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577\f\＃農地林務係\農02-多面的機能支払交付金\#多面的機能支払関係\☆多面的機能支払\★市HP用書類(多面的機能支払）\"/>
    </mc:Choice>
  </mc:AlternateContent>
  <bookViews>
    <workbookView xWindow="0" yWindow="0" windowWidth="22740" windowHeight="11715"/>
  </bookViews>
  <sheets>
    <sheet name="金銭出納簿" sheetId="1" r:id="rId1"/>
    <sheet name="金銭出納簿 (入力例)" sheetId="2" r:id="rId2"/>
  </sheets>
  <definedNames>
    <definedName name="_xlnm.Print_Area" localSheetId="0">金銭出納簿!$A$1:$N$51</definedName>
    <definedName name="_xlnm.Print_Area" localSheetId="1">'金銭出納簿 (入力例)'!$A$1:$N$51</definedName>
    <definedName name="Z_4D33B020_8F18_431B_BFB6_22453331905E_.wvu.PrintArea" localSheetId="0" hidden="1">金銭出納簿!$A$1:$L$51</definedName>
    <definedName name="Z_4D33B020_8F18_431B_BFB6_22453331905E_.wvu.PrintArea" localSheetId="1" hidden="1">'金銭出納簿 (入力例)'!$A$1:$L$51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2" l="1"/>
  <c r="J38" i="2"/>
  <c r="E38" i="2"/>
  <c r="K37" i="2"/>
  <c r="J37" i="2"/>
  <c r="E37" i="2"/>
  <c r="K36" i="2"/>
  <c r="J36" i="2"/>
  <c r="E36" i="2"/>
  <c r="K35" i="2"/>
  <c r="J35" i="2"/>
  <c r="E35" i="2"/>
  <c r="K34" i="2"/>
  <c r="J34" i="2"/>
  <c r="E34" i="2"/>
  <c r="I33" i="2"/>
  <c r="D33" i="2"/>
  <c r="I32" i="2"/>
  <c r="D32" i="2"/>
  <c r="I31" i="2"/>
  <c r="D31" i="2"/>
  <c r="D40" i="2" s="1"/>
  <c r="E39" i="2" s="1"/>
  <c r="H25" i="2"/>
  <c r="G25" i="2"/>
  <c r="I8" i="2"/>
  <c r="I9" i="2" s="1"/>
  <c r="I10" i="2" s="1"/>
  <c r="I11" i="2" s="1"/>
  <c r="I12" i="2" s="1"/>
  <c r="I13" i="2" s="1"/>
  <c r="I14" i="2" s="1"/>
  <c r="I15" i="2" s="1"/>
  <c r="I16" i="2" s="1"/>
  <c r="I17" i="2" s="1"/>
  <c r="I18" i="2" s="1"/>
  <c r="I19" i="2" s="1"/>
  <c r="I20" i="2" s="1"/>
  <c r="K38" i="1"/>
  <c r="J38" i="1"/>
  <c r="E38" i="1"/>
  <c r="K37" i="1"/>
  <c r="J37" i="1"/>
  <c r="E37" i="1"/>
  <c r="K36" i="1"/>
  <c r="J36" i="1"/>
  <c r="E36" i="1"/>
  <c r="K35" i="1"/>
  <c r="J35" i="1"/>
  <c r="E35" i="1"/>
  <c r="K34" i="1"/>
  <c r="J34" i="1"/>
  <c r="E34" i="1"/>
  <c r="I33" i="1"/>
  <c r="D33" i="1"/>
  <c r="I32" i="1"/>
  <c r="D32" i="1"/>
  <c r="I31" i="1"/>
  <c r="D31" i="1"/>
  <c r="H25" i="1"/>
  <c r="G25" i="1"/>
  <c r="I8" i="1"/>
  <c r="I9" i="1" s="1"/>
  <c r="I10" i="1" s="1"/>
  <c r="I11" i="1" s="1"/>
  <c r="I12" i="1" s="1"/>
  <c r="I13" i="1" s="1"/>
  <c r="I14" i="1" s="1"/>
  <c r="I15" i="1" s="1"/>
  <c r="I16" i="1" s="1"/>
  <c r="I17" i="1" s="1"/>
  <c r="I18" i="1" s="1"/>
  <c r="I19" i="1" s="1"/>
  <c r="I20" i="1" s="1"/>
  <c r="I40" i="2" l="1"/>
  <c r="J39" i="2" s="1"/>
  <c r="J40" i="2" s="1"/>
  <c r="I21" i="2"/>
  <c r="I22" i="2" s="1"/>
  <c r="I23" i="2" s="1"/>
  <c r="I21" i="1"/>
  <c r="I22" i="1" s="1"/>
  <c r="I23" i="1" s="1"/>
  <c r="D40" i="1"/>
  <c r="E39" i="1" s="1"/>
  <c r="E40" i="1" s="1"/>
  <c r="I25" i="2"/>
  <c r="I40" i="1"/>
  <c r="J39" i="1" s="1"/>
  <c r="J40" i="1" s="1"/>
  <c r="I25" i="1"/>
  <c r="E40" i="2"/>
</calcChain>
</file>

<file path=xl/sharedStrings.xml><?xml version="1.0" encoding="utf-8"?>
<sst xmlns="http://schemas.openxmlformats.org/spreadsheetml/2006/main" count="193" uniqueCount="84">
  <si>
    <t>（様式第１－7号）</t>
    <rPh sb="1" eb="3">
      <t>ヨウシキ</t>
    </rPh>
    <rPh sb="3" eb="4">
      <t>ダイ</t>
    </rPh>
    <rPh sb="7" eb="8">
      <t>ゴウ</t>
    </rPh>
    <phoneticPr fontId="4"/>
  </si>
  <si>
    <t>平成○○年度　</t>
    <rPh sb="0" eb="2">
      <t>ヘイセイ</t>
    </rPh>
    <rPh sb="4" eb="6">
      <t>ネンド</t>
    </rPh>
    <phoneticPr fontId="7"/>
  </si>
  <si>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</si>
  <si>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</si>
  <si>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</si>
  <si>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区別ができない支出は「１」を記入してください。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シシュツ</t>
    </rPh>
    <rPh sb="81" eb="83">
      <t>キニュウ</t>
    </rPh>
    <phoneticPr fontId="7"/>
  </si>
  <si>
    <r>
      <t>★「農地維持・資源向上（共同）」から「資源向上（長寿命化）」に流用して行った活動の費用は、</t>
    </r>
    <r>
      <rPr>
        <u/>
        <sz val="10"/>
        <rFont val="HG丸ｺﾞｼｯｸM-PRO"/>
        <family val="3"/>
        <charset val="128"/>
      </rPr>
      <t>区分を「１」</t>
    </r>
    <r>
      <rPr>
        <sz val="10"/>
        <rFont val="HG丸ｺﾞｼｯｸM-PRO"/>
        <family val="3"/>
        <charset val="128"/>
      </rPr>
      <t>にし、「長寿命化への流用」
     欄に○を記入してください。</t>
    </r>
    <rPh sb="2" eb="4">
      <t>ノウチ</t>
    </rPh>
    <rPh sb="4" eb="6">
      <t>イジ</t>
    </rPh>
    <rPh sb="7" eb="9">
      <t>シゲン</t>
    </rPh>
    <rPh sb="9" eb="11">
      <t>コウジョウ</t>
    </rPh>
    <rPh sb="12" eb="14">
      <t>キョウドウ</t>
    </rPh>
    <rPh sb="19" eb="21">
      <t>シゲン</t>
    </rPh>
    <rPh sb="21" eb="23">
      <t>コウジョウ</t>
    </rPh>
    <rPh sb="24" eb="28">
      <t>チョウジュミョウカ</t>
    </rPh>
    <rPh sb="31" eb="33">
      <t>リュウヨウ</t>
    </rPh>
    <rPh sb="35" eb="36">
      <t>オコナ</t>
    </rPh>
    <rPh sb="38" eb="40">
      <t>カツドウ</t>
    </rPh>
    <rPh sb="41" eb="43">
      <t>ヒヨウ</t>
    </rPh>
    <rPh sb="45" eb="47">
      <t>クブン</t>
    </rPh>
    <rPh sb="55" eb="59">
      <t>チョウジュミョウカ</t>
    </rPh>
    <rPh sb="61" eb="63">
      <t>リュウヨウ</t>
    </rPh>
    <rPh sb="70" eb="71">
      <t>ラン</t>
    </rPh>
    <rPh sb="74" eb="76">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</si>
  <si>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</si>
  <si>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</si>
  <si>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</si>
  <si>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</si>
  <si>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</si>
  <si>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</si>
  <si>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</si>
  <si>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</si>
  <si>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</si>
  <si>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</si>
  <si>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</si>
  <si>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長寿命化への流用</t>
    <rPh sb="0" eb="4">
      <t>チョウジュミョウカ</t>
    </rPh>
    <rPh sb="6" eb="8">
      <t>リュウヨウ</t>
    </rPh>
    <phoneticPr fontId="7"/>
  </si>
  <si>
    <t>１.前年度持越</t>
    <rPh sb="2" eb="5">
      <t>ゼンネンド</t>
    </rPh>
    <rPh sb="5" eb="7">
      <t>モチコシ</t>
    </rPh>
    <phoneticPr fontId="1"/>
  </si>
  <si>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</si>
  <si>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　</t>
  </si>
  <si>
    <t>前年度持越（資源向上（長寿命化）</t>
    <rPh sb="0" eb="3">
      <t>ゼンネンド</t>
    </rPh>
    <rPh sb="3" eb="5">
      <t>モチコシ</t>
    </rPh>
    <rPh sb="6" eb="8">
      <t>シゲン</t>
    </rPh>
    <rPh sb="8" eb="10">
      <t>コウジョウ</t>
    </rPh>
    <rPh sb="11" eb="15">
      <t>チョウジュミョウカ</t>
    </rPh>
    <phoneticPr fontId="4"/>
  </si>
  <si>
    <t>３.利子等</t>
    <rPh sb="2" eb="4">
      <t>リシ</t>
    </rPh>
    <rPh sb="4" eb="5">
      <t>トウ</t>
    </rPh>
    <phoneticPr fontId="1"/>
  </si>
  <si>
    <t>構成員立替金の繰り入れ</t>
    <rPh sb="0" eb="3">
      <t>コウセイイン</t>
    </rPh>
    <rPh sb="3" eb="6">
      <t>タテカエキン</t>
    </rPh>
    <rPh sb="7" eb="8">
      <t>ク</t>
    </rPh>
    <rPh sb="9" eb="10">
      <t>イ</t>
    </rPh>
    <phoneticPr fontId="7"/>
  </si>
  <si>
    <t>○○氏より</t>
    <rPh sb="2" eb="3">
      <t>シ</t>
    </rPh>
    <phoneticPr fontId="7"/>
  </si>
  <si>
    <t>７.その他支出</t>
    <rPh sb="4" eb="5">
      <t>タ</t>
    </rPh>
    <rPh sb="5" eb="7">
      <t>シシュツ</t>
    </rPh>
    <phoneticPr fontId="1"/>
  </si>
  <si>
    <t>お茶購入</t>
    <rPh sb="1" eb="2">
      <t>チャ</t>
    </rPh>
    <rPh sb="2" eb="4">
      <t>コウニュウ</t>
    </rPh>
    <phoneticPr fontId="7"/>
  </si>
  <si>
    <t>2,3</t>
    <phoneticPr fontId="7"/>
  </si>
  <si>
    <t>○○集落</t>
    <rPh sb="2" eb="4">
      <t>シュウラク</t>
    </rPh>
    <phoneticPr fontId="4"/>
  </si>
  <si>
    <t>○○集落</t>
    <rPh sb="2" eb="4">
      <t>シュウラク</t>
    </rPh>
    <phoneticPr fontId="7"/>
  </si>
  <si>
    <t>５.購入・リース費</t>
    <rPh sb="2" eb="4">
      <t>コウニュウ</t>
    </rPh>
    <rPh sb="8" eb="9">
      <t>ヒ</t>
    </rPh>
    <phoneticPr fontId="1"/>
  </si>
  <si>
    <t>○○資材の購入費</t>
    <rPh sb="2" eb="4">
      <t>シザイ</t>
    </rPh>
    <rPh sb="5" eb="8">
      <t>コウニュウヒ</t>
    </rPh>
    <phoneticPr fontId="4"/>
  </si>
  <si>
    <t>２.交付金</t>
    <rPh sb="2" eb="5">
      <t>コウフキン</t>
    </rPh>
    <phoneticPr fontId="1"/>
  </si>
  <si>
    <t>農地維持・資源向上（共同）交付金</t>
    <rPh sb="0" eb="2">
      <t>ノウチ</t>
    </rPh>
    <rPh sb="2" eb="4">
      <t>イジ</t>
    </rPh>
    <rPh sb="5" eb="7">
      <t>シゲン</t>
    </rPh>
    <rPh sb="7" eb="9">
      <t>コウジョウ</t>
    </rPh>
    <rPh sb="10" eb="12">
      <t>キョウドウ</t>
    </rPh>
    <rPh sb="13" eb="16">
      <t>コウフキン</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</si>
  <si>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</si>
  <si>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7"/>
  </si>
  <si>
    <t>○○氏へ</t>
    <rPh sb="2" eb="3">
      <t>シ</t>
    </rPh>
    <phoneticPr fontId="7"/>
  </si>
  <si>
    <t>４.日当</t>
    <rPh sb="2" eb="4">
      <t>ニットウ</t>
    </rPh>
    <phoneticPr fontId="1"/>
  </si>
  <si>
    <t>草刈り等</t>
    <rPh sb="0" eb="2">
      <t>クサカ</t>
    </rPh>
    <rPh sb="3" eb="4">
      <t>トウ</t>
    </rPh>
    <phoneticPr fontId="4"/>
  </si>
  <si>
    <t>能動の草刈り</t>
    <rPh sb="0" eb="2">
      <t>ノウドウ</t>
    </rPh>
    <rPh sb="3" eb="5">
      <t>クサカ</t>
    </rPh>
    <phoneticPr fontId="4"/>
  </si>
  <si>
    <t>農道の補修</t>
    <rPh sb="0" eb="2">
      <t>ノウドウ</t>
    </rPh>
    <rPh sb="3" eb="5">
      <t>ホシュウ</t>
    </rPh>
    <phoneticPr fontId="4"/>
  </si>
  <si>
    <t>○</t>
  </si>
  <si>
    <t>６.外注費</t>
    <rPh sb="2" eb="5">
      <t>ガイチュウヒ</t>
    </rPh>
    <phoneticPr fontId="1"/>
  </si>
  <si>
    <t>水路の補修</t>
    <rPh sb="0" eb="2">
      <t>スイロ</t>
    </rPh>
    <rPh sb="3" eb="5">
      <t>ホシュウ</t>
    </rPh>
    <phoneticPr fontId="4"/>
  </si>
  <si>
    <t>6/1～6/10</t>
    <phoneticPr fontId="7"/>
  </si>
  <si>
    <t>水路の草刈り</t>
    <rPh sb="0" eb="2">
      <t>スイロ</t>
    </rPh>
    <rPh sb="3" eb="5">
      <t>クサカ</t>
    </rPh>
    <phoneticPr fontId="7"/>
  </si>
  <si>
    <t>水路の更新等</t>
    <rPh sb="0" eb="2">
      <t>スイロ</t>
    </rPh>
    <rPh sb="3" eb="5">
      <t>コウシン</t>
    </rPh>
    <rPh sb="5" eb="6">
      <t>トウ</t>
    </rPh>
    <phoneticPr fontId="7"/>
  </si>
  <si>
    <t>9/1~9/30</t>
    <phoneticPr fontId="7"/>
  </si>
  <si>
    <t>８.返還</t>
    <rPh sb="2" eb="4">
      <t>ヘンカン</t>
    </rPh>
    <phoneticPr fontId="1"/>
  </si>
  <si>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</si>
  <si>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</si>
  <si>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</si>
  <si>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</si>
  <si>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</si>
  <si>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</si>
  <si>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</si>
  <si>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</si>
  <si>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</si>
  <si>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</si>
  <si>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</si>
  <si>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</si>
  <si>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7"/>
  </si>
  <si>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</si>
  <si>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</si>
  <si>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</si>
  <si>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</si>
  <si>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</si>
  <si>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</si>
  <si>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</si>
  <si>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</si>
  <si>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</si>
  <si>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</si>
  <si>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</si>
  <si>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</si>
  <si>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</si>
  <si>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</si>
  <si>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</si>
  <si>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</si>
  <si>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</si>
  <si>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返還</t>
    <rPh sb="0" eb="2">
      <t>ヘンカン</t>
    </rPh>
    <phoneticPr fontId="4"/>
  </si>
  <si>
    <t>返還金</t>
    <rPh sb="0" eb="2">
      <t>ヘンカン</t>
    </rPh>
    <rPh sb="2" eb="3">
      <t>キン</t>
    </rPh>
    <phoneticPr fontId="7"/>
  </si>
  <si>
    <t>○○活動組織</t>
    <rPh sb="2" eb="4">
      <t>カツドウ</t>
    </rPh>
    <rPh sb="4" eb="6">
      <t>ソシキ</t>
    </rPh>
    <phoneticPr fontId="3"/>
  </si>
  <si>
    <t>集落⑤</t>
    <rPh sb="0" eb="2">
      <t>シュウラク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</si>
</sst>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0;&quot;▲ &quot;#,##0"/>
    <numFmt numFmtId="178" formatCode="0_);[Red]\(0\)"/>
    <numFmt numFmtId="179" formatCode="m&quot;月&quot;d&quot;日&quot;;@"/>
    <numFmt numFmtId="180" formatCode="#,##0_);[Red]\(#,##0\)"/>
  </numFmts>
  <fonts count="17">
    <font>
      <sz val="11"/>
      <color theme="1"/>
      <name val="ＭＳ Ｐゴシック"/>
      <family val="2"/>
      <charset val="128"/>
    </font>
    <font>
      <sz val="11"/>
      <name val="ＭＳ Ｐゴシック"/>
      <family val="3"/>
      <charset val="128"/>
    </font>
    <font>
      <sz val="12"/>
      <name val="メイリオ"/>
      <family val="3"/>
      <charset val="128"/>
    </font>
    <font>
      <sz val="6"/>
      <name val="ＭＳ Ｐゴシック"/>
      <family val="2"/>
      <charset val="128"/>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s>
  <borders count="65">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cellStyleXfs>
  <cellXfs count="157">
    <xf numFmtId="0" fontId="0" fillId="0" borderId="0" xfId="0">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lignmen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5" fillId="3" borderId="2" xfId="3" applyFont="1" applyFill="1" applyBorder="1" applyAlignment="1">
      <alignment horizontal="center" vertical="center"/>
    </xf>
    <xf numFmtId="0" fontId="5" fillId="3" borderId="3" xfId="3" applyFont="1" applyFill="1" applyBorder="1" applyAlignment="1">
      <alignment horizontal="center" vertical="center" wrapText="1"/>
    </xf>
    <xf numFmtId="0" fontId="5" fillId="3" borderId="6" xfId="3" applyFont="1" applyFill="1" applyBorder="1" applyAlignment="1">
      <alignment horizontal="center" vertical="center" wrapText="1" shrinkToFit="1"/>
    </xf>
    <xf numFmtId="0" fontId="5" fillId="3" borderId="7" xfId="3" applyFont="1" applyFill="1" applyBorder="1" applyAlignment="1">
      <alignment horizontal="center" vertical="center" wrapText="1"/>
    </xf>
    <xf numFmtId="0" fontId="5" fillId="3" borderId="6" xfId="3" applyFont="1" applyFill="1" applyBorder="1" applyAlignment="1">
      <alignment horizontal="center" vertical="center" wrapText="1"/>
    </xf>
    <xf numFmtId="0" fontId="10" fillId="3" borderId="7" xfId="3" applyFont="1" applyFill="1" applyBorder="1" applyAlignment="1">
      <alignment horizontal="center" vertical="center" wrapText="1"/>
    </xf>
    <xf numFmtId="0" fontId="10" fillId="3" borderId="3" xfId="3" applyFont="1" applyFill="1" applyBorder="1" applyAlignment="1">
      <alignment horizontal="center" vertical="center" wrapText="1"/>
    </xf>
    <xf numFmtId="0" fontId="10" fillId="3" borderId="8" xfId="3" applyFont="1" applyFill="1" applyBorder="1" applyAlignment="1">
      <alignment horizontal="center" vertical="center" wrapText="1"/>
    </xf>
    <xf numFmtId="0" fontId="10" fillId="3" borderId="9" xfId="3" applyFont="1" applyFill="1" applyBorder="1" applyAlignment="1">
      <alignment horizontal="center" vertical="center" wrapText="1"/>
    </xf>
    <xf numFmtId="0" fontId="10" fillId="0" borderId="0" xfId="3" applyFont="1" applyFill="1"/>
    <xf numFmtId="38" fontId="5" fillId="2" borderId="15" xfId="1" applyFont="1" applyFill="1" applyBorder="1" applyAlignment="1">
      <alignment horizontal="right" vertical="center" shrinkToFit="1"/>
    </xf>
    <xf numFmtId="38" fontId="5" fillId="2" borderId="21" xfId="1" applyFont="1" applyFill="1" applyBorder="1" applyAlignment="1">
      <alignment horizontal="right" vertical="center" shrinkToFit="1"/>
    </xf>
    <xf numFmtId="38" fontId="5" fillId="2" borderId="33" xfId="1" applyFont="1" applyFill="1" applyBorder="1" applyAlignment="1">
      <alignment horizontal="right" vertical="center" shrinkToFit="1"/>
    </xf>
    <xf numFmtId="176" fontId="5" fillId="4" borderId="39" xfId="3" applyNumberFormat="1" applyFont="1" applyFill="1" applyBorder="1" applyAlignment="1">
      <alignment horizontal="center" vertical="center"/>
    </xf>
    <xf numFmtId="0" fontId="5" fillId="4" borderId="0" xfId="3" applyNumberFormat="1" applyFont="1" applyFill="1" applyBorder="1" applyAlignment="1">
      <alignment vertical="center" shrinkToFit="1"/>
    </xf>
    <xf numFmtId="0" fontId="12" fillId="4" borderId="0" xfId="3" applyFont="1" applyFill="1" applyBorder="1" applyAlignment="1">
      <alignment vertical="center"/>
    </xf>
    <xf numFmtId="0" fontId="5" fillId="4" borderId="0" xfId="3" applyFont="1" applyFill="1" applyBorder="1" applyAlignment="1">
      <alignment vertical="center"/>
    </xf>
    <xf numFmtId="0" fontId="11" fillId="4" borderId="40" xfId="3" applyFont="1" applyFill="1" applyBorder="1" applyAlignment="1">
      <alignment horizontal="center" vertical="center" wrapText="1" shrinkToFit="1"/>
    </xf>
    <xf numFmtId="177" fontId="5" fillId="4" borderId="41" xfId="1" applyNumberFormat="1" applyFont="1" applyFill="1" applyBorder="1" applyAlignment="1">
      <alignment horizontal="right" vertical="center" shrinkToFit="1"/>
    </xf>
    <xf numFmtId="177" fontId="5" fillId="4" borderId="17" xfId="1" applyNumberFormat="1" applyFont="1" applyFill="1" applyBorder="1" applyAlignment="1">
      <alignment horizontal="right" vertical="center" shrinkToFit="1"/>
    </xf>
    <xf numFmtId="38" fontId="5" fillId="4" borderId="13" xfId="1" applyFont="1" applyFill="1" applyBorder="1" applyAlignment="1">
      <alignment horizontal="right" vertical="center" shrinkToFit="1"/>
    </xf>
    <xf numFmtId="178" fontId="5" fillId="4" borderId="16" xfId="3" applyNumberFormat="1" applyFont="1" applyFill="1" applyBorder="1" applyAlignment="1">
      <alignment horizontal="center" vertical="center"/>
    </xf>
    <xf numFmtId="176" fontId="5" fillId="4" borderId="42" xfId="3" applyNumberFormat="1" applyFont="1" applyFill="1" applyBorder="1" applyAlignment="1">
      <alignment horizontal="center" vertical="center"/>
    </xf>
    <xf numFmtId="0" fontId="10" fillId="4" borderId="18" xfId="3" applyFont="1" applyFill="1" applyBorder="1" applyAlignment="1">
      <alignment horizontal="center" vertical="center"/>
    </xf>
    <xf numFmtId="0" fontId="10" fillId="5" borderId="43" xfId="3" applyFont="1" applyFill="1" applyBorder="1" applyAlignment="1">
      <alignment horizontal="center" vertical="center"/>
    </xf>
    <xf numFmtId="38" fontId="5" fillId="2" borderId="47" xfId="1" applyFont="1" applyFill="1" applyBorder="1" applyAlignment="1">
      <alignment horizontal="right" vertical="center" shrinkToFit="1"/>
    </xf>
    <xf numFmtId="38" fontId="5" fillId="2" borderId="48" xfId="1" applyFont="1" applyFill="1" applyBorder="1" applyAlignment="1">
      <alignment horizontal="right" vertical="center" shrinkToFit="1"/>
    </xf>
    <xf numFmtId="38" fontId="5" fillId="2"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3" borderId="19" xfId="5" applyFont="1" applyFill="1" applyBorder="1" applyAlignment="1">
      <alignment horizontal="center" vertical="center" wrapText="1" shrinkToFit="1" readingOrder="1"/>
    </xf>
    <xf numFmtId="0" fontId="10" fillId="3" borderId="23" xfId="6" applyFont="1" applyFill="1" applyBorder="1" applyAlignment="1">
      <alignment horizontal="center" vertical="center" wrapText="1"/>
    </xf>
    <xf numFmtId="38" fontId="10" fillId="2" borderId="12" xfId="1" applyFont="1" applyFill="1" applyBorder="1" applyAlignment="1">
      <alignment horizontal="right" vertical="center" wrapText="1" shrinkToFit="1" readingOrder="1"/>
    </xf>
    <xf numFmtId="38" fontId="10" fillId="2" borderId="55" xfId="1" applyFont="1" applyFill="1" applyBorder="1" applyAlignment="1">
      <alignment horizontal="right" vertical="center" wrapText="1"/>
    </xf>
    <xf numFmtId="38" fontId="10" fillId="2" borderId="19" xfId="1" applyFont="1" applyFill="1" applyBorder="1" applyAlignment="1">
      <alignment horizontal="right" vertical="center" wrapText="1" shrinkToFit="1" readingOrder="1"/>
    </xf>
    <xf numFmtId="38" fontId="10" fillId="2" borderId="55" xfId="1" applyFont="1" applyFill="1" applyBorder="1" applyAlignment="1">
      <alignment horizontal="right" vertical="center" shrinkToFit="1" readingOrder="1"/>
    </xf>
    <xf numFmtId="38" fontId="10" fillId="2" borderId="23" xfId="1" applyFont="1" applyFill="1" applyBorder="1" applyAlignment="1">
      <alignment horizontal="right" vertical="center" wrapText="1" shrinkToFit="1" readingOrder="1"/>
    </xf>
    <xf numFmtId="38" fontId="10" fillId="2" borderId="58" xfId="1" applyFont="1" applyFill="1" applyBorder="1" applyAlignment="1">
      <alignment horizontal="right" vertical="center" shrinkToFit="1" readingOrder="1"/>
    </xf>
    <xf numFmtId="38" fontId="10" fillId="2" borderId="59" xfId="1" applyFont="1" applyFill="1" applyBorder="1" applyAlignment="1">
      <alignment horizontal="right" vertical="center" shrinkToFit="1" readingOrder="1"/>
    </xf>
    <xf numFmtId="38" fontId="10" fillId="2" borderId="17" xfId="1" applyFont="1" applyFill="1" applyBorder="1" applyAlignment="1">
      <alignment horizontal="right" vertical="center" wrapText="1"/>
    </xf>
    <xf numFmtId="38" fontId="10" fillId="2" borderId="63" xfId="1" applyFont="1" applyFill="1" applyBorder="1" applyAlignment="1">
      <alignment horizontal="right" vertical="center" shrinkToFit="1" readingOrder="1"/>
    </xf>
    <xf numFmtId="38" fontId="10" fillId="2"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178" fontId="5" fillId="0" borderId="16" xfId="3" applyNumberFormat="1" applyFont="1" applyFill="1" applyBorder="1" applyAlignment="1">
      <alignment horizontal="center" vertical="center"/>
    </xf>
    <xf numFmtId="176" fontId="5" fillId="0" borderId="17" xfId="3" applyNumberFormat="1" applyFont="1" applyFill="1" applyBorder="1" applyAlignment="1">
      <alignment horizontal="center" vertical="center" shrinkToFit="1"/>
    </xf>
    <xf numFmtId="0" fontId="10" fillId="0" borderId="18" xfId="3" applyFont="1" applyFill="1" applyBorder="1" applyAlignment="1">
      <alignment horizontal="center" vertical="center"/>
    </xf>
    <xf numFmtId="0" fontId="10" fillId="0" borderId="9" xfId="3" applyFont="1" applyFill="1" applyBorder="1" applyAlignment="1">
      <alignment horizontal="center" vertical="center"/>
    </xf>
    <xf numFmtId="178" fontId="5" fillId="0" borderId="24" xfId="3" applyNumberFormat="1" applyFont="1" applyFill="1" applyBorder="1" applyAlignment="1">
      <alignment horizontal="center" vertical="center"/>
    </xf>
    <xf numFmtId="176" fontId="5" fillId="0" borderId="25" xfId="3" applyNumberFormat="1" applyFont="1" applyFill="1" applyBorder="1" applyAlignment="1">
      <alignment horizontal="center" vertical="center" shrinkToFit="1"/>
    </xf>
    <xf numFmtId="0" fontId="10" fillId="0" borderId="26" xfId="3" applyFont="1" applyFill="1" applyBorder="1" applyAlignment="1">
      <alignment horizontal="center" vertical="center"/>
    </xf>
    <xf numFmtId="178" fontId="5" fillId="0" borderId="34" xfId="3" applyNumberFormat="1" applyFont="1" applyFill="1" applyBorder="1" applyAlignment="1">
      <alignment horizontal="center" vertical="center"/>
    </xf>
    <xf numFmtId="176" fontId="5" fillId="0" borderId="35" xfId="3" applyNumberFormat="1" applyFont="1" applyFill="1" applyBorder="1" applyAlignment="1">
      <alignment horizontal="center" vertical="center" shrinkToFit="1"/>
    </xf>
    <xf numFmtId="0" fontId="10" fillId="0" borderId="36" xfId="3" applyFont="1" applyFill="1" applyBorder="1" applyAlignment="1">
      <alignment horizontal="center" vertical="center"/>
    </xf>
    <xf numFmtId="176" fontId="5" fillId="0" borderId="10" xfId="3" applyNumberFormat="1" applyFont="1" applyFill="1" applyBorder="1" applyAlignment="1">
      <alignment horizontal="center" vertical="center" shrinkToFit="1"/>
    </xf>
    <xf numFmtId="0" fontId="5" fillId="0" borderId="11" xfId="3" applyNumberFormat="1" applyFont="1" applyFill="1" applyBorder="1" applyAlignment="1">
      <alignment vertical="center" shrinkToFit="1"/>
    </xf>
    <xf numFmtId="0" fontId="11" fillId="0" borderId="13" xfId="3" applyFont="1" applyFill="1" applyBorder="1" applyAlignment="1">
      <alignment horizontal="center" vertical="center" wrapText="1" shrinkToFit="1"/>
    </xf>
    <xf numFmtId="177" fontId="5" fillId="0" borderId="14" xfId="1" applyNumberFormat="1" applyFont="1" applyFill="1" applyBorder="1" applyAlignment="1">
      <alignment horizontal="right" vertical="center" shrinkToFit="1"/>
    </xf>
    <xf numFmtId="177" fontId="5" fillId="0" borderId="11" xfId="1" applyNumberFormat="1" applyFont="1" applyFill="1" applyBorder="1" applyAlignment="1">
      <alignment horizontal="right" vertical="center" shrinkToFit="1"/>
    </xf>
    <xf numFmtId="0" fontId="11" fillId="0" borderId="21" xfId="3" applyFont="1" applyFill="1" applyBorder="1" applyAlignment="1">
      <alignment horizontal="center" vertical="center" wrapText="1" shrinkToFit="1"/>
    </xf>
    <xf numFmtId="177" fontId="5" fillId="0" borderId="22" xfId="1" applyNumberFormat="1" applyFont="1" applyFill="1" applyBorder="1" applyAlignment="1">
      <alignment horizontal="right" vertical="center" shrinkToFit="1"/>
    </xf>
    <xf numFmtId="177" fontId="5" fillId="0" borderId="23" xfId="1" applyNumberFormat="1" applyFont="1" applyFill="1" applyBorder="1" applyAlignment="1">
      <alignment horizontal="right" vertical="center" shrinkToFit="1"/>
    </xf>
    <xf numFmtId="176" fontId="5" fillId="0" borderId="27" xfId="3" applyNumberFormat="1" applyFont="1" applyFill="1" applyBorder="1" applyAlignment="1">
      <alignment horizontal="center" vertical="center" shrinkToFit="1"/>
    </xf>
    <xf numFmtId="0" fontId="11" fillId="0" borderId="28" xfId="3" applyFont="1" applyFill="1" applyBorder="1" applyAlignment="1">
      <alignment horizontal="center" vertical="center" wrapText="1" shrinkToFit="1"/>
    </xf>
    <xf numFmtId="176" fontId="5" fillId="0" borderId="29" xfId="3" applyNumberFormat="1" applyFont="1" applyFill="1" applyBorder="1" applyAlignment="1">
      <alignment horizontal="center" vertical="center" shrinkToFit="1"/>
    </xf>
    <xf numFmtId="0" fontId="5" fillId="0" borderId="30" xfId="3" applyNumberFormat="1" applyFont="1" applyFill="1" applyBorder="1" applyAlignment="1">
      <alignment vertical="center" shrinkToFit="1"/>
    </xf>
    <xf numFmtId="0" fontId="11" fillId="0" borderId="33" xfId="3" applyFont="1" applyFill="1" applyBorder="1" applyAlignment="1">
      <alignment horizontal="center" vertical="center" wrapText="1" shrinkToFit="1"/>
    </xf>
    <xf numFmtId="177" fontId="5" fillId="0" borderId="34" xfId="1" applyNumberFormat="1" applyFont="1" applyFill="1" applyBorder="1" applyAlignment="1">
      <alignment horizontal="right" vertical="center" shrinkToFit="1"/>
    </xf>
    <xf numFmtId="177" fontId="5" fillId="0" borderId="35" xfId="1" applyNumberFormat="1" applyFont="1" applyFill="1" applyBorder="1" applyAlignment="1">
      <alignment horizontal="right" vertical="center" shrinkToFit="1"/>
    </xf>
    <xf numFmtId="0" fontId="6" fillId="0" borderId="0" xfId="2" applyFont="1" applyFill="1">
      <alignment vertical="center"/>
    </xf>
    <xf numFmtId="0" fontId="5" fillId="0" borderId="1" xfId="2" applyFont="1" applyFill="1" applyBorder="1" applyAlignment="1">
      <alignment horizontal="left" vertical="center"/>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2" borderId="60" xfId="1" applyFont="1" applyFill="1" applyBorder="1" applyAlignment="1">
      <alignment horizontal="right" vertical="center" wrapText="1"/>
    </xf>
    <xf numFmtId="38" fontId="10" fillId="2"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2" borderId="63" xfId="1" applyFont="1" applyFill="1" applyBorder="1" applyAlignment="1">
      <alignment horizontal="right" vertical="center" shrinkToFit="1" readingOrder="1"/>
    </xf>
    <xf numFmtId="38" fontId="10" fillId="2" borderId="64" xfId="1" applyFont="1" applyFill="1" applyBorder="1" applyAlignment="1">
      <alignment horizontal="right" vertical="center" shrinkToFit="1" readingOrder="1"/>
    </xf>
    <xf numFmtId="0" fontId="10" fillId="0" borderId="23" xfId="3" applyFont="1" applyFill="1" applyBorder="1"/>
    <xf numFmtId="38" fontId="10" fillId="2" borderId="19" xfId="1" applyFont="1" applyFill="1" applyBorder="1" applyAlignment="1">
      <alignment horizontal="right" vertical="center" wrapText="1"/>
    </xf>
    <xf numFmtId="38" fontId="10" fillId="2" borderId="54" xfId="1" applyFont="1" applyFill="1" applyBorder="1" applyAlignment="1">
      <alignment horizontal="right" vertical="center" wrapText="1"/>
    </xf>
    <xf numFmtId="38" fontId="10" fillId="2" borderId="56" xfId="1" applyFont="1" applyFill="1" applyBorder="1" applyAlignment="1">
      <alignment horizontal="right" vertical="center" wrapText="1"/>
    </xf>
    <xf numFmtId="38" fontId="10" fillId="2" borderId="57" xfId="1" applyFont="1" applyFill="1" applyBorder="1" applyAlignment="1">
      <alignment horizontal="right" vertical="center" wrapText="1"/>
    </xf>
    <xf numFmtId="0" fontId="10" fillId="0" borderId="19" xfId="3" applyFont="1" applyFill="1" applyBorder="1" applyAlignment="1">
      <alignment vertical="center" wrapText="1"/>
    </xf>
    <xf numFmtId="0" fontId="10" fillId="0" borderId="20" xfId="3" applyFont="1" applyFill="1" applyBorder="1" applyAlignment="1">
      <alignment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3" borderId="23" xfId="5" applyFont="1" applyFill="1" applyBorder="1" applyAlignment="1">
      <alignment horizontal="center" vertical="center" shrinkToFit="1"/>
    </xf>
    <xf numFmtId="0" fontId="10" fillId="3" borderId="19" xfId="5" applyFont="1" applyFill="1" applyBorder="1" applyAlignment="1">
      <alignment horizontal="center" vertical="center" wrapText="1" shrinkToFit="1" readingOrder="1"/>
    </xf>
    <xf numFmtId="0" fontId="10" fillId="3" borderId="54" xfId="5" applyFont="1" applyFill="1" applyBorder="1" applyAlignment="1">
      <alignment horizontal="center" vertical="center" wrapText="1" shrinkToFit="1" readingOrder="1"/>
    </xf>
    <xf numFmtId="0" fontId="10" fillId="3" borderId="20" xfId="5" applyFont="1" applyFill="1" applyBorder="1" applyAlignment="1">
      <alignment horizontal="center" vertical="center" wrapText="1" shrinkToFit="1" readingOrder="1"/>
    </xf>
    <xf numFmtId="0" fontId="10" fillId="3" borderId="19" xfId="6" applyFont="1" applyFill="1" applyBorder="1" applyAlignment="1">
      <alignment horizontal="center" vertical="center" wrapText="1"/>
    </xf>
    <xf numFmtId="0" fontId="10" fillId="3" borderId="54" xfId="6" applyFont="1" applyFill="1" applyBorder="1" applyAlignment="1">
      <alignment horizontal="center" vertical="center" wrapText="1"/>
    </xf>
    <xf numFmtId="0" fontId="10" fillId="0" borderId="31" xfId="3" applyFont="1" applyFill="1" applyBorder="1" applyAlignment="1">
      <alignment vertical="center" wrapText="1"/>
    </xf>
    <xf numFmtId="0" fontId="10" fillId="0" borderId="32" xfId="3" applyFont="1" applyFill="1" applyBorder="1" applyAlignment="1">
      <alignment vertical="center" wrapText="1"/>
    </xf>
    <xf numFmtId="0" fontId="10" fillId="0" borderId="37" xfId="3" applyFont="1" applyFill="1" applyBorder="1" applyAlignment="1">
      <alignment vertical="center" wrapText="1"/>
    </xf>
    <xf numFmtId="0" fontId="10" fillId="0" borderId="38" xfId="3" applyFont="1" applyFill="1" applyBorder="1" applyAlignment="1">
      <alignment vertical="center" wrapText="1"/>
    </xf>
    <xf numFmtId="0" fontId="10" fillId="0" borderId="54"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3" borderId="4" xfId="3" applyFont="1" applyFill="1" applyBorder="1" applyAlignment="1">
      <alignment horizontal="center" vertical="center" wrapText="1"/>
    </xf>
    <xf numFmtId="0" fontId="5" fillId="3" borderId="5" xfId="3" applyFont="1" applyFill="1" applyBorder="1" applyAlignment="1">
      <alignment horizontal="center" vertical="center" wrapText="1"/>
    </xf>
    <xf numFmtId="0" fontId="10" fillId="0" borderId="12" xfId="3" applyFont="1" applyFill="1" applyBorder="1" applyAlignment="1">
      <alignment vertical="center" wrapText="1"/>
    </xf>
    <xf numFmtId="0" fontId="10" fillId="0" borderId="1" xfId="3" applyFont="1" applyFill="1" applyBorder="1" applyAlignment="1">
      <alignment vertical="center" wrapText="1"/>
    </xf>
  </cellXfs>
  <cellStyles count="7">
    <cellStyle name="桁区切り" xfId="1" builtinId="6"/>
    <cellStyle name="桁区切り 2" xfId="4"/>
    <cellStyle name="標準" xfId="0" builtinId="0"/>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Zeros="0" tabSelected="1" view="pageBreakPreview" zoomScaleNormal="100" zoomScaleSheetLayoutView="100" workbookViewId="0">
      <selection activeCell="N52" sqref="N52"/>
    </sheetView>
  </sheetViews>
  <sheetFormatPr defaultRowHeight="16.5"/>
  <cols>
    <col min="1" max="1" width="1.25" style="19" customWidth="1"/>
    <col min="2" max="2" width="6.5" style="19" customWidth="1"/>
    <col min="3" max="3" width="11.375" style="88" customWidth="1"/>
    <col min="4" max="4" width="16.625" style="19" customWidth="1"/>
    <col min="5" max="5" width="15.875" style="19" customWidth="1"/>
    <col min="6" max="6" width="7.25" style="19" customWidth="1"/>
    <col min="7" max="8" width="12.75" style="19" customWidth="1"/>
    <col min="9" max="9" width="14.875" style="19" customWidth="1"/>
    <col min="10" max="10" width="6.75" style="19" customWidth="1"/>
    <col min="11" max="11" width="9.875" style="19" customWidth="1"/>
    <col min="12" max="12" width="11.125" style="19" customWidth="1"/>
    <col min="13" max="13" width="8.25" style="19" customWidth="1"/>
    <col min="14" max="14" width="1.25" style="19" customWidth="1"/>
    <col min="15" max="15" width="9" style="19"/>
    <col min="16" max="19" width="16.25" style="19" customWidth="1"/>
    <col min="20" max="16384" width="9" style="19"/>
  </cols>
  <sheetData>
    <row r="1" spans="2:13" s="6" customFormat="1" ht="17.25" customHeight="1">
      <c r="B1" s="1" t="s">
        <v>83</v>
      </c>
      <c r="C1" s="2"/>
      <c r="D1" s="3"/>
      <c r="E1" s="3"/>
      <c r="F1" s="3"/>
      <c r="G1" s="3"/>
      <c r="H1" s="3"/>
      <c r="I1" s="4"/>
      <c r="J1" s="5"/>
      <c r="K1" s="4"/>
      <c r="M1" s="3"/>
    </row>
    <row r="2" spans="2:13" s="6" customFormat="1" ht="18.75" customHeight="1">
      <c r="B2" s="7"/>
      <c r="D2" s="8"/>
      <c r="E2" s="114" t="s">
        <v>1</v>
      </c>
      <c r="F2" s="9" t="s">
        <v>2</v>
      </c>
      <c r="G2" s="9"/>
      <c r="H2" s="9"/>
      <c r="J2" s="5" t="s">
        <v>3</v>
      </c>
      <c r="K2" s="115" t="s">
        <v>82</v>
      </c>
      <c r="L2" s="115"/>
      <c r="M2" s="115"/>
    </row>
    <row r="3" spans="2:13" s="6" customFormat="1" ht="15" customHeight="1">
      <c r="B3" s="151" t="s">
        <v>4</v>
      </c>
      <c r="C3" s="151"/>
      <c r="D3" s="151"/>
      <c r="E3" s="151"/>
      <c r="F3" s="151"/>
      <c r="G3" s="151"/>
      <c r="H3" s="151"/>
      <c r="I3" s="151"/>
      <c r="J3" s="151"/>
      <c r="K3" s="151"/>
      <c r="L3" s="151"/>
      <c r="M3" s="151"/>
    </row>
    <row r="4" spans="2:13" s="6" customFormat="1" ht="27" customHeight="1">
      <c r="B4" s="152" t="s">
        <v>5</v>
      </c>
      <c r="C4" s="152"/>
      <c r="D4" s="152"/>
      <c r="E4" s="152"/>
      <c r="F4" s="152"/>
      <c r="G4" s="152"/>
      <c r="H4" s="152"/>
      <c r="I4" s="152"/>
      <c r="J4" s="152"/>
      <c r="K4" s="152"/>
      <c r="L4" s="152"/>
      <c r="M4" s="152"/>
    </row>
    <row r="5" spans="2:13" s="6" customFormat="1" ht="27" customHeight="1">
      <c r="B5" s="152" t="s">
        <v>6</v>
      </c>
      <c r="C5" s="152"/>
      <c r="D5" s="152"/>
      <c r="E5" s="152"/>
      <c r="F5" s="152"/>
      <c r="G5" s="152"/>
      <c r="H5" s="152"/>
      <c r="I5" s="152"/>
      <c r="J5" s="152"/>
      <c r="K5" s="152"/>
      <c r="L5" s="152"/>
      <c r="M5" s="152"/>
    </row>
    <row r="6" spans="2:13" s="6" customFormat="1" ht="28.5" customHeight="1">
      <c r="B6" s="152" t="s">
        <v>7</v>
      </c>
      <c r="C6" s="152"/>
      <c r="D6" s="152"/>
      <c r="E6" s="152"/>
      <c r="F6" s="152"/>
      <c r="G6" s="152"/>
      <c r="H6" s="152"/>
      <c r="I6" s="152"/>
      <c r="J6" s="152"/>
      <c r="K6" s="152"/>
      <c r="L6" s="152"/>
      <c r="M6" s="152"/>
    </row>
    <row r="7" spans="2:13" ht="36" customHeight="1">
      <c r="B7" s="10" t="s">
        <v>8</v>
      </c>
      <c r="C7" s="11" t="s">
        <v>9</v>
      </c>
      <c r="D7" s="153" t="s">
        <v>10</v>
      </c>
      <c r="E7" s="154"/>
      <c r="F7" s="12" t="s">
        <v>11</v>
      </c>
      <c r="G7" s="13" t="s">
        <v>12</v>
      </c>
      <c r="H7" s="11" t="s">
        <v>13</v>
      </c>
      <c r="I7" s="14" t="s">
        <v>14</v>
      </c>
      <c r="J7" s="15" t="s">
        <v>15</v>
      </c>
      <c r="K7" s="16" t="s">
        <v>16</v>
      </c>
      <c r="L7" s="17" t="s">
        <v>17</v>
      </c>
      <c r="M7" s="18" t="s">
        <v>18</v>
      </c>
    </row>
    <row r="8" spans="2:13" ht="34.5" customHeight="1">
      <c r="B8" s="99"/>
      <c r="C8" s="100"/>
      <c r="D8" s="155"/>
      <c r="E8" s="156"/>
      <c r="F8" s="101"/>
      <c r="G8" s="102"/>
      <c r="H8" s="103"/>
      <c r="I8" s="20">
        <f>G8-H8</f>
        <v>0</v>
      </c>
      <c r="J8" s="89"/>
      <c r="K8" s="90"/>
      <c r="L8" s="91"/>
      <c r="M8" s="92"/>
    </row>
    <row r="9" spans="2:13" ht="19.5" customHeight="1">
      <c r="B9" s="99"/>
      <c r="C9" s="100"/>
      <c r="D9" s="134"/>
      <c r="E9" s="135"/>
      <c r="F9" s="104"/>
      <c r="G9" s="105"/>
      <c r="H9" s="106"/>
      <c r="I9" s="20">
        <f t="shared" ref="I9:I23" ca="1" si="0">IF((OFFSET(I9,-1,0)+G9-H9)&gt;=0,OFFSET(I9,-1,0)+G9-H9,"")</f>
        <v>0</v>
      </c>
      <c r="J9" s="93"/>
      <c r="K9" s="94"/>
      <c r="L9" s="95"/>
      <c r="M9" s="92"/>
    </row>
    <row r="10" spans="2:13" ht="19.5" customHeight="1">
      <c r="B10" s="107"/>
      <c r="C10" s="100"/>
      <c r="D10" s="134"/>
      <c r="E10" s="135"/>
      <c r="F10" s="108"/>
      <c r="G10" s="105"/>
      <c r="H10" s="106"/>
      <c r="I10" s="21">
        <f ca="1">IF((OFFSET(I10,-1,0)+G10-H10)&gt;=0,OFFSET(I10,-1,0)+G10-H10,"")</f>
        <v>0</v>
      </c>
      <c r="J10" s="93"/>
      <c r="K10" s="94"/>
      <c r="L10" s="95"/>
      <c r="M10" s="92"/>
    </row>
    <row r="11" spans="2:13" ht="19.5" customHeight="1">
      <c r="B11" s="109"/>
      <c r="C11" s="110"/>
      <c r="D11" s="146"/>
      <c r="E11" s="147"/>
      <c r="F11" s="111"/>
      <c r="G11" s="112"/>
      <c r="H11" s="113"/>
      <c r="I11" s="22">
        <f ca="1">IF((OFFSET(I11,-1,0)+G11-H11)&gt;=0,OFFSET(I11,-1,0)+G11-H11,"")</f>
        <v>0</v>
      </c>
      <c r="J11" s="96"/>
      <c r="K11" s="97"/>
      <c r="L11" s="98"/>
      <c r="M11" s="92"/>
    </row>
    <row r="12" spans="2:13" ht="19.5" customHeight="1">
      <c r="B12" s="107"/>
      <c r="C12" s="100"/>
      <c r="D12" s="134"/>
      <c r="E12" s="135"/>
      <c r="F12" s="104"/>
      <c r="G12" s="105"/>
      <c r="H12" s="106"/>
      <c r="I12" s="20">
        <f ca="1">IF((OFFSET(I12,-1,0)+G12-H12)&gt;=0,OFFSET(I12,-1,0)+G12-H12,"")</f>
        <v>0</v>
      </c>
      <c r="J12" s="93"/>
      <c r="K12" s="94"/>
      <c r="L12" s="95"/>
      <c r="M12" s="92"/>
    </row>
    <row r="13" spans="2:13" ht="19.5" customHeight="1">
      <c r="B13" s="107"/>
      <c r="C13" s="100"/>
      <c r="D13" s="134"/>
      <c r="E13" s="135"/>
      <c r="F13" s="104"/>
      <c r="G13" s="102"/>
      <c r="H13" s="103"/>
      <c r="I13" s="20">
        <f t="shared" ca="1" si="0"/>
        <v>0</v>
      </c>
      <c r="J13" s="93"/>
      <c r="K13" s="94"/>
      <c r="L13" s="95"/>
      <c r="M13" s="92"/>
    </row>
    <row r="14" spans="2:13" ht="19.5" customHeight="1">
      <c r="B14" s="107"/>
      <c r="C14" s="100"/>
      <c r="D14" s="134"/>
      <c r="E14" s="135"/>
      <c r="F14" s="104"/>
      <c r="G14" s="105"/>
      <c r="H14" s="106"/>
      <c r="I14" s="20">
        <f t="shared" ca="1" si="0"/>
        <v>0</v>
      </c>
      <c r="J14" s="93"/>
      <c r="K14" s="94"/>
      <c r="L14" s="95"/>
      <c r="M14" s="92"/>
    </row>
    <row r="15" spans="2:13" ht="19.5" customHeight="1">
      <c r="B15" s="109"/>
      <c r="C15" s="110"/>
      <c r="D15" s="146"/>
      <c r="E15" s="147"/>
      <c r="F15" s="111"/>
      <c r="G15" s="112"/>
      <c r="H15" s="113"/>
      <c r="I15" s="22">
        <f ca="1">IF((OFFSET(I15,-1,0)+G15-H15)&gt;=0,OFFSET(I15,-1,0)+G15-H15,"")</f>
        <v>0</v>
      </c>
      <c r="J15" s="96"/>
      <c r="K15" s="97"/>
      <c r="L15" s="98"/>
      <c r="M15" s="92"/>
    </row>
    <row r="16" spans="2:13" ht="19.5" customHeight="1">
      <c r="B16" s="107"/>
      <c r="C16" s="100"/>
      <c r="D16" s="148"/>
      <c r="E16" s="149"/>
      <c r="F16" s="104"/>
      <c r="G16" s="105"/>
      <c r="H16" s="106"/>
      <c r="I16" s="20">
        <f t="shared" ca="1" si="0"/>
        <v>0</v>
      </c>
      <c r="J16" s="93"/>
      <c r="K16" s="94"/>
      <c r="L16" s="95"/>
      <c r="M16" s="92"/>
    </row>
    <row r="17" spans="1:21" ht="19.5" customHeight="1">
      <c r="B17" s="107"/>
      <c r="C17" s="100"/>
      <c r="D17" s="134"/>
      <c r="E17" s="135"/>
      <c r="F17" s="104"/>
      <c r="G17" s="105"/>
      <c r="H17" s="106"/>
      <c r="I17" s="20">
        <f t="shared" ca="1" si="0"/>
        <v>0</v>
      </c>
      <c r="J17" s="93"/>
      <c r="K17" s="94"/>
      <c r="L17" s="95"/>
      <c r="M17" s="92"/>
    </row>
    <row r="18" spans="1:21" ht="19.5" customHeight="1">
      <c r="B18" s="107"/>
      <c r="C18" s="100"/>
      <c r="D18" s="134"/>
      <c r="E18" s="135"/>
      <c r="F18" s="104"/>
      <c r="G18" s="105"/>
      <c r="H18" s="106"/>
      <c r="I18" s="20">
        <f ca="1">IF((OFFSET(I18,-1,0)+G18-H18)&gt;=0,OFFSET(I18,-1,0)+G18-H18,"")</f>
        <v>0</v>
      </c>
      <c r="J18" s="93"/>
      <c r="K18" s="94"/>
      <c r="L18" s="95"/>
      <c r="M18" s="92"/>
    </row>
    <row r="19" spans="1:21" ht="19.5" customHeight="1">
      <c r="B19" s="107"/>
      <c r="C19" s="100"/>
      <c r="D19" s="134"/>
      <c r="E19" s="135"/>
      <c r="F19" s="104"/>
      <c r="G19" s="105"/>
      <c r="H19" s="106"/>
      <c r="I19" s="20">
        <f t="shared" ca="1" si="0"/>
        <v>0</v>
      </c>
      <c r="J19" s="93"/>
      <c r="K19" s="94"/>
      <c r="L19" s="95"/>
      <c r="M19" s="92"/>
    </row>
    <row r="20" spans="1:21" ht="19.5" customHeight="1">
      <c r="B20" s="107"/>
      <c r="C20" s="100"/>
      <c r="D20" s="134"/>
      <c r="E20" s="135"/>
      <c r="F20" s="104"/>
      <c r="G20" s="105"/>
      <c r="H20" s="106"/>
      <c r="I20" s="20">
        <f t="shared" ca="1" si="0"/>
        <v>0</v>
      </c>
      <c r="J20" s="93"/>
      <c r="K20" s="94"/>
      <c r="L20" s="95"/>
      <c r="M20" s="92"/>
    </row>
    <row r="21" spans="1:21" ht="19.5" customHeight="1">
      <c r="B21" s="107"/>
      <c r="C21" s="100"/>
      <c r="D21" s="134"/>
      <c r="E21" s="150"/>
      <c r="F21" s="104"/>
      <c r="G21" s="105"/>
      <c r="H21" s="106"/>
      <c r="I21" s="20">
        <f ca="1">IF((OFFSET(I21,-1,0)+G21-H21)&gt;=0,OFFSET(I21,-1,0)+G21-H21,"")</f>
        <v>0</v>
      </c>
      <c r="J21" s="93"/>
      <c r="K21" s="94"/>
      <c r="L21" s="95"/>
      <c r="M21" s="92"/>
    </row>
    <row r="22" spans="1:21" ht="19.5" customHeight="1">
      <c r="B22" s="107"/>
      <c r="C22" s="100"/>
      <c r="D22" s="134"/>
      <c r="E22" s="135"/>
      <c r="F22" s="104"/>
      <c r="G22" s="105"/>
      <c r="H22" s="106"/>
      <c r="I22" s="20">
        <f t="shared" ca="1" si="0"/>
        <v>0</v>
      </c>
      <c r="J22" s="93"/>
      <c r="K22" s="94"/>
      <c r="L22" s="95"/>
      <c r="M22" s="92"/>
    </row>
    <row r="23" spans="1:21" ht="19.5" customHeight="1">
      <c r="B23" s="107"/>
      <c r="C23" s="100"/>
      <c r="D23" s="134"/>
      <c r="E23" s="135"/>
      <c r="F23" s="104"/>
      <c r="G23" s="105"/>
      <c r="H23" s="106"/>
      <c r="I23" s="20">
        <f t="shared" ca="1" si="0"/>
        <v>0</v>
      </c>
      <c r="J23" s="93"/>
      <c r="K23" s="94"/>
      <c r="L23" s="95"/>
      <c r="M23" s="92"/>
    </row>
    <row r="24" spans="1:21" ht="16.5" customHeight="1" thickBot="1">
      <c r="B24" s="23"/>
      <c r="C24" s="24"/>
      <c r="D24" s="25" t="s">
        <v>50</v>
      </c>
      <c r="E24" s="26"/>
      <c r="F24" s="27"/>
      <c r="G24" s="28"/>
      <c r="H24" s="29"/>
      <c r="I24" s="30"/>
      <c r="J24" s="31"/>
      <c r="K24" s="32"/>
      <c r="L24" s="33"/>
      <c r="M24" s="34"/>
    </row>
    <row r="25" spans="1:21" ht="19.5" customHeight="1" thickTop="1">
      <c r="B25" s="136" t="s">
        <v>51</v>
      </c>
      <c r="C25" s="137"/>
      <c r="D25" s="137"/>
      <c r="E25" s="137"/>
      <c r="F25" s="138"/>
      <c r="G25" s="35" t="str">
        <f ca="1">IF(SUM(G8:OFFSET(G25,-1,0))&gt;0,SUM(G8:OFFSET(G25,-1,0)),"")</f>
        <v/>
      </c>
      <c r="H25" s="36" t="str">
        <f ca="1">IF(SUM(H8:OFFSET(H25,-1,0))&gt;0,SUM(H8:OFFSET(H25,-1,0)),"")</f>
        <v/>
      </c>
      <c r="I25" s="37" t="str">
        <f ca="1">IFERROR(SUM(G25-H25),"")</f>
        <v/>
      </c>
      <c r="J25" s="38"/>
      <c r="K25" s="39"/>
      <c r="L25" s="40"/>
      <c r="M25" s="41"/>
    </row>
    <row r="26" spans="1:21" ht="18.75" customHeight="1">
      <c r="B26" s="42"/>
      <c r="C26" s="43"/>
      <c r="D26" s="44"/>
      <c r="E26" s="44"/>
      <c r="F26" s="45"/>
      <c r="G26" s="45"/>
      <c r="H26" s="46"/>
      <c r="I26" s="47"/>
      <c r="J26" s="47"/>
      <c r="K26" s="47"/>
    </row>
    <row r="27" spans="1:21" ht="14.25" customHeight="1">
      <c r="B27" s="48"/>
      <c r="C27" s="48"/>
      <c r="D27" s="48"/>
      <c r="E27" s="48"/>
      <c r="F27" s="48"/>
      <c r="G27" s="48"/>
      <c r="H27" s="48"/>
      <c r="I27" s="48"/>
      <c r="J27" s="48"/>
      <c r="K27" s="48"/>
      <c r="P27" s="49"/>
      <c r="Q27" s="49"/>
      <c r="R27" s="49"/>
      <c r="S27" s="49"/>
      <c r="T27" s="49"/>
      <c r="U27" s="49"/>
    </row>
    <row r="28" spans="1:21" s="58" customFormat="1" ht="19.5" customHeight="1">
      <c r="A28" s="50"/>
      <c r="B28" s="51" t="s">
        <v>52</v>
      </c>
      <c r="C28" s="52">
        <v>1</v>
      </c>
      <c r="D28" s="139" t="s">
        <v>53</v>
      </c>
      <c r="E28" s="139"/>
      <c r="F28" s="19"/>
      <c r="G28" s="53" t="s">
        <v>52</v>
      </c>
      <c r="H28" s="54">
        <v>2</v>
      </c>
      <c r="I28" s="55" t="s">
        <v>54</v>
      </c>
      <c r="J28" s="19"/>
      <c r="K28" s="56" t="s">
        <v>55</v>
      </c>
      <c r="L28" s="57"/>
      <c r="N28" s="50"/>
      <c r="O28" s="59"/>
    </row>
    <row r="29" spans="1:21" s="58" customFormat="1" ht="19.5" customHeight="1">
      <c r="A29" s="50"/>
      <c r="B29" s="140" t="s">
        <v>56</v>
      </c>
      <c r="C29" s="140"/>
      <c r="D29" s="141" t="s">
        <v>57</v>
      </c>
      <c r="E29" s="142"/>
      <c r="F29" s="60"/>
      <c r="G29" s="140" t="s">
        <v>56</v>
      </c>
      <c r="H29" s="140"/>
      <c r="I29" s="141" t="s">
        <v>57</v>
      </c>
      <c r="J29" s="143"/>
      <c r="K29" s="142"/>
      <c r="L29" s="61"/>
      <c r="N29" s="50"/>
    </row>
    <row r="30" spans="1:21" s="58" customFormat="1" ht="19.5" customHeight="1">
      <c r="A30" s="50"/>
      <c r="B30" s="140"/>
      <c r="C30" s="140"/>
      <c r="D30" s="62" t="s">
        <v>58</v>
      </c>
      <c r="E30" s="63" t="s">
        <v>59</v>
      </c>
      <c r="F30" s="60"/>
      <c r="G30" s="140"/>
      <c r="H30" s="140"/>
      <c r="I30" s="62" t="s">
        <v>58</v>
      </c>
      <c r="J30" s="144" t="s">
        <v>59</v>
      </c>
      <c r="K30" s="145"/>
      <c r="L30" s="61"/>
      <c r="N30" s="50"/>
    </row>
    <row r="31" spans="1:21" s="58" customFormat="1" ht="19.5" customHeight="1">
      <c r="A31" s="50"/>
      <c r="B31" s="129" t="s">
        <v>19</v>
      </c>
      <c r="C31" s="129"/>
      <c r="D31" s="64">
        <f>SUMIFS($G$8:$G$24,$C$8:$C$24,B31,$F$8:$F$24,$C$28)</f>
        <v>0</v>
      </c>
      <c r="E31" s="65"/>
      <c r="F31" s="60"/>
      <c r="G31" s="129" t="s">
        <v>19</v>
      </c>
      <c r="H31" s="129"/>
      <c r="I31" s="64">
        <f>SUMIFS($G$8:$G$24,$C$8:$C$24,G31,$F$8:$F$24,$H$28)</f>
        <v>0</v>
      </c>
      <c r="J31" s="132"/>
      <c r="K31" s="133"/>
      <c r="L31" s="61"/>
      <c r="N31" s="50"/>
    </row>
    <row r="32" spans="1:21" s="58" customFormat="1" ht="19.5" customHeight="1">
      <c r="A32" s="50"/>
      <c r="B32" s="129" t="s">
        <v>33</v>
      </c>
      <c r="C32" s="129"/>
      <c r="D32" s="66">
        <f>SUMIFS($G$8:$G$24,$C$8:$C$24,B32,$F$8:$F$24,$C$28)</f>
        <v>0</v>
      </c>
      <c r="E32" s="65"/>
      <c r="F32" s="60"/>
      <c r="G32" s="129" t="s">
        <v>33</v>
      </c>
      <c r="H32" s="129"/>
      <c r="I32" s="66">
        <f>SUMIFS($G$8:$G$24,$C$8:$C$24,G32,$F$8:$F$24,$H$28)</f>
        <v>0</v>
      </c>
      <c r="J32" s="132"/>
      <c r="K32" s="133"/>
      <c r="L32" s="61"/>
      <c r="N32" s="50"/>
    </row>
    <row r="33" spans="1:15" s="58" customFormat="1" ht="19.5" customHeight="1">
      <c r="A33" s="50"/>
      <c r="B33" s="129" t="s">
        <v>23</v>
      </c>
      <c r="C33" s="129"/>
      <c r="D33" s="66">
        <f>SUMIFS($G$8:$G$24,$C$8:$C$24,B33,$F$8:$F$24,$C$28)</f>
        <v>0</v>
      </c>
      <c r="E33" s="65"/>
      <c r="F33" s="60"/>
      <c r="G33" s="129" t="s">
        <v>23</v>
      </c>
      <c r="H33" s="129"/>
      <c r="I33" s="66">
        <f>SUMIFS($G$8:$G$24,$C$8:$C$24,G33,$F$8:$F$24,$H$28)</f>
        <v>0</v>
      </c>
      <c r="J33" s="132"/>
      <c r="K33" s="133"/>
      <c r="L33" s="61"/>
      <c r="N33" s="50"/>
    </row>
    <row r="34" spans="1:15" s="58" customFormat="1" ht="19.5" customHeight="1">
      <c r="A34" s="50"/>
      <c r="B34" s="129" t="s">
        <v>38</v>
      </c>
      <c r="C34" s="129"/>
      <c r="D34" s="67"/>
      <c r="E34" s="68">
        <f>SUMIFS($H$8:$H$24,$C$8:$C$24,B34,$F$8:$F$24,$C$28)</f>
        <v>0</v>
      </c>
      <c r="F34" s="60"/>
      <c r="G34" s="129" t="s">
        <v>38</v>
      </c>
      <c r="H34" s="129"/>
      <c r="I34" s="67"/>
      <c r="J34" s="130">
        <f>SUMIFS($H$8:$H$24,$C$8:$C$24,G34,$F$8:$F$24,$H$28)</f>
        <v>0</v>
      </c>
      <c r="K34" s="131">
        <f>SUMIF($C$8:$C$23,H34,$H$8:$H$23)</f>
        <v>0</v>
      </c>
      <c r="L34" s="61"/>
      <c r="N34" s="50"/>
    </row>
    <row r="35" spans="1:15" s="58" customFormat="1" ht="19.5" customHeight="1">
      <c r="A35" s="50"/>
      <c r="B35" s="129" t="s">
        <v>31</v>
      </c>
      <c r="C35" s="129"/>
      <c r="D35" s="67"/>
      <c r="E35" s="68">
        <f>SUMIFS($H$8:$H$24,$C$8:$C$24,B35,$F$8:$F$24,$C$28)</f>
        <v>0</v>
      </c>
      <c r="F35" s="60"/>
      <c r="G35" s="129" t="s">
        <v>31</v>
      </c>
      <c r="H35" s="129"/>
      <c r="I35" s="67"/>
      <c r="J35" s="130">
        <f>SUMIFS($H$8:$H$24,$C$8:$C$24,G35,$F$8:$F$24,$H$28)</f>
        <v>0</v>
      </c>
      <c r="K35" s="131">
        <f>SUMIF($C$8:$C$23,H35,$H$8:$H$23)</f>
        <v>0</v>
      </c>
      <c r="L35" s="61"/>
      <c r="N35" s="50"/>
    </row>
    <row r="36" spans="1:15" s="58" customFormat="1" ht="19.5" customHeight="1">
      <c r="A36" s="50"/>
      <c r="B36" s="129" t="s">
        <v>43</v>
      </c>
      <c r="C36" s="129"/>
      <c r="D36" s="67"/>
      <c r="E36" s="68">
        <f>SUMIFS($H$8:$H$24,$C$8:$C$24,B36,$F$8:$F$24,$C$28)</f>
        <v>0</v>
      </c>
      <c r="F36" s="60"/>
      <c r="G36" s="129" t="s">
        <v>43</v>
      </c>
      <c r="H36" s="129"/>
      <c r="I36" s="67"/>
      <c r="J36" s="130">
        <f>SUMIFS($H$8:$H$24,$C$8:$C$24,G36,$F$8:$F$24,$H$28)</f>
        <v>0</v>
      </c>
      <c r="K36" s="131">
        <f>SUMIF($C$8:$C$23,H36,$H$8:$H$23)</f>
        <v>0</v>
      </c>
      <c r="L36" s="61"/>
      <c r="N36" s="50"/>
    </row>
    <row r="37" spans="1:15" s="58" customFormat="1" ht="19.5" customHeight="1">
      <c r="A37" s="50"/>
      <c r="B37" s="129" t="s">
        <v>26</v>
      </c>
      <c r="C37" s="129"/>
      <c r="D37" s="67"/>
      <c r="E37" s="68">
        <f>SUMIFS($H$8:$H$24,$C$8:$C$24,B37,$F$8:$F$24,$C$28)</f>
        <v>0</v>
      </c>
      <c r="F37" s="60"/>
      <c r="G37" s="129" t="s">
        <v>26</v>
      </c>
      <c r="H37" s="129"/>
      <c r="I37" s="67"/>
      <c r="J37" s="130">
        <f>SUMIFS($H$8:$H$24,$C$8:$C$24,G37,$F$8:$F$24,$H$28)</f>
        <v>0</v>
      </c>
      <c r="K37" s="131">
        <f>SUMIF($C$8:$C$23,H37,$H$8:$H$23)</f>
        <v>0</v>
      </c>
      <c r="L37" s="61"/>
      <c r="N37" s="50"/>
    </row>
    <row r="38" spans="1:15" s="58" customFormat="1" ht="19.5" customHeight="1">
      <c r="A38" s="50"/>
      <c r="B38" s="129" t="s">
        <v>49</v>
      </c>
      <c r="C38" s="129"/>
      <c r="D38" s="69"/>
      <c r="E38" s="68">
        <f>SUMIFS($H$8:$H$24,$C$8:$C$24,B38,$F$8:$F$24,$C$28)</f>
        <v>0</v>
      </c>
      <c r="F38" s="60"/>
      <c r="G38" s="129" t="s">
        <v>49</v>
      </c>
      <c r="H38" s="129"/>
      <c r="I38" s="69"/>
      <c r="J38" s="130">
        <f>SUMIFS($H$8:$H$24,$C$8:$C$24,G38,$F$8:$F$24,$H$28)</f>
        <v>0</v>
      </c>
      <c r="K38" s="131">
        <f>SUMIF($C$8:$C$23,H38,$H$8:$H$23)</f>
        <v>0</v>
      </c>
      <c r="L38" s="61"/>
      <c r="N38" s="50"/>
    </row>
    <row r="39" spans="1:15" s="58" customFormat="1" ht="19.5" customHeight="1" thickBot="1">
      <c r="A39" s="50"/>
      <c r="B39" s="122" t="s">
        <v>60</v>
      </c>
      <c r="C39" s="122"/>
      <c r="D39" s="70"/>
      <c r="E39" s="71">
        <f>D40-SUM(E31:E38)</f>
        <v>0</v>
      </c>
      <c r="F39" s="60"/>
      <c r="G39" s="123" t="s">
        <v>61</v>
      </c>
      <c r="H39" s="123"/>
      <c r="I39" s="70"/>
      <c r="J39" s="124">
        <f>I40-SUM(J31:K38)</f>
        <v>0</v>
      </c>
      <c r="K39" s="125"/>
      <c r="L39" s="61"/>
      <c r="N39" s="50"/>
    </row>
    <row r="40" spans="1:15" s="58" customFormat="1" ht="19.5" customHeight="1" thickTop="1">
      <c r="A40" s="50"/>
      <c r="B40" s="126" t="s">
        <v>51</v>
      </c>
      <c r="C40" s="126"/>
      <c r="D40" s="72">
        <f>SUM(D31:D39)</f>
        <v>0</v>
      </c>
      <c r="E40" s="73">
        <f>SUM(E31:E39)</f>
        <v>0</v>
      </c>
      <c r="F40" s="60"/>
      <c r="G40" s="126" t="s">
        <v>51</v>
      </c>
      <c r="H40" s="126"/>
      <c r="I40" s="72">
        <f>SUM(I31:I39)</f>
        <v>0</v>
      </c>
      <c r="J40" s="127">
        <f>SUM(J31:K39)</f>
        <v>0</v>
      </c>
      <c r="K40" s="128"/>
      <c r="L40" s="61"/>
      <c r="N40" s="50"/>
    </row>
    <row r="41" spans="1:15" s="58" customFormat="1" ht="7.5" customHeight="1">
      <c r="A41" s="50"/>
      <c r="B41" s="74"/>
      <c r="C41" s="75"/>
      <c r="D41" s="76"/>
      <c r="E41" s="77"/>
      <c r="G41" s="78"/>
      <c r="H41" s="79"/>
      <c r="I41" s="80"/>
      <c r="J41" s="80"/>
      <c r="K41" s="79"/>
      <c r="L41" s="57"/>
      <c r="N41" s="50"/>
      <c r="O41" s="61"/>
    </row>
    <row r="42" spans="1:15" s="81" customFormat="1" ht="18" customHeight="1">
      <c r="B42" s="82" t="s">
        <v>62</v>
      </c>
      <c r="C42" s="83"/>
      <c r="D42" s="82"/>
      <c r="E42" s="82"/>
      <c r="F42" s="82"/>
      <c r="G42" s="82"/>
      <c r="H42" s="82"/>
      <c r="I42" s="82"/>
      <c r="J42" s="84"/>
      <c r="K42" s="84"/>
      <c r="L42" s="84"/>
    </row>
    <row r="43" spans="1:15" s="81" customFormat="1" ht="18" customHeight="1">
      <c r="B43" s="85" t="s">
        <v>63</v>
      </c>
      <c r="C43" s="85" t="s">
        <v>64</v>
      </c>
      <c r="D43" s="119" t="s">
        <v>65</v>
      </c>
      <c r="E43" s="120"/>
      <c r="F43" s="120"/>
      <c r="G43" s="120"/>
      <c r="H43" s="120"/>
      <c r="I43" s="120"/>
      <c r="J43" s="120"/>
      <c r="K43" s="120"/>
      <c r="L43" s="121"/>
    </row>
    <row r="44" spans="1:15" s="81" customFormat="1" ht="18" customHeight="1">
      <c r="B44" s="85">
        <v>1</v>
      </c>
      <c r="C44" s="85" t="s">
        <v>66</v>
      </c>
      <c r="D44" s="116" t="s">
        <v>67</v>
      </c>
      <c r="E44" s="117"/>
      <c r="F44" s="117"/>
      <c r="G44" s="117"/>
      <c r="H44" s="117"/>
      <c r="I44" s="117"/>
      <c r="J44" s="117"/>
      <c r="K44" s="117"/>
      <c r="L44" s="118"/>
    </row>
    <row r="45" spans="1:15" s="81" customFormat="1" ht="18" customHeight="1">
      <c r="B45" s="85">
        <v>2</v>
      </c>
      <c r="C45" s="85" t="s">
        <v>68</v>
      </c>
      <c r="D45" s="116" t="s">
        <v>69</v>
      </c>
      <c r="E45" s="117"/>
      <c r="F45" s="117"/>
      <c r="G45" s="117"/>
      <c r="H45" s="117"/>
      <c r="I45" s="117"/>
      <c r="J45" s="117"/>
      <c r="K45" s="117"/>
      <c r="L45" s="118"/>
    </row>
    <row r="46" spans="1:15" s="81" customFormat="1" ht="18" customHeight="1">
      <c r="B46" s="85">
        <v>3</v>
      </c>
      <c r="C46" s="85" t="s">
        <v>70</v>
      </c>
      <c r="D46" s="116" t="s">
        <v>71</v>
      </c>
      <c r="E46" s="117"/>
      <c r="F46" s="117"/>
      <c r="G46" s="117"/>
      <c r="H46" s="117"/>
      <c r="I46" s="117"/>
      <c r="J46" s="117"/>
      <c r="K46" s="117"/>
      <c r="L46" s="118"/>
    </row>
    <row r="47" spans="1:15" s="81" customFormat="1" ht="18" customHeight="1">
      <c r="B47" s="85">
        <v>4</v>
      </c>
      <c r="C47" s="85" t="s">
        <v>72</v>
      </c>
      <c r="D47" s="116" t="s">
        <v>73</v>
      </c>
      <c r="E47" s="117"/>
      <c r="F47" s="117"/>
      <c r="G47" s="117"/>
      <c r="H47" s="117"/>
      <c r="I47" s="117"/>
      <c r="J47" s="117"/>
      <c r="K47" s="117"/>
      <c r="L47" s="118"/>
    </row>
    <row r="48" spans="1:15" s="81" customFormat="1" ht="24.75" customHeight="1">
      <c r="B48" s="85">
        <v>5</v>
      </c>
      <c r="C48" s="86" t="s">
        <v>74</v>
      </c>
      <c r="D48" s="116" t="s">
        <v>75</v>
      </c>
      <c r="E48" s="117"/>
      <c r="F48" s="117"/>
      <c r="G48" s="117"/>
      <c r="H48" s="117"/>
      <c r="I48" s="117"/>
      <c r="J48" s="117"/>
      <c r="K48" s="117"/>
      <c r="L48" s="118"/>
    </row>
    <row r="49" spans="2:12" s="81" customFormat="1" ht="24.75" customHeight="1">
      <c r="B49" s="85">
        <v>6</v>
      </c>
      <c r="C49" s="85" t="s">
        <v>76</v>
      </c>
      <c r="D49" s="116" t="s">
        <v>77</v>
      </c>
      <c r="E49" s="117"/>
      <c r="F49" s="117"/>
      <c r="G49" s="117"/>
      <c r="H49" s="117"/>
      <c r="I49" s="117"/>
      <c r="J49" s="117"/>
      <c r="K49" s="117"/>
      <c r="L49" s="118"/>
    </row>
    <row r="50" spans="2:12" s="81" customFormat="1" ht="28.5" customHeight="1">
      <c r="B50" s="87">
        <v>7</v>
      </c>
      <c r="C50" s="87" t="s">
        <v>78</v>
      </c>
      <c r="D50" s="116" t="s">
        <v>79</v>
      </c>
      <c r="E50" s="117"/>
      <c r="F50" s="117"/>
      <c r="G50" s="117"/>
      <c r="H50" s="117"/>
      <c r="I50" s="117"/>
      <c r="J50" s="117"/>
      <c r="K50" s="117"/>
      <c r="L50" s="118"/>
    </row>
    <row r="51" spans="2:12" s="81" customFormat="1" ht="18.75" customHeight="1">
      <c r="B51" s="87">
        <v>8</v>
      </c>
      <c r="C51" s="87" t="s">
        <v>80</v>
      </c>
      <c r="D51" s="116" t="s">
        <v>81</v>
      </c>
      <c r="E51" s="117"/>
      <c r="F51" s="117"/>
      <c r="G51" s="117"/>
      <c r="H51" s="117"/>
      <c r="I51" s="117"/>
      <c r="J51" s="117"/>
      <c r="K51" s="117"/>
      <c r="L51" s="118"/>
    </row>
    <row r="52" spans="2:12" ht="18.75" customHeight="1"/>
  </sheetData>
  <mergeCells count="67">
    <mergeCell ref="D14:E14"/>
    <mergeCell ref="B3:M3"/>
    <mergeCell ref="B4:M4"/>
    <mergeCell ref="B5:M5"/>
    <mergeCell ref="B6:M6"/>
    <mergeCell ref="D7:E7"/>
    <mergeCell ref="D8:E8"/>
    <mergeCell ref="D9:E9"/>
    <mergeCell ref="D10:E10"/>
    <mergeCell ref="D11:E11"/>
    <mergeCell ref="D12:E12"/>
    <mergeCell ref="D13:E13"/>
    <mergeCell ref="D22:E22"/>
    <mergeCell ref="D15:E15"/>
    <mergeCell ref="D16:E16"/>
    <mergeCell ref="D17:E17"/>
    <mergeCell ref="D18:E18"/>
    <mergeCell ref="D19:E19"/>
    <mergeCell ref="D20:E20"/>
    <mergeCell ref="D21:E21"/>
    <mergeCell ref="B32:C32"/>
    <mergeCell ref="G32:H32"/>
    <mergeCell ref="J32:K32"/>
    <mergeCell ref="D23:E23"/>
    <mergeCell ref="B25:F25"/>
    <mergeCell ref="D28:E28"/>
    <mergeCell ref="B29:C30"/>
    <mergeCell ref="D29:E29"/>
    <mergeCell ref="G29:H30"/>
    <mergeCell ref="I29:K29"/>
    <mergeCell ref="J30:K30"/>
    <mergeCell ref="B31:C31"/>
    <mergeCell ref="G31:H31"/>
    <mergeCell ref="J31:K31"/>
    <mergeCell ref="B33:C33"/>
    <mergeCell ref="G33:H33"/>
    <mergeCell ref="J33:K33"/>
    <mergeCell ref="B34:C34"/>
    <mergeCell ref="G34:H34"/>
    <mergeCell ref="J34:K34"/>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D49:L49"/>
    <mergeCell ref="D50:L50"/>
    <mergeCell ref="D51:L51"/>
    <mergeCell ref="D43:L43"/>
    <mergeCell ref="D44:L44"/>
    <mergeCell ref="D45:L45"/>
    <mergeCell ref="D46:L46"/>
    <mergeCell ref="D47:L47"/>
    <mergeCell ref="D48:L48"/>
  </mergeCells>
  <phoneticPr fontId="3"/>
  <dataValidations count="4">
    <dataValidation type="list" allowBlank="1" showInputMessage="1" showErrorMessage="1" sqref="C8:C23">
      <formula1>Ｊ.金銭出納簿の収支の分類</formula1>
    </dataValidation>
    <dataValidation type="list" allowBlank="1" showInputMessage="1" showErrorMessage="1" sqref="F8:F23">
      <formula1>Ｉ.金銭出納簿の区分</formula1>
    </dataValidation>
    <dataValidation type="list" allowBlank="1" showInputMessage="1" showErrorMessage="1" sqref="M8:M24">
      <formula1>"○,　"</formula1>
    </dataValidation>
    <dataValidation imeMode="off" allowBlank="1" showInputMessage="1" showErrorMessage="1" sqref="J8:K24 G8:H24 B8:B24"/>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rowBreaks count="1" manualBreakCount="1">
    <brk id="2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Zeros="0" view="pageBreakPreview" topLeftCell="A7" zoomScaleNormal="100" zoomScaleSheetLayoutView="100" workbookViewId="0">
      <selection activeCell="B26" sqref="B26"/>
    </sheetView>
  </sheetViews>
  <sheetFormatPr defaultRowHeight="16.5"/>
  <cols>
    <col min="1" max="1" width="1.25" style="19" customWidth="1"/>
    <col min="2" max="2" width="6.5" style="19" customWidth="1"/>
    <col min="3" max="3" width="11.375" style="88" customWidth="1"/>
    <col min="4" max="4" width="16.625" style="19" customWidth="1"/>
    <col min="5" max="5" width="15.875" style="19" customWidth="1"/>
    <col min="6" max="6" width="7.25" style="19" customWidth="1"/>
    <col min="7" max="8" width="12.75" style="19" customWidth="1"/>
    <col min="9" max="9" width="14.875" style="19" customWidth="1"/>
    <col min="10" max="10" width="6.75" style="19" customWidth="1"/>
    <col min="11" max="11" width="9.875" style="19" customWidth="1"/>
    <col min="12" max="12" width="11.125" style="19" customWidth="1"/>
    <col min="13" max="13" width="8.25" style="19" customWidth="1"/>
    <col min="14" max="14" width="1.25" style="19" customWidth="1"/>
    <col min="15" max="15" width="9" style="19"/>
    <col min="16" max="19" width="16.25" style="19" customWidth="1"/>
    <col min="20" max="16384" width="9" style="19"/>
  </cols>
  <sheetData>
    <row r="1" spans="2:13" s="6" customFormat="1" ht="17.25" customHeight="1">
      <c r="B1" s="1" t="s">
        <v>0</v>
      </c>
      <c r="C1" s="2"/>
      <c r="D1" s="3"/>
      <c r="E1" s="3"/>
      <c r="F1" s="3"/>
      <c r="G1" s="3"/>
      <c r="H1" s="3"/>
      <c r="I1" s="4"/>
      <c r="J1" s="5"/>
      <c r="K1" s="4"/>
      <c r="M1" s="3"/>
    </row>
    <row r="2" spans="2:13" s="6" customFormat="1" ht="18.75" customHeight="1">
      <c r="B2" s="7"/>
      <c r="D2" s="8"/>
      <c r="E2" s="114" t="s">
        <v>1</v>
      </c>
      <c r="F2" s="9" t="s">
        <v>2</v>
      </c>
      <c r="G2" s="9"/>
      <c r="H2" s="9"/>
      <c r="J2" s="5" t="s">
        <v>3</v>
      </c>
      <c r="K2" s="115" t="s">
        <v>82</v>
      </c>
      <c r="L2" s="115"/>
      <c r="M2" s="115"/>
    </row>
    <row r="3" spans="2:13" s="6" customFormat="1" ht="15" customHeight="1">
      <c r="B3" s="151" t="s">
        <v>4</v>
      </c>
      <c r="C3" s="151"/>
      <c r="D3" s="151"/>
      <c r="E3" s="151"/>
      <c r="F3" s="151"/>
      <c r="G3" s="151"/>
      <c r="H3" s="151"/>
      <c r="I3" s="151"/>
      <c r="J3" s="151"/>
      <c r="K3" s="151"/>
      <c r="L3" s="151"/>
      <c r="M3" s="151"/>
    </row>
    <row r="4" spans="2:13" s="6" customFormat="1" ht="27" customHeight="1">
      <c r="B4" s="152" t="s">
        <v>5</v>
      </c>
      <c r="C4" s="152"/>
      <c r="D4" s="152"/>
      <c r="E4" s="152"/>
      <c r="F4" s="152"/>
      <c r="G4" s="152"/>
      <c r="H4" s="152"/>
      <c r="I4" s="152"/>
      <c r="J4" s="152"/>
      <c r="K4" s="152"/>
      <c r="L4" s="152"/>
      <c r="M4" s="152"/>
    </row>
    <row r="5" spans="2:13" s="6" customFormat="1" ht="27" customHeight="1">
      <c r="B5" s="152" t="s">
        <v>6</v>
      </c>
      <c r="C5" s="152"/>
      <c r="D5" s="152"/>
      <c r="E5" s="152"/>
      <c r="F5" s="152"/>
      <c r="G5" s="152"/>
      <c r="H5" s="152"/>
      <c r="I5" s="152"/>
      <c r="J5" s="152"/>
      <c r="K5" s="152"/>
      <c r="L5" s="152"/>
      <c r="M5" s="152"/>
    </row>
    <row r="6" spans="2:13" s="6" customFormat="1" ht="28.5" customHeight="1">
      <c r="B6" s="152" t="s">
        <v>7</v>
      </c>
      <c r="C6" s="152"/>
      <c r="D6" s="152"/>
      <c r="E6" s="152"/>
      <c r="F6" s="152"/>
      <c r="G6" s="152"/>
      <c r="H6" s="152"/>
      <c r="I6" s="152"/>
      <c r="J6" s="152"/>
      <c r="K6" s="152"/>
      <c r="L6" s="152"/>
      <c r="M6" s="152"/>
    </row>
    <row r="7" spans="2:13" ht="36" customHeight="1">
      <c r="B7" s="10" t="s">
        <v>8</v>
      </c>
      <c r="C7" s="11" t="s">
        <v>9</v>
      </c>
      <c r="D7" s="153" t="s">
        <v>10</v>
      </c>
      <c r="E7" s="154"/>
      <c r="F7" s="12" t="s">
        <v>11</v>
      </c>
      <c r="G7" s="13" t="s">
        <v>12</v>
      </c>
      <c r="H7" s="11" t="s">
        <v>13</v>
      </c>
      <c r="I7" s="14" t="s">
        <v>14</v>
      </c>
      <c r="J7" s="15" t="s">
        <v>15</v>
      </c>
      <c r="K7" s="16" t="s">
        <v>16</v>
      </c>
      <c r="L7" s="17" t="s">
        <v>17</v>
      </c>
      <c r="M7" s="18" t="s">
        <v>18</v>
      </c>
    </row>
    <row r="8" spans="2:13" ht="34.5" customHeight="1">
      <c r="B8" s="99">
        <v>43556</v>
      </c>
      <c r="C8" s="100" t="s">
        <v>19</v>
      </c>
      <c r="D8" s="155" t="s">
        <v>20</v>
      </c>
      <c r="E8" s="156"/>
      <c r="F8" s="101">
        <v>1</v>
      </c>
      <c r="G8" s="102">
        <v>100000</v>
      </c>
      <c r="H8" s="103">
        <v>0</v>
      </c>
      <c r="I8" s="20">
        <f>G8-H8</f>
        <v>100000</v>
      </c>
      <c r="J8" s="89"/>
      <c r="K8" s="90"/>
      <c r="L8" s="91"/>
      <c r="M8" s="92" t="s">
        <v>21</v>
      </c>
    </row>
    <row r="9" spans="2:13" ht="19.5" customHeight="1">
      <c r="B9" s="99">
        <v>43556</v>
      </c>
      <c r="C9" s="100" t="s">
        <v>19</v>
      </c>
      <c r="D9" s="134" t="s">
        <v>22</v>
      </c>
      <c r="E9" s="135"/>
      <c r="F9" s="104">
        <v>2</v>
      </c>
      <c r="G9" s="105">
        <v>200000</v>
      </c>
      <c r="H9" s="106">
        <v>0</v>
      </c>
      <c r="I9" s="20">
        <f t="shared" ref="I9:I20" ca="1" si="0">IF((OFFSET(I9,-1,0)+G9-H9)&gt;=0,OFFSET(I9,-1,0)+G9-H9,"")</f>
        <v>300000</v>
      </c>
      <c r="J9" s="93"/>
      <c r="K9" s="94"/>
      <c r="L9" s="95"/>
      <c r="M9" s="92"/>
    </row>
    <row r="10" spans="2:13" ht="19.5" customHeight="1">
      <c r="B10" s="107">
        <v>43575</v>
      </c>
      <c r="C10" s="100" t="s">
        <v>23</v>
      </c>
      <c r="D10" s="134" t="s">
        <v>24</v>
      </c>
      <c r="E10" s="135"/>
      <c r="F10" s="108">
        <v>2</v>
      </c>
      <c r="G10" s="105">
        <v>1100000</v>
      </c>
      <c r="H10" s="106"/>
      <c r="I10" s="21">
        <f ca="1">IF((OFFSET(I10,-1,0)+G10-H10)&gt;=0,OFFSET(I10,-1,0)+G10-H10,"")</f>
        <v>1400000</v>
      </c>
      <c r="J10" s="93">
        <v>1</v>
      </c>
      <c r="K10" s="94"/>
      <c r="L10" s="95" t="s">
        <v>25</v>
      </c>
      <c r="M10" s="92"/>
    </row>
    <row r="11" spans="2:13" ht="19.5" customHeight="1">
      <c r="B11" s="109">
        <v>43600</v>
      </c>
      <c r="C11" s="110" t="s">
        <v>26</v>
      </c>
      <c r="D11" s="146" t="s">
        <v>27</v>
      </c>
      <c r="E11" s="147"/>
      <c r="F11" s="111">
        <v>1</v>
      </c>
      <c r="G11" s="112"/>
      <c r="H11" s="113">
        <v>3000</v>
      </c>
      <c r="I11" s="22">
        <f ca="1">IF((OFFSET(I11,-1,0)+G11-H11)&gt;=0,OFFSET(I11,-1,0)+G11-H11,"")</f>
        <v>1397000</v>
      </c>
      <c r="J11" s="96" t="s">
        <v>28</v>
      </c>
      <c r="K11" s="97">
        <v>43590</v>
      </c>
      <c r="L11" s="98" t="s">
        <v>30</v>
      </c>
      <c r="M11" s="92"/>
    </row>
    <row r="12" spans="2:13" ht="19.5" customHeight="1">
      <c r="B12" s="107">
        <v>43605</v>
      </c>
      <c r="C12" s="100" t="s">
        <v>31</v>
      </c>
      <c r="D12" s="134" t="s">
        <v>32</v>
      </c>
      <c r="E12" s="135"/>
      <c r="F12" s="104">
        <v>2</v>
      </c>
      <c r="G12" s="105"/>
      <c r="H12" s="106">
        <v>1300000</v>
      </c>
      <c r="I12" s="20">
        <f ca="1">IF((OFFSET(I12,-1,0)+G12-H12)&gt;=0,OFFSET(I12,-1,0)+G12-H12,"")</f>
        <v>97000</v>
      </c>
      <c r="J12" s="93">
        <v>4</v>
      </c>
      <c r="K12" s="94">
        <v>43610</v>
      </c>
      <c r="L12" s="95"/>
      <c r="M12" s="92"/>
    </row>
    <row r="13" spans="2:13" ht="19.5" customHeight="1">
      <c r="B13" s="107">
        <v>43636</v>
      </c>
      <c r="C13" s="100" t="s">
        <v>33</v>
      </c>
      <c r="D13" s="134" t="s">
        <v>34</v>
      </c>
      <c r="E13" s="135"/>
      <c r="F13" s="104">
        <v>1</v>
      </c>
      <c r="G13" s="102">
        <v>6650780</v>
      </c>
      <c r="H13" s="103"/>
      <c r="I13" s="20">
        <f t="shared" ca="1" si="0"/>
        <v>6747780</v>
      </c>
      <c r="J13" s="93"/>
      <c r="K13" s="94"/>
      <c r="L13" s="95"/>
      <c r="M13" s="92"/>
    </row>
    <row r="14" spans="2:13" ht="19.5" customHeight="1">
      <c r="B14" s="107">
        <v>43636</v>
      </c>
      <c r="C14" s="100" t="s">
        <v>33</v>
      </c>
      <c r="D14" s="134" t="s">
        <v>35</v>
      </c>
      <c r="E14" s="135"/>
      <c r="F14" s="104">
        <v>2</v>
      </c>
      <c r="G14" s="105">
        <v>4604000</v>
      </c>
      <c r="H14" s="106"/>
      <c r="I14" s="20">
        <f t="shared" ca="1" si="0"/>
        <v>11351780</v>
      </c>
      <c r="J14" s="93"/>
      <c r="K14" s="94"/>
      <c r="L14" s="95"/>
      <c r="M14" s="92"/>
    </row>
    <row r="15" spans="2:13" ht="19.5" customHeight="1">
      <c r="B15" s="109">
        <v>43641</v>
      </c>
      <c r="C15" s="110" t="s">
        <v>23</v>
      </c>
      <c r="D15" s="146" t="s">
        <v>36</v>
      </c>
      <c r="E15" s="147"/>
      <c r="F15" s="111">
        <v>2</v>
      </c>
      <c r="G15" s="112">
        <v>-1100000</v>
      </c>
      <c r="H15" s="113"/>
      <c r="I15" s="22">
        <f ca="1">IF((OFFSET(I15,-1,0)+G15-H15)&gt;=0,OFFSET(I15,-1,0)+G15-H15,"")</f>
        <v>10251780</v>
      </c>
      <c r="J15" s="96">
        <v>5</v>
      </c>
      <c r="K15" s="97"/>
      <c r="L15" s="98" t="s">
        <v>37</v>
      </c>
      <c r="M15" s="92"/>
    </row>
    <row r="16" spans="2:13" ht="19.5" customHeight="1">
      <c r="B16" s="107">
        <v>43647</v>
      </c>
      <c r="C16" s="100" t="s">
        <v>38</v>
      </c>
      <c r="D16" s="148" t="s">
        <v>39</v>
      </c>
      <c r="E16" s="149"/>
      <c r="F16" s="104">
        <v>1</v>
      </c>
      <c r="G16" s="105"/>
      <c r="H16" s="106">
        <v>3500000</v>
      </c>
      <c r="I16" s="20">
        <f t="shared" ca="1" si="0"/>
        <v>6751780</v>
      </c>
      <c r="J16" s="93">
        <v>6</v>
      </c>
      <c r="K16" s="94">
        <v>43225</v>
      </c>
      <c r="L16" s="95" t="s">
        <v>29</v>
      </c>
      <c r="M16" s="92"/>
    </row>
    <row r="17" spans="1:21" ht="19.5" customHeight="1">
      <c r="B17" s="107">
        <v>43650</v>
      </c>
      <c r="C17" s="100" t="s">
        <v>38</v>
      </c>
      <c r="D17" s="134" t="s">
        <v>40</v>
      </c>
      <c r="E17" s="135"/>
      <c r="F17" s="104">
        <v>1</v>
      </c>
      <c r="G17" s="105"/>
      <c r="H17" s="106">
        <v>400000</v>
      </c>
      <c r="I17" s="20">
        <f t="shared" ca="1" si="0"/>
        <v>6351780</v>
      </c>
      <c r="J17" s="93">
        <v>7</v>
      </c>
      <c r="K17" s="94">
        <v>43225</v>
      </c>
      <c r="L17" s="95" t="s">
        <v>29</v>
      </c>
      <c r="M17" s="92"/>
    </row>
    <row r="18" spans="1:21" ht="19.5" customHeight="1">
      <c r="B18" s="107">
        <v>43656</v>
      </c>
      <c r="C18" s="100" t="s">
        <v>31</v>
      </c>
      <c r="D18" s="134" t="s">
        <v>32</v>
      </c>
      <c r="E18" s="135"/>
      <c r="F18" s="104">
        <v>1</v>
      </c>
      <c r="G18" s="105"/>
      <c r="H18" s="106">
        <v>500000</v>
      </c>
      <c r="I18" s="20">
        <f ca="1">IF((OFFSET(I18,-1,0)+G18-H18)&gt;=0,OFFSET(I18,-1,0)+G18-H18,"")</f>
        <v>5851780</v>
      </c>
      <c r="J18" s="93">
        <v>8</v>
      </c>
      <c r="K18" s="94">
        <v>43610</v>
      </c>
      <c r="L18" s="95"/>
      <c r="M18" s="92"/>
    </row>
    <row r="19" spans="1:21" ht="19.5" customHeight="1">
      <c r="B19" s="107">
        <v>43678</v>
      </c>
      <c r="C19" s="100" t="s">
        <v>38</v>
      </c>
      <c r="D19" s="134" t="s">
        <v>41</v>
      </c>
      <c r="E19" s="135"/>
      <c r="F19" s="104">
        <v>1</v>
      </c>
      <c r="G19" s="105"/>
      <c r="H19" s="106">
        <v>700000</v>
      </c>
      <c r="I19" s="20">
        <f t="shared" ca="1" si="0"/>
        <v>5151780</v>
      </c>
      <c r="J19" s="93">
        <v>9</v>
      </c>
      <c r="K19" s="94">
        <v>43252</v>
      </c>
      <c r="L19" s="95"/>
      <c r="M19" s="92" t="s">
        <v>42</v>
      </c>
    </row>
    <row r="20" spans="1:21" ht="19.5" customHeight="1">
      <c r="B20" s="107">
        <v>43678</v>
      </c>
      <c r="C20" s="100" t="s">
        <v>43</v>
      </c>
      <c r="D20" s="134" t="s">
        <v>44</v>
      </c>
      <c r="E20" s="135"/>
      <c r="F20" s="104">
        <v>2</v>
      </c>
      <c r="G20" s="105"/>
      <c r="H20" s="106">
        <v>1500000</v>
      </c>
      <c r="I20" s="20">
        <f t="shared" ca="1" si="0"/>
        <v>3651780</v>
      </c>
      <c r="J20" s="93">
        <v>10</v>
      </c>
      <c r="K20" s="94" t="s">
        <v>45</v>
      </c>
      <c r="L20" s="95"/>
      <c r="M20" s="92"/>
    </row>
    <row r="21" spans="1:21" ht="19.5" customHeight="1">
      <c r="B21" s="107">
        <v>43739</v>
      </c>
      <c r="C21" s="100" t="s">
        <v>38</v>
      </c>
      <c r="D21" s="134" t="s">
        <v>46</v>
      </c>
      <c r="E21" s="135"/>
      <c r="F21" s="104">
        <v>1</v>
      </c>
      <c r="G21" s="105"/>
      <c r="H21" s="106">
        <v>1200000</v>
      </c>
      <c r="I21" s="20">
        <f ca="1">IF((OFFSET(I21,-1,0)+G21-H21)&gt;=0,OFFSET(I21,-1,0)+G21-H21,"")</f>
        <v>2451780</v>
      </c>
      <c r="J21" s="93">
        <v>11</v>
      </c>
      <c r="K21" s="94">
        <v>43556</v>
      </c>
      <c r="L21" s="95"/>
      <c r="M21" s="92"/>
    </row>
    <row r="22" spans="1:21" ht="19.5" customHeight="1">
      <c r="B22" s="107">
        <v>43770</v>
      </c>
      <c r="C22" s="100" t="s">
        <v>38</v>
      </c>
      <c r="D22" s="134" t="s">
        <v>47</v>
      </c>
      <c r="E22" s="135"/>
      <c r="F22" s="104">
        <v>2</v>
      </c>
      <c r="G22" s="105"/>
      <c r="H22" s="106">
        <v>100000</v>
      </c>
      <c r="I22" s="20">
        <f ca="1">IF((OFFSET(I22,-1,0)+G22-H22)&gt;=0,OFFSET(I22,-1,0)+G22-H22,"")</f>
        <v>2351780</v>
      </c>
      <c r="J22" s="93">
        <v>12</v>
      </c>
      <c r="K22" s="94" t="s">
        <v>48</v>
      </c>
      <c r="L22" s="95"/>
      <c r="M22" s="92"/>
    </row>
    <row r="23" spans="1:21" ht="19.5" customHeight="1">
      <c r="B23" s="107">
        <v>43784</v>
      </c>
      <c r="C23" s="100" t="s">
        <v>43</v>
      </c>
      <c r="D23" s="134" t="s">
        <v>47</v>
      </c>
      <c r="E23" s="135"/>
      <c r="F23" s="104">
        <v>2</v>
      </c>
      <c r="G23" s="105"/>
      <c r="H23" s="106">
        <v>1800000</v>
      </c>
      <c r="I23" s="20">
        <f ca="1">IF((OFFSET(I23,-1,0)+G23-H23)&gt;=0,OFFSET(I23,-1,0)+G23-H23,"")</f>
        <v>551780</v>
      </c>
      <c r="J23" s="93">
        <v>12</v>
      </c>
      <c r="K23" s="94" t="s">
        <v>48</v>
      </c>
      <c r="L23" s="95"/>
      <c r="M23" s="92"/>
    </row>
    <row r="24" spans="1:21" ht="16.5" customHeight="1" thickBot="1">
      <c r="B24" s="23"/>
      <c r="C24" s="24"/>
      <c r="D24" s="25" t="s">
        <v>50</v>
      </c>
      <c r="E24" s="26"/>
      <c r="F24" s="27"/>
      <c r="G24" s="28"/>
      <c r="H24" s="29"/>
      <c r="I24" s="30"/>
      <c r="J24" s="31"/>
      <c r="K24" s="32"/>
      <c r="L24" s="33"/>
      <c r="M24" s="34"/>
    </row>
    <row r="25" spans="1:21" ht="19.5" customHeight="1" thickTop="1">
      <c r="B25" s="136" t="s">
        <v>51</v>
      </c>
      <c r="C25" s="137"/>
      <c r="D25" s="137"/>
      <c r="E25" s="137"/>
      <c r="F25" s="138"/>
      <c r="G25" s="35">
        <f ca="1">IF(SUM(G8:OFFSET(G25,-1,0))&gt;0,SUM(G8:OFFSET(G25,-1,0)),"")</f>
        <v>11554780</v>
      </c>
      <c r="H25" s="36">
        <f ca="1">IF(SUM(H8:OFFSET(H25,-1,0))&gt;0,SUM(H8:OFFSET(H25,-1,0)),"")</f>
        <v>11003000</v>
      </c>
      <c r="I25" s="37">
        <f ca="1">IFERROR(SUM(G25-H25),"")</f>
        <v>551780</v>
      </c>
      <c r="J25" s="38"/>
      <c r="K25" s="39"/>
      <c r="L25" s="40"/>
      <c r="M25" s="41"/>
    </row>
    <row r="26" spans="1:21" ht="18.75" customHeight="1">
      <c r="B26" s="42"/>
      <c r="C26" s="43"/>
      <c r="D26" s="44"/>
      <c r="E26" s="44"/>
      <c r="F26" s="45"/>
      <c r="G26" s="45"/>
      <c r="H26" s="46"/>
      <c r="I26" s="47"/>
      <c r="J26" s="47"/>
      <c r="K26" s="47"/>
    </row>
    <row r="27" spans="1:21" ht="14.25" customHeight="1">
      <c r="B27" s="48"/>
      <c r="C27" s="48"/>
      <c r="D27" s="48"/>
      <c r="E27" s="48"/>
      <c r="F27" s="48"/>
      <c r="G27" s="48"/>
      <c r="H27" s="48"/>
      <c r="I27" s="48"/>
      <c r="J27" s="48"/>
      <c r="K27" s="48"/>
      <c r="P27" s="49"/>
      <c r="Q27" s="49"/>
      <c r="R27" s="49"/>
      <c r="S27" s="49"/>
      <c r="T27" s="49"/>
      <c r="U27" s="49"/>
    </row>
    <row r="28" spans="1:21" s="58" customFormat="1" ht="19.5" customHeight="1">
      <c r="A28" s="50"/>
      <c r="B28" s="51" t="s">
        <v>52</v>
      </c>
      <c r="C28" s="52">
        <v>1</v>
      </c>
      <c r="D28" s="139" t="s">
        <v>53</v>
      </c>
      <c r="E28" s="139"/>
      <c r="F28" s="19"/>
      <c r="G28" s="53" t="s">
        <v>52</v>
      </c>
      <c r="H28" s="54">
        <v>2</v>
      </c>
      <c r="I28" s="55" t="s">
        <v>54</v>
      </c>
      <c r="J28" s="19"/>
      <c r="K28" s="56" t="s">
        <v>55</v>
      </c>
      <c r="L28" s="57"/>
      <c r="N28" s="50"/>
      <c r="O28" s="59"/>
    </row>
    <row r="29" spans="1:21" s="58" customFormat="1" ht="19.5" customHeight="1">
      <c r="A29" s="50"/>
      <c r="B29" s="140" t="s">
        <v>56</v>
      </c>
      <c r="C29" s="140"/>
      <c r="D29" s="141" t="s">
        <v>57</v>
      </c>
      <c r="E29" s="142"/>
      <c r="F29" s="60"/>
      <c r="G29" s="140" t="s">
        <v>56</v>
      </c>
      <c r="H29" s="140"/>
      <c r="I29" s="141" t="s">
        <v>57</v>
      </c>
      <c r="J29" s="143"/>
      <c r="K29" s="142"/>
      <c r="L29" s="61"/>
      <c r="N29" s="50"/>
    </row>
    <row r="30" spans="1:21" s="58" customFormat="1" ht="19.5" customHeight="1">
      <c r="A30" s="50"/>
      <c r="B30" s="140"/>
      <c r="C30" s="140"/>
      <c r="D30" s="62" t="s">
        <v>58</v>
      </c>
      <c r="E30" s="63" t="s">
        <v>59</v>
      </c>
      <c r="F30" s="60"/>
      <c r="G30" s="140"/>
      <c r="H30" s="140"/>
      <c r="I30" s="62" t="s">
        <v>58</v>
      </c>
      <c r="J30" s="144" t="s">
        <v>59</v>
      </c>
      <c r="K30" s="145"/>
      <c r="L30" s="61"/>
      <c r="N30" s="50"/>
    </row>
    <row r="31" spans="1:21" s="58" customFormat="1" ht="19.5" customHeight="1">
      <c r="A31" s="50"/>
      <c r="B31" s="129" t="s">
        <v>19</v>
      </c>
      <c r="C31" s="129"/>
      <c r="D31" s="64">
        <f>SUMIFS($G$8:$G$24,$C$8:$C$24,B31,$F$8:$F$24,$C$28)</f>
        <v>100000</v>
      </c>
      <c r="E31" s="65"/>
      <c r="F31" s="60"/>
      <c r="G31" s="129" t="s">
        <v>19</v>
      </c>
      <c r="H31" s="129"/>
      <c r="I31" s="64">
        <f>SUMIFS($G$8:$G$24,$C$8:$C$24,G31,$F$8:$F$24,$H$28)</f>
        <v>200000</v>
      </c>
      <c r="J31" s="132"/>
      <c r="K31" s="133"/>
      <c r="L31" s="61"/>
      <c r="N31" s="50"/>
    </row>
    <row r="32" spans="1:21" s="58" customFormat="1" ht="19.5" customHeight="1">
      <c r="A32" s="50"/>
      <c r="B32" s="129" t="s">
        <v>33</v>
      </c>
      <c r="C32" s="129"/>
      <c r="D32" s="66">
        <f>SUMIFS($G$8:$G$24,$C$8:$C$24,B32,$F$8:$F$24,$C$28)</f>
        <v>6650780</v>
      </c>
      <c r="E32" s="65"/>
      <c r="F32" s="60"/>
      <c r="G32" s="129" t="s">
        <v>33</v>
      </c>
      <c r="H32" s="129"/>
      <c r="I32" s="66">
        <f>SUMIFS($G$8:$G$24,$C$8:$C$24,G32,$F$8:$F$24,$H$28)</f>
        <v>4604000</v>
      </c>
      <c r="J32" s="132"/>
      <c r="K32" s="133"/>
      <c r="L32" s="61"/>
      <c r="N32" s="50"/>
    </row>
    <row r="33" spans="1:15" s="58" customFormat="1" ht="19.5" customHeight="1">
      <c r="A33" s="50"/>
      <c r="B33" s="129" t="s">
        <v>23</v>
      </c>
      <c r="C33" s="129"/>
      <c r="D33" s="66">
        <f>SUMIFS($G$8:$G$24,$C$8:$C$24,B33,$F$8:$F$24,$C$28)</f>
        <v>0</v>
      </c>
      <c r="E33" s="65"/>
      <c r="F33" s="60"/>
      <c r="G33" s="129" t="s">
        <v>23</v>
      </c>
      <c r="H33" s="129"/>
      <c r="I33" s="66">
        <f>SUMIFS($G$8:$G$24,$C$8:$C$24,G33,$F$8:$F$24,$H$28)</f>
        <v>0</v>
      </c>
      <c r="J33" s="132"/>
      <c r="K33" s="133"/>
      <c r="L33" s="61"/>
      <c r="N33" s="50"/>
    </row>
    <row r="34" spans="1:15" s="58" customFormat="1" ht="19.5" customHeight="1">
      <c r="A34" s="50"/>
      <c r="B34" s="129" t="s">
        <v>38</v>
      </c>
      <c r="C34" s="129"/>
      <c r="D34" s="67"/>
      <c r="E34" s="68">
        <f>SUMIFS($H$8:$H$24,$C$8:$C$24,B34,$F$8:$F$24,$C$28)</f>
        <v>5800000</v>
      </c>
      <c r="F34" s="60"/>
      <c r="G34" s="129" t="s">
        <v>38</v>
      </c>
      <c r="H34" s="129"/>
      <c r="I34" s="67"/>
      <c r="J34" s="130">
        <f>SUMIFS($H$8:$H$24,$C$8:$C$24,G34,$F$8:$F$24,$H$28)</f>
        <v>100000</v>
      </c>
      <c r="K34" s="131">
        <f>SUMIF($C$8:$C$23,H34,$H$8:$H$23)</f>
        <v>0</v>
      </c>
      <c r="L34" s="61"/>
      <c r="N34" s="50"/>
    </row>
    <row r="35" spans="1:15" s="58" customFormat="1" ht="19.5" customHeight="1">
      <c r="A35" s="50"/>
      <c r="B35" s="129" t="s">
        <v>31</v>
      </c>
      <c r="C35" s="129"/>
      <c r="D35" s="67"/>
      <c r="E35" s="68">
        <f>SUMIFS($H$8:$H$24,$C$8:$C$24,B35,$F$8:$F$24,$C$28)</f>
        <v>500000</v>
      </c>
      <c r="F35" s="60"/>
      <c r="G35" s="129" t="s">
        <v>31</v>
      </c>
      <c r="H35" s="129"/>
      <c r="I35" s="67"/>
      <c r="J35" s="130">
        <f>SUMIFS($H$8:$H$24,$C$8:$C$24,G35,$F$8:$F$24,$H$28)</f>
        <v>1300000</v>
      </c>
      <c r="K35" s="131">
        <f>SUMIF($C$8:$C$23,H35,$H$8:$H$23)</f>
        <v>0</v>
      </c>
      <c r="L35" s="61"/>
      <c r="N35" s="50"/>
    </row>
    <row r="36" spans="1:15" s="58" customFormat="1" ht="19.5" customHeight="1">
      <c r="A36" s="50"/>
      <c r="B36" s="129" t="s">
        <v>43</v>
      </c>
      <c r="C36" s="129"/>
      <c r="D36" s="67"/>
      <c r="E36" s="68">
        <f>SUMIFS($H$8:$H$24,$C$8:$C$24,B36,$F$8:$F$24,$C$28)</f>
        <v>0</v>
      </c>
      <c r="F36" s="60"/>
      <c r="G36" s="129" t="s">
        <v>43</v>
      </c>
      <c r="H36" s="129"/>
      <c r="I36" s="67"/>
      <c r="J36" s="130">
        <f>SUMIFS($H$8:$H$24,$C$8:$C$24,G36,$F$8:$F$24,$H$28)</f>
        <v>3300000</v>
      </c>
      <c r="K36" s="131">
        <f>SUMIF($C$8:$C$23,H36,$H$8:$H$23)</f>
        <v>0</v>
      </c>
      <c r="L36" s="61"/>
      <c r="N36" s="50"/>
    </row>
    <row r="37" spans="1:15" s="58" customFormat="1" ht="19.5" customHeight="1">
      <c r="A37" s="50"/>
      <c r="B37" s="129" t="s">
        <v>26</v>
      </c>
      <c r="C37" s="129"/>
      <c r="D37" s="67"/>
      <c r="E37" s="68">
        <f>SUMIFS($H$8:$H$24,$C$8:$C$24,B37,$F$8:$F$24,$C$28)</f>
        <v>3000</v>
      </c>
      <c r="F37" s="60"/>
      <c r="G37" s="129" t="s">
        <v>26</v>
      </c>
      <c r="H37" s="129"/>
      <c r="I37" s="67"/>
      <c r="J37" s="130">
        <f>SUMIFS($H$8:$H$24,$C$8:$C$24,G37,$F$8:$F$24,$H$28)</f>
        <v>0</v>
      </c>
      <c r="K37" s="131">
        <f>SUMIF($C$8:$C$23,H37,$H$8:$H$23)</f>
        <v>0</v>
      </c>
      <c r="L37" s="61"/>
      <c r="N37" s="50"/>
    </row>
    <row r="38" spans="1:15" s="58" customFormat="1" ht="19.5" customHeight="1">
      <c r="A38" s="50"/>
      <c r="B38" s="129" t="s">
        <v>49</v>
      </c>
      <c r="C38" s="129"/>
      <c r="D38" s="69"/>
      <c r="E38" s="68">
        <f>SUMIFS($H$8:$H$24,$C$8:$C$24,B38,$F$8:$F$24,$C$28)</f>
        <v>0</v>
      </c>
      <c r="F38" s="60"/>
      <c r="G38" s="129" t="s">
        <v>49</v>
      </c>
      <c r="H38" s="129"/>
      <c r="I38" s="69"/>
      <c r="J38" s="130">
        <f>SUMIFS($H$8:$H$24,$C$8:$C$24,G38,$F$8:$F$24,$H$28)</f>
        <v>0</v>
      </c>
      <c r="K38" s="131">
        <f>SUMIF($C$8:$C$23,H38,$H$8:$H$23)</f>
        <v>0</v>
      </c>
      <c r="L38" s="61"/>
      <c r="N38" s="50"/>
    </row>
    <row r="39" spans="1:15" s="58" customFormat="1" ht="19.5" customHeight="1" thickBot="1">
      <c r="A39" s="50"/>
      <c r="B39" s="122" t="s">
        <v>60</v>
      </c>
      <c r="C39" s="122"/>
      <c r="D39" s="70"/>
      <c r="E39" s="71">
        <f>D40-SUM(E31:E38)</f>
        <v>447780</v>
      </c>
      <c r="F39" s="60"/>
      <c r="G39" s="123" t="s">
        <v>61</v>
      </c>
      <c r="H39" s="123"/>
      <c r="I39" s="70"/>
      <c r="J39" s="124">
        <f>I40-SUM(J31:K38)</f>
        <v>104000</v>
      </c>
      <c r="K39" s="125"/>
      <c r="L39" s="61"/>
      <c r="N39" s="50"/>
    </row>
    <row r="40" spans="1:15" s="58" customFormat="1" ht="19.5" customHeight="1" thickTop="1">
      <c r="A40" s="50"/>
      <c r="B40" s="126" t="s">
        <v>51</v>
      </c>
      <c r="C40" s="126"/>
      <c r="D40" s="72">
        <f>SUM(D31:D39)</f>
        <v>6750780</v>
      </c>
      <c r="E40" s="73">
        <f>SUM(E31:E39)</f>
        <v>6750780</v>
      </c>
      <c r="F40" s="60"/>
      <c r="G40" s="126" t="s">
        <v>51</v>
      </c>
      <c r="H40" s="126"/>
      <c r="I40" s="72">
        <f>SUM(I31:I39)</f>
        <v>4804000</v>
      </c>
      <c r="J40" s="127">
        <f>SUM(J31:K39)</f>
        <v>4804000</v>
      </c>
      <c r="K40" s="128"/>
      <c r="L40" s="61"/>
      <c r="N40" s="50"/>
    </row>
    <row r="41" spans="1:15" s="58" customFormat="1" ht="7.5" customHeight="1">
      <c r="A41" s="50"/>
      <c r="B41" s="74"/>
      <c r="C41" s="75"/>
      <c r="D41" s="76"/>
      <c r="E41" s="77"/>
      <c r="G41" s="78"/>
      <c r="H41" s="79"/>
      <c r="I41" s="80"/>
      <c r="J41" s="80"/>
      <c r="K41" s="79"/>
      <c r="L41" s="57"/>
      <c r="N41" s="50"/>
      <c r="O41" s="61"/>
    </row>
    <row r="42" spans="1:15" s="81" customFormat="1" ht="18" customHeight="1">
      <c r="B42" s="82" t="s">
        <v>62</v>
      </c>
      <c r="C42" s="83"/>
      <c r="D42" s="82"/>
      <c r="E42" s="82"/>
      <c r="F42" s="82"/>
      <c r="G42" s="82"/>
      <c r="H42" s="82"/>
      <c r="I42" s="82"/>
      <c r="J42" s="84"/>
      <c r="K42" s="84"/>
      <c r="L42" s="84"/>
    </row>
    <row r="43" spans="1:15" s="81" customFormat="1" ht="18" customHeight="1">
      <c r="B43" s="85" t="s">
        <v>63</v>
      </c>
      <c r="C43" s="85" t="s">
        <v>64</v>
      </c>
      <c r="D43" s="119" t="s">
        <v>65</v>
      </c>
      <c r="E43" s="120"/>
      <c r="F43" s="120"/>
      <c r="G43" s="120"/>
      <c r="H43" s="120"/>
      <c r="I43" s="120"/>
      <c r="J43" s="120"/>
      <c r="K43" s="120"/>
      <c r="L43" s="121"/>
    </row>
    <row r="44" spans="1:15" s="81" customFormat="1" ht="18" customHeight="1">
      <c r="B44" s="85">
        <v>1</v>
      </c>
      <c r="C44" s="85" t="s">
        <v>66</v>
      </c>
      <c r="D44" s="116" t="s">
        <v>67</v>
      </c>
      <c r="E44" s="117"/>
      <c r="F44" s="117"/>
      <c r="G44" s="117"/>
      <c r="H44" s="117"/>
      <c r="I44" s="117"/>
      <c r="J44" s="117"/>
      <c r="K44" s="117"/>
      <c r="L44" s="118"/>
    </row>
    <row r="45" spans="1:15" s="81" customFormat="1" ht="18" customHeight="1">
      <c r="B45" s="85">
        <v>2</v>
      </c>
      <c r="C45" s="85" t="s">
        <v>68</v>
      </c>
      <c r="D45" s="116" t="s">
        <v>69</v>
      </c>
      <c r="E45" s="117"/>
      <c r="F45" s="117"/>
      <c r="G45" s="117"/>
      <c r="H45" s="117"/>
      <c r="I45" s="117"/>
      <c r="J45" s="117"/>
      <c r="K45" s="117"/>
      <c r="L45" s="118"/>
    </row>
    <row r="46" spans="1:15" s="81" customFormat="1" ht="18" customHeight="1">
      <c r="B46" s="85">
        <v>3</v>
      </c>
      <c r="C46" s="85" t="s">
        <v>70</v>
      </c>
      <c r="D46" s="116" t="s">
        <v>71</v>
      </c>
      <c r="E46" s="117"/>
      <c r="F46" s="117"/>
      <c r="G46" s="117"/>
      <c r="H46" s="117"/>
      <c r="I46" s="117"/>
      <c r="J46" s="117"/>
      <c r="K46" s="117"/>
      <c r="L46" s="118"/>
    </row>
    <row r="47" spans="1:15" s="81" customFormat="1" ht="18" customHeight="1">
      <c r="B47" s="85">
        <v>4</v>
      </c>
      <c r="C47" s="85" t="s">
        <v>72</v>
      </c>
      <c r="D47" s="116" t="s">
        <v>73</v>
      </c>
      <c r="E47" s="117"/>
      <c r="F47" s="117"/>
      <c r="G47" s="117"/>
      <c r="H47" s="117"/>
      <c r="I47" s="117"/>
      <c r="J47" s="117"/>
      <c r="K47" s="117"/>
      <c r="L47" s="118"/>
    </row>
    <row r="48" spans="1:15" s="81" customFormat="1" ht="24.75" customHeight="1">
      <c r="B48" s="85">
        <v>5</v>
      </c>
      <c r="C48" s="86" t="s">
        <v>74</v>
      </c>
      <c r="D48" s="116" t="s">
        <v>75</v>
      </c>
      <c r="E48" s="117"/>
      <c r="F48" s="117"/>
      <c r="G48" s="117"/>
      <c r="H48" s="117"/>
      <c r="I48" s="117"/>
      <c r="J48" s="117"/>
      <c r="K48" s="117"/>
      <c r="L48" s="118"/>
    </row>
    <row r="49" spans="2:12" s="81" customFormat="1" ht="24.75" customHeight="1">
      <c r="B49" s="85">
        <v>6</v>
      </c>
      <c r="C49" s="85" t="s">
        <v>76</v>
      </c>
      <c r="D49" s="116" t="s">
        <v>77</v>
      </c>
      <c r="E49" s="117"/>
      <c r="F49" s="117"/>
      <c r="G49" s="117"/>
      <c r="H49" s="117"/>
      <c r="I49" s="117"/>
      <c r="J49" s="117"/>
      <c r="K49" s="117"/>
      <c r="L49" s="118"/>
    </row>
    <row r="50" spans="2:12" s="81" customFormat="1" ht="28.5" customHeight="1">
      <c r="B50" s="87">
        <v>7</v>
      </c>
      <c r="C50" s="87" t="s">
        <v>78</v>
      </c>
      <c r="D50" s="116" t="s">
        <v>79</v>
      </c>
      <c r="E50" s="117"/>
      <c r="F50" s="117"/>
      <c r="G50" s="117"/>
      <c r="H50" s="117"/>
      <c r="I50" s="117"/>
      <c r="J50" s="117"/>
      <c r="K50" s="117"/>
      <c r="L50" s="118"/>
    </row>
    <row r="51" spans="2:12" s="81" customFormat="1" ht="18.75" customHeight="1">
      <c r="B51" s="87">
        <v>8</v>
      </c>
      <c r="C51" s="87" t="s">
        <v>80</v>
      </c>
      <c r="D51" s="116" t="s">
        <v>81</v>
      </c>
      <c r="E51" s="117"/>
      <c r="F51" s="117"/>
      <c r="G51" s="117"/>
      <c r="H51" s="117"/>
      <c r="I51" s="117"/>
      <c r="J51" s="117"/>
      <c r="K51" s="117"/>
      <c r="L51" s="118"/>
    </row>
    <row r="52" spans="2:12" ht="18.75" customHeight="1"/>
  </sheetData>
  <mergeCells count="67">
    <mergeCell ref="D14:E14"/>
    <mergeCell ref="B3:M3"/>
    <mergeCell ref="B4:M4"/>
    <mergeCell ref="B5:M5"/>
    <mergeCell ref="B6:M6"/>
    <mergeCell ref="D7:E7"/>
    <mergeCell ref="D8:E8"/>
    <mergeCell ref="D9:E9"/>
    <mergeCell ref="D10:E10"/>
    <mergeCell ref="D11:E11"/>
    <mergeCell ref="D12:E12"/>
    <mergeCell ref="D13:E13"/>
    <mergeCell ref="D15:E15"/>
    <mergeCell ref="D16:E16"/>
    <mergeCell ref="D17:E17"/>
    <mergeCell ref="D18:E18"/>
    <mergeCell ref="D19:E19"/>
    <mergeCell ref="D20:E20"/>
    <mergeCell ref="D21:E21"/>
    <mergeCell ref="D22:E22"/>
    <mergeCell ref="D23:E23"/>
    <mergeCell ref="B32:C32"/>
    <mergeCell ref="G32:H32"/>
    <mergeCell ref="J32:K32"/>
    <mergeCell ref="B25:F25"/>
    <mergeCell ref="D28:E28"/>
    <mergeCell ref="B29:C30"/>
    <mergeCell ref="D29:E29"/>
    <mergeCell ref="G29:H30"/>
    <mergeCell ref="I29:K29"/>
    <mergeCell ref="J30:K30"/>
    <mergeCell ref="B31:C31"/>
    <mergeCell ref="G31:H31"/>
    <mergeCell ref="J31:K31"/>
    <mergeCell ref="B33:C33"/>
    <mergeCell ref="G33:H33"/>
    <mergeCell ref="J33:K33"/>
    <mergeCell ref="B34:C34"/>
    <mergeCell ref="G34:H34"/>
    <mergeCell ref="J34:K34"/>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D49:L49"/>
    <mergeCell ref="D50:L50"/>
    <mergeCell ref="D51:L51"/>
    <mergeCell ref="D43:L43"/>
    <mergeCell ref="D44:L44"/>
    <mergeCell ref="D45:L45"/>
    <mergeCell ref="D46:L46"/>
    <mergeCell ref="D47:L47"/>
    <mergeCell ref="D48:L48"/>
  </mergeCells>
  <phoneticPr fontId="3"/>
  <dataValidations count="4">
    <dataValidation type="list" allowBlank="1" showInputMessage="1" showErrorMessage="1" sqref="F8:F23">
      <formula1>Ｉ.金銭出納簿の区分</formula1>
    </dataValidation>
    <dataValidation type="list" allowBlank="1" showInputMessage="1" showErrorMessage="1" sqref="C8:C23">
      <formula1>Ｊ.金銭出納簿の収支の分類</formula1>
    </dataValidation>
    <dataValidation imeMode="off" allowBlank="1" showInputMessage="1" showErrorMessage="1" sqref="B8:B24 G8:H24 J8:K24"/>
    <dataValidation type="list" allowBlank="1" showInputMessage="1" showErrorMessage="1" sqref="M8:M24">
      <formula1>"○,　"</formula1>
    </dataValidation>
  </dataValidations>
  <printOptions horizontalCentered="1"/>
  <pageMargins left="0.59055118110236227" right="0.59055118110236227" top="0.59055118110236227" bottom="0.59055118110236227" header="0.51181102362204722" footer="0.51181102362204722"/>
  <pageSetup paperSize="9" fitToWidth="0" fitToHeight="0" orientation="landscape" r:id="rId1"/>
  <headerFooter alignWithMargins="0"/>
  <rowBreaks count="1" manualBreakCount="1">
    <brk id="2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金銭出納簿</vt:lpstr>
      <vt:lpstr>金銭出納簿 (入力例)</vt:lpstr>
      <vt:lpstr>金銭出納簿!Print_Area</vt:lpstr>
      <vt:lpstr>'金銭出納簿 (入力例)'!Print_Area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　智</dc:creator>
  <cp:lastModifiedBy> </cp:lastModifiedBy>
  <cp:lastPrinted>2019-03-25T04:04:45Z</cp:lastPrinted>
  <dcterms:created xsi:type="dcterms:W3CDTF">2019-03-07T07:31:42Z</dcterms:created>
  <dcterms:modified xsi:type="dcterms:W3CDTF">2019-03-25T04:07:50Z</dcterms:modified>
</cp:coreProperties>
</file>