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akurou-eguchi\Desktop\新しいフォルダー\"/>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<sst xmlns="http://schemas.openxmlformats.org/spreadsheetml/2006/main" count="221" uniqueCount="111">
  <si>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</si>
  <si>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</si>
  <si>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</si>
  <si>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</si>
  <si>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</si>
  <si>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</si>
  <si>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</si>
  <si>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</si>
  <si>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</si>
  <si>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</si>
  <si>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</si>
  <si>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</si>
  <si>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</si>
  <si>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</si>
  <si>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</si>
  <si>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</si>
  <si>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</si>
  <si>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</si>
  <si>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</si>
  <si>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</si>
  <si>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</si>
  <si>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</si>
  <si>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</si>
  <si>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</si>
  <si>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</si>
  <si>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</si>
  <si>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</si>
  <si>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</si>
  <si>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</si>
  <si>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</si>
  <si>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</si>
  <si>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</si>
  <si>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</si>
  <si>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</si>
  <si>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</si>
  <si>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</si>
  <si>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</si>
  <si>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</si>
  <si>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</si>
  <si>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</si>
  <si>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</si>
  <si>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</si>
  <si>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</si>
  <si>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</si>
  <si>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</si>
  <si>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</si>
  <si>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</si>
  <si>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</si>
  <si>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</si>
  <si>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</si>
  <si>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</si>
  <si>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</si>
  <si>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</si>
  <si>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</si>
  <si>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</si>
  <si>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</si>
  <si>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</si>
  <si>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</si>
  <si>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</si>
  <si>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</si>
  <si>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</si>
  <si>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</si>
  <si>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</si>
  <si>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</si>
  <si>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</si>
  <si>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</si>
  <si>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</si>
  <si>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</si>
  <si>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</si>
  <si>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</si>
  <si>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</si>
  <si>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</si>
  <si>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</si>
  <si>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</si>
  <si>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</si>
  <si>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</si>
  <si>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</si>
  <si>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</si>
  <si>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</si>
  <si>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</si>
  <si>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</si>
  <si>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</si>
  <si>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</si>
  <si>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</si>
  <si>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</si>
  <si>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</si>
  <si>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</si>
  <si>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</si>
  <si>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</si>
  <si>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</si>
  <si>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</si>
  <si>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</si>
  <si>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</si>
  <si>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</si>
  <si>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</si>
  <si>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</si>
  <si>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新潟県　南魚沼市</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</si>
  <si>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</si>
  <si>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</si>
  <si>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</si>
  <si>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</si>
  <si>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</si>
  <si>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</si>
  <si>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</si>
  <si>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</si>
  <si>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</si>
  <si>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</si>
  <si>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</si>
  <si>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市が所有する処理場である大和クリーンセンターは、平成５年から供用を開始しており施設が老朽化しつつあることから、長寿命化として今年度より一部設備の更新を行っている。
　管渠については、昨年度一部地区において試験的に管内更生を行った。今後老朽化したマンホール蓋部分の更新を行う必要があると認識している。</t>
    <rPh sb="1" eb="2">
      <t>シ</t>
    </rPh>
    <rPh sb="3" eb="5">
      <t>ショユウ</t>
    </rPh>
    <rPh sb="7" eb="9">
      <t>ショリ</t>
    </rPh>
    <rPh sb="9" eb="10">
      <t>ジョウ</t>
    </rPh>
    <rPh sb="13" eb="15">
      <t>ヤマト</t>
    </rPh>
    <rPh sb="25" eb="27">
      <t>ヘイセイ</t>
    </rPh>
    <rPh sb="28" eb="29">
      <t>ネン</t>
    </rPh>
    <rPh sb="31" eb="33">
      <t>キョウヨウ</t>
    </rPh>
    <rPh sb="34" eb="36">
      <t>カイシ</t>
    </rPh>
    <rPh sb="40" eb="42">
      <t>シセツ</t>
    </rPh>
    <rPh sb="43" eb="46">
      <t>ロウキュウカ</t>
    </rPh>
    <rPh sb="56" eb="57">
      <t>チョウ</t>
    </rPh>
    <rPh sb="57" eb="60">
      <t>ジュミョウカ</t>
    </rPh>
    <rPh sb="63" eb="66">
      <t>コンネンド</t>
    </rPh>
    <rPh sb="68" eb="70">
      <t>イチブ</t>
    </rPh>
    <rPh sb="70" eb="72">
      <t>セツビ</t>
    </rPh>
    <rPh sb="73" eb="75">
      <t>コウシン</t>
    </rPh>
    <rPh sb="76" eb="77">
      <t>オコナ</t>
    </rPh>
    <rPh sb="84" eb="86">
      <t>カンキョ</t>
    </rPh>
    <rPh sb="92" eb="94">
      <t>サクネン</t>
    </rPh>
    <rPh sb="94" eb="95">
      <t>ド</t>
    </rPh>
    <rPh sb="95" eb="97">
      <t>イチブ</t>
    </rPh>
    <rPh sb="97" eb="99">
      <t>チク</t>
    </rPh>
    <rPh sb="103" eb="106">
      <t>シケンテキ</t>
    </rPh>
    <rPh sb="107" eb="109">
      <t>カンナイ</t>
    </rPh>
    <rPh sb="109" eb="111">
      <t>コウセイ</t>
    </rPh>
    <rPh sb="112" eb="113">
      <t>オコナ</t>
    </rPh>
    <rPh sb="116" eb="118">
      <t>コンゴ</t>
    </rPh>
    <rPh sb="118" eb="121">
      <t>ロウキュウカ</t>
    </rPh>
    <rPh sb="128" eb="129">
      <t>フタ</t>
    </rPh>
    <rPh sb="129" eb="131">
      <t>ブブン</t>
    </rPh>
    <rPh sb="132" eb="134">
      <t>コウシン</t>
    </rPh>
    <rPh sb="135" eb="136">
      <t>オコナ</t>
    </rPh>
    <rPh sb="137" eb="139">
      <t>ヒツヨウ</t>
    </rPh>
    <rPh sb="143" eb="145">
      <t>ニンシキ</t>
    </rPh>
    <phoneticPr fontId="4"/>
  </si>
  <si>
    <r>
      <t>　現状では、料金収入により施設の維持管理経費がほぼ回収できているのみであり、起債償還に係る経費までは回収できていない状況にある。農集からの接続換えが完了する平成29年度にはさらなる改善が見込まれるが、普及自体は進んでいるため、その後の大幅な改善は見込めない状況にある。
　下水道事業は市民生活の根幹にかかわる社会インフラであり</t>
    </r>
    <r>
      <rPr>
        <sz val="11"/>
        <rFont val="ＭＳ ゴシック"/>
        <family val="3"/>
        <charset val="128"/>
      </rPr>
      <t>高額な投資を要するが、料金面では市民生活への影響が大きい事から値上げは困難であり、収益的収支比率100％以上は非常に困難な状況にある。
　老朽化しつつある処理設備更新等による長寿命化、管路長寿命化に伴う不明水の削減等による経費の削減に努め、安定運用を確保しながらより健全</t>
    </r>
    <r>
      <rPr>
        <sz val="11"/>
        <color theme="1"/>
        <rFont val="ＭＳ ゴシック"/>
        <family val="3"/>
        <charset val="128"/>
      </rPr>
      <t>で効率的な下水道事業運営に努める事としたい。</t>
    </r>
    <rPh sb="1" eb="3">
      <t>ゲンジョウ</t>
    </rPh>
    <rPh sb="6" eb="8">
      <t>リョウキン</t>
    </rPh>
    <rPh sb="8" eb="10">
      <t>シュウニュウ</t>
    </rPh>
    <rPh sb="13" eb="15">
      <t>シセツ</t>
    </rPh>
    <rPh sb="16" eb="18">
      <t>イジ</t>
    </rPh>
    <rPh sb="18" eb="20">
      <t>カンリ</t>
    </rPh>
    <rPh sb="20" eb="22">
      <t>ケイヒ</t>
    </rPh>
    <rPh sb="25" eb="27">
      <t>カイシュウ</t>
    </rPh>
    <rPh sb="38" eb="40">
      <t>キサイ</t>
    </rPh>
    <rPh sb="50" eb="52">
      <t>カイシュウ</t>
    </rPh>
    <rPh sb="58" eb="60">
      <t>ジョウキョウ</t>
    </rPh>
    <rPh sb="64" eb="66">
      <t>ノウシュウ</t>
    </rPh>
    <rPh sb="69" eb="71">
      <t>セツゾク</t>
    </rPh>
    <rPh sb="71" eb="72">
      <t>カ</t>
    </rPh>
    <rPh sb="74" eb="76">
      <t>カンリョウ</t>
    </rPh>
    <rPh sb="78" eb="80">
      <t>ヘイセイ</t>
    </rPh>
    <rPh sb="82" eb="84">
      <t>ネンド</t>
    </rPh>
    <rPh sb="90" eb="92">
      <t>カイゼン</t>
    </rPh>
    <rPh sb="93" eb="95">
      <t>ミコ</t>
    </rPh>
    <rPh sb="100" eb="102">
      <t>フキュウ</t>
    </rPh>
    <rPh sb="102" eb="104">
      <t>ジタイ</t>
    </rPh>
    <rPh sb="105" eb="106">
      <t>スス</t>
    </rPh>
    <rPh sb="115" eb="116">
      <t>ゴ</t>
    </rPh>
    <rPh sb="117" eb="119">
      <t>オオハバ</t>
    </rPh>
    <rPh sb="120" eb="122">
      <t>カイゼン</t>
    </rPh>
    <rPh sb="123" eb="125">
      <t>ミコ</t>
    </rPh>
    <rPh sb="128" eb="130">
      <t>ジョウキョウ</t>
    </rPh>
    <rPh sb="136" eb="139">
      <t>ゲスイドウ</t>
    </rPh>
    <rPh sb="139" eb="141">
      <t>ジギョウ</t>
    </rPh>
    <rPh sb="142" eb="144">
      <t>シミン</t>
    </rPh>
    <rPh sb="144" eb="146">
      <t>セイカツ</t>
    </rPh>
    <rPh sb="147" eb="149">
      <t>コンカン</t>
    </rPh>
    <rPh sb="163" eb="165">
      <t>コウガク</t>
    </rPh>
    <rPh sb="166" eb="168">
      <t>トウシ</t>
    </rPh>
    <rPh sb="169" eb="170">
      <t>ヨウ</t>
    </rPh>
    <rPh sb="174" eb="176">
      <t>リョウキン</t>
    </rPh>
    <rPh sb="176" eb="177">
      <t>メン</t>
    </rPh>
    <rPh sb="179" eb="181">
      <t>シミン</t>
    </rPh>
    <rPh sb="181" eb="183">
      <t>セイカツ</t>
    </rPh>
    <rPh sb="185" eb="187">
      <t>エイキョウ</t>
    </rPh>
    <rPh sb="188" eb="189">
      <t>オオ</t>
    </rPh>
    <rPh sb="191" eb="192">
      <t>コト</t>
    </rPh>
    <rPh sb="194" eb="196">
      <t>ネア</t>
    </rPh>
    <rPh sb="198" eb="200">
      <t>コンナン</t>
    </rPh>
    <rPh sb="204" eb="206">
      <t>シュウエキ</t>
    </rPh>
    <rPh sb="232" eb="234">
      <t>ロウキュウ</t>
    </rPh>
    <rPh sb="234" eb="235">
      <t>カ</t>
    </rPh>
    <rPh sb="240" eb="242">
      <t>ショリ</t>
    </rPh>
    <rPh sb="242" eb="244">
      <t>セツビ</t>
    </rPh>
    <rPh sb="244" eb="246">
      <t>コウシン</t>
    </rPh>
    <rPh sb="246" eb="247">
      <t>トウ</t>
    </rPh>
    <rPh sb="250" eb="251">
      <t>チョウ</t>
    </rPh>
    <rPh sb="251" eb="254">
      <t>ジュミョウカ</t>
    </rPh>
    <rPh sb="255" eb="257">
      <t>カンロ</t>
    </rPh>
    <rPh sb="257" eb="258">
      <t>チョウ</t>
    </rPh>
    <rPh sb="258" eb="261">
      <t>ジュミョウカ</t>
    </rPh>
    <rPh sb="262" eb="263">
      <t>トモナ</t>
    </rPh>
    <rPh sb="264" eb="266">
      <t>フメイ</t>
    </rPh>
    <rPh sb="266" eb="267">
      <t>ミズ</t>
    </rPh>
    <rPh sb="268" eb="270">
      <t>サクゲン</t>
    </rPh>
    <rPh sb="270" eb="271">
      <t>トウ</t>
    </rPh>
    <rPh sb="274" eb="276">
      <t>ケイヒ</t>
    </rPh>
    <rPh sb="277" eb="279">
      <t>サクゲン</t>
    </rPh>
    <rPh sb="280" eb="281">
      <t>ツト</t>
    </rPh>
    <phoneticPr fontId="4"/>
  </si>
  <si>
    <t>　経費回収率はここ数年100％程度で推移し、収益的収支比率は70％程度となっていることから、汚水処理費用はほぼ使用料でまかなえているが、起債償還分は不足している状況にある。類似団体に比べ水洗化率が高く、普及が進んでいるいる事もあり経費回収率は高めになっており、経営としては比較的良好な状況にある。
　類似団体に比べ、企業債残高対事業規模比率については低く減少傾向にあり、水洗化率は高く増加傾向にある。これは類似団体に比べ普及が進んでいる事の表れと考えられるが、平成26年度において既に洗化率が90％を超えている事から、今後この傾向は緩やかになっていくものと思われる。
　施設利用率が平成26年度に上昇しているのは、接続の増加に伴う処理水量の増等によるものであり、今後も類似団体と同程度で推移するものと思われる。
　以上のことから、必ずしも健全な経営とは言えないが、類似団体に比べ経費回収率としては良好な数値となっており、汚水処理原価も下回っているため、下水道事業という社会インフラ事業としてはほぼ適正な状況にある。</t>
    <rPh sb="1" eb="3">
      <t>ケイヒ</t>
    </rPh>
    <rPh sb="3" eb="5">
      <t>カイシュウ</t>
    </rPh>
    <rPh sb="5" eb="6">
      <t>リツ</t>
    </rPh>
    <rPh sb="9" eb="11">
      <t>スウネン</t>
    </rPh>
    <rPh sb="15" eb="17">
      <t>テイド</t>
    </rPh>
    <rPh sb="18" eb="20">
      <t>スイイ</t>
    </rPh>
    <rPh sb="22" eb="25">
      <t>シュウエキテキ</t>
    </rPh>
    <rPh sb="25" eb="27">
      <t>シュウシ</t>
    </rPh>
    <rPh sb="27" eb="29">
      <t>ヒリツ</t>
    </rPh>
    <rPh sb="33" eb="35">
      <t>テイド</t>
    </rPh>
    <rPh sb="46" eb="48">
      <t>オスイ</t>
    </rPh>
    <rPh sb="48" eb="50">
      <t>ショリ</t>
    </rPh>
    <rPh sb="50" eb="52">
      <t>ヒヨウ</t>
    </rPh>
    <rPh sb="55" eb="58">
      <t>シヨウリョウ</t>
    </rPh>
    <rPh sb="68" eb="70">
      <t>キサイ</t>
    </rPh>
    <rPh sb="70" eb="72">
      <t>ショウカン</t>
    </rPh>
    <rPh sb="72" eb="73">
      <t>ブン</t>
    </rPh>
    <rPh sb="74" eb="76">
      <t>フソク</t>
    </rPh>
    <rPh sb="80" eb="82">
      <t>ジョウキョウ</t>
    </rPh>
    <rPh sb="86" eb="88">
      <t>ルイジ</t>
    </rPh>
    <rPh sb="88" eb="90">
      <t>ダンタイ</t>
    </rPh>
    <rPh sb="91" eb="92">
      <t>クラ</t>
    </rPh>
    <rPh sb="93" eb="96">
      <t>スイセンカ</t>
    </rPh>
    <rPh sb="96" eb="97">
      <t>リツ</t>
    </rPh>
    <rPh sb="98" eb="99">
      <t>タカ</t>
    </rPh>
    <rPh sb="101" eb="103">
      <t>フキュウ</t>
    </rPh>
    <rPh sb="104" eb="105">
      <t>スス</t>
    </rPh>
    <rPh sb="111" eb="112">
      <t>コト</t>
    </rPh>
    <rPh sb="115" eb="117">
      <t>ケイヒ</t>
    </rPh>
    <rPh sb="117" eb="119">
      <t>カイシュウ</t>
    </rPh>
    <rPh sb="119" eb="120">
      <t>リツ</t>
    </rPh>
    <rPh sb="121" eb="122">
      <t>タカ</t>
    </rPh>
    <rPh sb="130" eb="132">
      <t>ケイエイ</t>
    </rPh>
    <rPh sb="136" eb="139">
      <t>ヒカクテキ</t>
    </rPh>
    <rPh sb="139" eb="141">
      <t>リョウコウ</t>
    </rPh>
    <rPh sb="142" eb="144">
      <t>ジョウキョウ</t>
    </rPh>
    <rPh sb="152" eb="154">
      <t>ダンタイ</t>
    </rPh>
    <rPh sb="155" eb="156">
      <t>クラ</t>
    </rPh>
    <rPh sb="158" eb="160">
      <t>キギョウ</t>
    </rPh>
    <rPh sb="160" eb="161">
      <t>サイ</t>
    </rPh>
    <rPh sb="161" eb="163">
      <t>ザンダカ</t>
    </rPh>
    <rPh sb="163" eb="164">
      <t>タイ</t>
    </rPh>
    <rPh sb="164" eb="166">
      <t>ジギョウ</t>
    </rPh>
    <rPh sb="166" eb="168">
      <t>キボ</t>
    </rPh>
    <rPh sb="168" eb="170">
      <t>ヒリツ</t>
    </rPh>
    <rPh sb="175" eb="176">
      <t>ヒク</t>
    </rPh>
    <rPh sb="177" eb="179">
      <t>ゲンショウ</t>
    </rPh>
    <rPh sb="179" eb="181">
      <t>ケイコウ</t>
    </rPh>
    <rPh sb="185" eb="188">
      <t>スイセンカ</t>
    </rPh>
    <rPh sb="188" eb="189">
      <t>リツ</t>
    </rPh>
    <rPh sb="190" eb="191">
      <t>タカ</t>
    </rPh>
    <rPh sb="192" eb="194">
      <t>ゾウカ</t>
    </rPh>
    <rPh sb="194" eb="196">
      <t>ケイコウ</t>
    </rPh>
    <rPh sb="203" eb="205">
      <t>ルイジ</t>
    </rPh>
    <rPh sb="205" eb="207">
      <t>ダンタイ</t>
    </rPh>
    <rPh sb="208" eb="209">
      <t>クラ</t>
    </rPh>
    <rPh sb="210" eb="212">
      <t>フキュウ</t>
    </rPh>
    <rPh sb="213" eb="214">
      <t>スス</t>
    </rPh>
    <rPh sb="218" eb="219">
      <t>コト</t>
    </rPh>
    <rPh sb="220" eb="221">
      <t>アラワ</t>
    </rPh>
    <rPh sb="223" eb="224">
      <t>カンガ</t>
    </rPh>
    <rPh sb="230" eb="232">
      <t>ヘイセイ</t>
    </rPh>
    <rPh sb="234" eb="236">
      <t>ネンド</t>
    </rPh>
    <rPh sb="240" eb="241">
      <t>スデ</t>
    </rPh>
    <rPh sb="244" eb="245">
      <t>リツ</t>
    </rPh>
    <rPh sb="250" eb="251">
      <t>コ</t>
    </rPh>
    <rPh sb="255" eb="256">
      <t>コト</t>
    </rPh>
    <rPh sb="259" eb="261">
      <t>コンゴ</t>
    </rPh>
    <rPh sb="263" eb="265">
      <t>ケイコウ</t>
    </rPh>
    <rPh sb="266" eb="267">
      <t>ユル</t>
    </rPh>
    <rPh sb="278" eb="279">
      <t>オモ</t>
    </rPh>
    <rPh sb="285" eb="287">
      <t>シセツ</t>
    </rPh>
    <rPh sb="287" eb="290">
      <t>リヨウリツ</t>
    </rPh>
    <rPh sb="291" eb="293">
      <t>ヘイセイ</t>
    </rPh>
    <rPh sb="295" eb="297">
      <t>ネンド</t>
    </rPh>
    <rPh sb="298" eb="300">
      <t>ジョウショウ</t>
    </rPh>
    <rPh sb="307" eb="309">
      <t>セツゾク</t>
    </rPh>
    <rPh sb="310" eb="312">
      <t>ゾウカ</t>
    </rPh>
    <rPh sb="313" eb="314">
      <t>トモナ</t>
    </rPh>
    <rPh sb="315" eb="317">
      <t>ショリ</t>
    </rPh>
    <rPh sb="317" eb="319">
      <t>スイリョウ</t>
    </rPh>
    <rPh sb="320" eb="321">
      <t>ゾウ</t>
    </rPh>
    <rPh sb="321" eb="322">
      <t>トウ</t>
    </rPh>
    <rPh sb="331" eb="333">
      <t>コンゴ</t>
    </rPh>
    <rPh sb="334" eb="336">
      <t>ルイジ</t>
    </rPh>
    <rPh sb="336" eb="338">
      <t>ダンタイ</t>
    </rPh>
    <rPh sb="339" eb="342">
      <t>ドウテイド</t>
    </rPh>
    <rPh sb="343" eb="345">
      <t>スイイ</t>
    </rPh>
    <rPh sb="350" eb="351">
      <t>オモ</t>
    </rPh>
    <rPh sb="357" eb="359">
      <t>イジョウ</t>
    </rPh>
    <rPh sb="365" eb="366">
      <t>カナラ</t>
    </rPh>
    <rPh sb="369" eb="371">
      <t>ケンゼン</t>
    </rPh>
    <rPh sb="372" eb="374">
      <t>ケイエイ</t>
    </rPh>
    <rPh sb="376" eb="377">
      <t>イ</t>
    </rPh>
    <rPh sb="382" eb="384">
      <t>ルイジ</t>
    </rPh>
    <rPh sb="384" eb="386">
      <t>ダンタイ</t>
    </rPh>
    <rPh sb="387" eb="388">
      <t>クラ</t>
    </rPh>
    <rPh sb="389" eb="391">
      <t>ケイヒ</t>
    </rPh>
    <rPh sb="391" eb="393">
      <t>カイシュウ</t>
    </rPh>
    <rPh sb="393" eb="394">
      <t>リツ</t>
    </rPh>
    <rPh sb="398" eb="400">
      <t>リョウコウ</t>
    </rPh>
    <rPh sb="401" eb="403">
      <t>スウチ</t>
    </rPh>
    <rPh sb="410" eb="412">
      <t>オスイ</t>
    </rPh>
    <rPh sb="412" eb="414">
      <t>ショリ</t>
    </rPh>
    <rPh sb="414" eb="416">
      <t>ゲンカ</t>
    </rPh>
    <rPh sb="417" eb="419">
      <t>シタマワ</t>
    </rPh>
    <rPh sb="426" eb="429">
      <t>ゲスイドウ</t>
    </rPh>
    <rPh sb="429" eb="431">
      <t>ジギョウ</t>
    </rPh>
    <rPh sb="434" eb="436">
      <t>シャカイ</t>
    </rPh>
    <rPh sb="440" eb="442">
      <t>ジギョウ</t>
    </rPh>
    <rPh sb="448" eb="450">
      <t>テキセイ</t>
    </rPh>
    <rPh sb="451" eb="453">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</si>
</sst>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formatCode="#,##0.00;&quot;△&quot;#,##0.00;&quot;-&quot;">
                  <c:v>0.02</c:v>
                </c:pt>
              </c:numCache>
            </c:numRef>
          </c:val>
          <c:extLst>
            <c:ext xmlns:c16="http://schemas.microsoft.com/office/drawing/2014/chart" uri="{C3380CC4-5D6E-409C-BE32-E72D297353CC}">
              <c16:uniqueId val="{00000000-0DC8-4850-8589-81200972EA78}"/>
            </c:ext>
          </c:extLst>
        </c:ser>
        <c:dLbls>
          <c:showLegendKey val="0"/>
          <c:showVal val="0"/>
          <c:showCatName val="0"/>
          <c:showSerName val="0"/>
          <c:showPercent val="0"/>
          <c:showBubbleSize val="0"/>
        </c:dLbls>
        <c:gapWidth val="150"/>
        <c:axId val="40886272"/>
        <c:axId val="4088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0.09</c:v>
                </c:pt>
                <c:pt idx="2">
                  <c:v>7.0000000000000007E-2</c:v>
                </c:pt>
                <c:pt idx="3">
                  <c:v>0.14000000000000001</c:v>
                </c:pt>
                <c:pt idx="4">
                  <c:v>0.03</c:v>
                </c:pt>
              </c:numCache>
            </c:numRef>
          </c:val>
          <c:smooth val="0"/>
          <c:extLst>
            <c:ext xmlns:c16="http://schemas.microsoft.com/office/drawing/2014/chart" uri="{C3380CC4-5D6E-409C-BE32-E72D297353CC}">
              <c16:uniqueId val="{00000001-0DC8-4850-8589-81200972EA78}"/>
            </c:ext>
          </c:extLst>
        </c:ser>
        <c:dLbls>
          <c:showLegendKey val="0"/>
          <c:showVal val="0"/>
          <c:showCatName val="0"/>
          <c:showSerName val="0"/>
          <c:showPercent val="0"/>
          <c:showBubbleSize val="0"/>
        </c:dLbls>
        <c:marker val="1"/>
        <c:smooth val="0"/>
        <c:axId val="40886272"/>
        <c:axId val="40888192"/>
      </c:lineChart>
      <c:dateAx>
        <c:axId val="40886272"/>
        <c:scaling>
          <c:orientation val="minMax"/>
        </c:scaling>
        <c:delete val="1"/>
        <c:axPos val="b"/>
        <c:numFmt formatCode="ge" sourceLinked="1"/>
        <c:majorTickMark val="none"/>
        <c:minorTickMark val="none"/>
        <c:tickLblPos val="none"/>
        <c:crossAx val="40888192"/>
        <c:crosses val="autoZero"/>
        <c:auto val="1"/>
        <c:lblOffset val="100"/>
        <c:baseTimeUnit val="years"/>
      </c:dateAx>
      <c:valAx>
        <c:axId val="408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8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51.1</c:v>
                </c:pt>
                <c:pt idx="1">
                  <c:v>44.33</c:v>
                </c:pt>
                <c:pt idx="2">
                  <c:v>45.01</c:v>
                </c:pt>
                <c:pt idx="3">
                  <c:v>45.32</c:v>
                </c:pt>
                <c:pt idx="4">
                  <c:v>53.19</c:v>
                </c:pt>
              </c:numCache>
            </c:numRef>
          </c:val>
          <c:extLst>
            <c:ext xmlns:c16="http://schemas.microsoft.com/office/drawing/2014/chart" uri="{C3380CC4-5D6E-409C-BE32-E72D297353CC}">
              <c16:uniqueId val="{00000000-B77B-4012-AFA0-88DB2811A820}"/>
            </c:ext>
          </c:extLst>
        </c:ser>
        <c:dLbls>
          <c:showLegendKey val="0"/>
          <c:showVal val="0"/>
          <c:showCatName val="0"/>
          <c:showSerName val="0"/>
          <c:showPercent val="0"/>
          <c:showBubbleSize val="0"/>
        </c:dLbls>
        <c:gapWidth val="150"/>
        <c:axId val="93393280"/>
        <c:axId val="9339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49.64</c:v>
                </c:pt>
                <c:pt idx="1">
                  <c:v>50.74</c:v>
                </c:pt>
                <c:pt idx="2">
                  <c:v>49.29</c:v>
                </c:pt>
                <c:pt idx="3">
                  <c:v>50.32</c:v>
                </c:pt>
                <c:pt idx="4">
                  <c:v>49.89</c:v>
                </c:pt>
              </c:numCache>
            </c:numRef>
          </c:val>
          <c:smooth val="0"/>
          <c:extLst>
            <c:ext xmlns:c16="http://schemas.microsoft.com/office/drawing/2014/chart" uri="{C3380CC4-5D6E-409C-BE32-E72D297353CC}">
              <c16:uniqueId val="{00000001-B77B-4012-AFA0-88DB2811A820}"/>
            </c:ext>
          </c:extLst>
        </c:ser>
        <c:dLbls>
          <c:showLegendKey val="0"/>
          <c:showVal val="0"/>
          <c:showCatName val="0"/>
          <c:showSerName val="0"/>
          <c:showPercent val="0"/>
          <c:showBubbleSize val="0"/>
        </c:dLbls>
        <c:marker val="1"/>
        <c:smooth val="0"/>
        <c:axId val="93393280"/>
        <c:axId val="93395200"/>
      </c:lineChart>
      <c:dateAx>
        <c:axId val="93393280"/>
        <c:scaling>
          <c:orientation val="minMax"/>
        </c:scaling>
        <c:delete val="1"/>
        <c:axPos val="b"/>
        <c:numFmt formatCode="ge" sourceLinked="1"/>
        <c:majorTickMark val="none"/>
        <c:minorTickMark val="none"/>
        <c:tickLblPos val="none"/>
        <c:crossAx val="93395200"/>
        <c:crosses val="autoZero"/>
        <c:auto val="1"/>
        <c:lblOffset val="100"/>
        <c:baseTimeUnit val="years"/>
      </c:dateAx>
      <c:valAx>
        <c:axId val="9339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9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85.2</c:v>
                </c:pt>
                <c:pt idx="1">
                  <c:v>86.9</c:v>
                </c:pt>
                <c:pt idx="2">
                  <c:v>88.12</c:v>
                </c:pt>
                <c:pt idx="3">
                  <c:v>89.21</c:v>
                </c:pt>
                <c:pt idx="4">
                  <c:v>91.42</c:v>
                </c:pt>
              </c:numCache>
            </c:numRef>
          </c:val>
          <c:extLst>
            <c:ext xmlns:c16="http://schemas.microsoft.com/office/drawing/2014/chart" uri="{C3380CC4-5D6E-409C-BE32-E72D297353CC}">
              <c16:uniqueId val="{00000000-2EFE-4F34-86DB-076C842FB2AD}"/>
            </c:ext>
          </c:extLst>
        </c:ser>
        <c:dLbls>
          <c:showLegendKey val="0"/>
          <c:showVal val="0"/>
          <c:showCatName val="0"/>
          <c:showSerName val="0"/>
          <c:showPercent val="0"/>
          <c:showBubbleSize val="0"/>
        </c:dLbls>
        <c:gapWidth val="150"/>
        <c:axId val="93446144"/>
        <c:axId val="9344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85.43</c:v>
                </c:pt>
                <c:pt idx="1">
                  <c:v>85.1</c:v>
                </c:pt>
                <c:pt idx="2">
                  <c:v>84.31</c:v>
                </c:pt>
                <c:pt idx="3">
                  <c:v>84.57</c:v>
                </c:pt>
                <c:pt idx="4">
                  <c:v>84.73</c:v>
                </c:pt>
              </c:numCache>
            </c:numRef>
          </c:val>
          <c:smooth val="0"/>
          <c:extLst>
            <c:ext xmlns:c16="http://schemas.microsoft.com/office/drawing/2014/chart" uri="{C3380CC4-5D6E-409C-BE32-E72D297353CC}">
              <c16:uniqueId val="{00000001-2EFE-4F34-86DB-076C842FB2AD}"/>
            </c:ext>
          </c:extLst>
        </c:ser>
        <c:dLbls>
          <c:showLegendKey val="0"/>
          <c:showVal val="0"/>
          <c:showCatName val="0"/>
          <c:showSerName val="0"/>
          <c:showPercent val="0"/>
          <c:showBubbleSize val="0"/>
        </c:dLbls>
        <c:marker val="1"/>
        <c:smooth val="0"/>
        <c:axId val="93446144"/>
        <c:axId val="93448064"/>
      </c:lineChart>
      <c:dateAx>
        <c:axId val="93446144"/>
        <c:scaling>
          <c:orientation val="minMax"/>
        </c:scaling>
        <c:delete val="1"/>
        <c:axPos val="b"/>
        <c:numFmt formatCode="ge" sourceLinked="1"/>
        <c:majorTickMark val="none"/>
        <c:minorTickMark val="none"/>
        <c:tickLblPos val="none"/>
        <c:crossAx val="93448064"/>
        <c:crosses val="autoZero"/>
        <c:auto val="1"/>
        <c:lblOffset val="100"/>
        <c:baseTimeUnit val="years"/>
      </c:dateAx>
      <c:valAx>
        <c:axId val="9344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4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67.88</c:v>
                </c:pt>
                <c:pt idx="1">
                  <c:v>63.06</c:v>
                </c:pt>
                <c:pt idx="2">
                  <c:v>66.89</c:v>
                </c:pt>
                <c:pt idx="3">
                  <c:v>76.59</c:v>
                </c:pt>
                <c:pt idx="4">
                  <c:v>70.3</c:v>
                </c:pt>
              </c:numCache>
            </c:numRef>
          </c:val>
          <c:extLst>
            <c:ext xmlns:c16="http://schemas.microsoft.com/office/drawing/2014/chart" uri="{C3380CC4-5D6E-409C-BE32-E72D297353CC}">
              <c16:uniqueId val="{00000000-4E6D-4969-B332-E2DDD3377A31}"/>
            </c:ext>
          </c:extLst>
        </c:ser>
        <c:dLbls>
          <c:showLegendKey val="0"/>
          <c:showVal val="0"/>
          <c:showCatName val="0"/>
          <c:showSerName val="0"/>
          <c:showPercent val="0"/>
          <c:showBubbleSize val="0"/>
        </c:dLbls>
        <c:gapWidth val="150"/>
        <c:axId val="41569664"/>
        <c:axId val="4158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6D-4969-B332-E2DDD3377A31}"/>
            </c:ext>
          </c:extLst>
        </c:ser>
        <c:dLbls>
          <c:showLegendKey val="0"/>
          <c:showVal val="0"/>
          <c:showCatName val="0"/>
          <c:showSerName val="0"/>
          <c:showPercent val="0"/>
          <c:showBubbleSize val="0"/>
        </c:dLbls>
        <c:marker val="1"/>
        <c:smooth val="0"/>
        <c:axId val="41569664"/>
        <c:axId val="41584128"/>
      </c:lineChart>
      <c:dateAx>
        <c:axId val="41569664"/>
        <c:scaling>
          <c:orientation val="minMax"/>
        </c:scaling>
        <c:delete val="1"/>
        <c:axPos val="b"/>
        <c:numFmt formatCode="ge" sourceLinked="1"/>
        <c:majorTickMark val="none"/>
        <c:minorTickMark val="none"/>
        <c:tickLblPos val="none"/>
        <c:crossAx val="41584128"/>
        <c:crosses val="autoZero"/>
        <c:auto val="1"/>
        <c:lblOffset val="100"/>
        <c:baseTimeUnit val="years"/>
      </c:dateAx>
      <c:valAx>
        <c:axId val="4158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6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53-4195-9DB3-D1D9F434A487}"/>
            </c:ext>
          </c:extLst>
        </c:ser>
        <c:dLbls>
          <c:showLegendKey val="0"/>
          <c:showVal val="0"/>
          <c:showCatName val="0"/>
          <c:showSerName val="0"/>
          <c:showPercent val="0"/>
          <c:showBubbleSize val="0"/>
        </c:dLbls>
        <c:gapWidth val="150"/>
        <c:axId val="41606144"/>
        <c:axId val="4161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53-4195-9DB3-D1D9F434A487}"/>
            </c:ext>
          </c:extLst>
        </c:ser>
        <c:dLbls>
          <c:showLegendKey val="0"/>
          <c:showVal val="0"/>
          <c:showCatName val="0"/>
          <c:showSerName val="0"/>
          <c:showPercent val="0"/>
          <c:showBubbleSize val="0"/>
        </c:dLbls>
        <c:marker val="1"/>
        <c:smooth val="0"/>
        <c:axId val="41606144"/>
        <c:axId val="41612416"/>
      </c:lineChart>
      <c:dateAx>
        <c:axId val="41606144"/>
        <c:scaling>
          <c:orientation val="minMax"/>
        </c:scaling>
        <c:delete val="1"/>
        <c:axPos val="b"/>
        <c:numFmt formatCode="ge" sourceLinked="1"/>
        <c:majorTickMark val="none"/>
        <c:minorTickMark val="none"/>
        <c:tickLblPos val="none"/>
        <c:crossAx val="41612416"/>
        <c:crosses val="autoZero"/>
        <c:auto val="1"/>
        <c:lblOffset val="100"/>
        <c:baseTimeUnit val="years"/>
      </c:dateAx>
      <c:valAx>
        <c:axId val="4161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0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B5-45F1-9C6C-9D88FF64781B}"/>
            </c:ext>
          </c:extLst>
        </c:ser>
        <c:dLbls>
          <c:showLegendKey val="0"/>
          <c:showVal val="0"/>
          <c:showCatName val="0"/>
          <c:showSerName val="0"/>
          <c:showPercent val="0"/>
          <c:showBubbleSize val="0"/>
        </c:dLbls>
        <c:gapWidth val="150"/>
        <c:axId val="41822848"/>
        <c:axId val="4186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B5-45F1-9C6C-9D88FF64781B}"/>
            </c:ext>
          </c:extLst>
        </c:ser>
        <c:dLbls>
          <c:showLegendKey val="0"/>
          <c:showVal val="0"/>
          <c:showCatName val="0"/>
          <c:showSerName val="0"/>
          <c:showPercent val="0"/>
          <c:showBubbleSize val="0"/>
        </c:dLbls>
        <c:marker val="1"/>
        <c:smooth val="0"/>
        <c:axId val="41822848"/>
        <c:axId val="41865984"/>
      </c:lineChart>
      <c:dateAx>
        <c:axId val="41822848"/>
        <c:scaling>
          <c:orientation val="minMax"/>
        </c:scaling>
        <c:delete val="1"/>
        <c:axPos val="b"/>
        <c:numFmt formatCode="ge" sourceLinked="1"/>
        <c:majorTickMark val="none"/>
        <c:minorTickMark val="none"/>
        <c:tickLblPos val="none"/>
        <c:crossAx val="41865984"/>
        <c:crosses val="autoZero"/>
        <c:auto val="1"/>
        <c:lblOffset val="100"/>
        <c:baseTimeUnit val="years"/>
      </c:dateAx>
      <c:valAx>
        <c:axId val="4186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2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5D-4018-B66F-765B398A6B99}"/>
            </c:ext>
          </c:extLst>
        </c:ser>
        <c:dLbls>
          <c:showLegendKey val="0"/>
          <c:showVal val="0"/>
          <c:showCatName val="0"/>
          <c:showSerName val="0"/>
          <c:showPercent val="0"/>
          <c:showBubbleSize val="0"/>
        </c:dLbls>
        <c:gapWidth val="150"/>
        <c:axId val="44970368"/>
        <c:axId val="4497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5D-4018-B66F-765B398A6B99}"/>
            </c:ext>
          </c:extLst>
        </c:ser>
        <c:dLbls>
          <c:showLegendKey val="0"/>
          <c:showVal val="0"/>
          <c:showCatName val="0"/>
          <c:showSerName val="0"/>
          <c:showPercent val="0"/>
          <c:showBubbleSize val="0"/>
        </c:dLbls>
        <c:marker val="1"/>
        <c:smooth val="0"/>
        <c:axId val="44970368"/>
        <c:axId val="44972288"/>
      </c:lineChart>
      <c:dateAx>
        <c:axId val="44970368"/>
        <c:scaling>
          <c:orientation val="minMax"/>
        </c:scaling>
        <c:delete val="1"/>
        <c:axPos val="b"/>
        <c:numFmt formatCode="ge" sourceLinked="1"/>
        <c:majorTickMark val="none"/>
        <c:minorTickMark val="none"/>
        <c:tickLblPos val="none"/>
        <c:crossAx val="44972288"/>
        <c:crosses val="autoZero"/>
        <c:auto val="1"/>
        <c:lblOffset val="100"/>
        <c:baseTimeUnit val="years"/>
      </c:dateAx>
      <c:valAx>
        <c:axId val="4497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7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78-4023-8636-9AC2F0659D16}"/>
            </c:ext>
          </c:extLst>
        </c:ser>
        <c:dLbls>
          <c:showLegendKey val="0"/>
          <c:showVal val="0"/>
          <c:showCatName val="0"/>
          <c:showSerName val="0"/>
          <c:showPercent val="0"/>
          <c:showBubbleSize val="0"/>
        </c:dLbls>
        <c:gapWidth val="150"/>
        <c:axId val="45010944"/>
        <c:axId val="4501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78-4023-8636-9AC2F0659D16}"/>
            </c:ext>
          </c:extLst>
        </c:ser>
        <c:dLbls>
          <c:showLegendKey val="0"/>
          <c:showVal val="0"/>
          <c:showCatName val="0"/>
          <c:showSerName val="0"/>
          <c:showPercent val="0"/>
          <c:showBubbleSize val="0"/>
        </c:dLbls>
        <c:marker val="1"/>
        <c:smooth val="0"/>
        <c:axId val="45010944"/>
        <c:axId val="45012864"/>
      </c:lineChart>
      <c:dateAx>
        <c:axId val="45010944"/>
        <c:scaling>
          <c:orientation val="minMax"/>
        </c:scaling>
        <c:delete val="1"/>
        <c:axPos val="b"/>
        <c:numFmt formatCode="ge" sourceLinked="1"/>
        <c:majorTickMark val="none"/>
        <c:minorTickMark val="none"/>
        <c:tickLblPos val="none"/>
        <c:crossAx val="45012864"/>
        <c:crosses val="autoZero"/>
        <c:auto val="1"/>
        <c:lblOffset val="100"/>
        <c:baseTimeUnit val="years"/>
      </c:dateAx>
      <c:valAx>
        <c:axId val="4501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1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1105.07</c:v>
                </c:pt>
                <c:pt idx="1">
                  <c:v>1292.21</c:v>
                </c:pt>
                <c:pt idx="2">
                  <c:v>690.88</c:v>
                </c:pt>
                <c:pt idx="3">
                  <c:v>546.53</c:v>
                </c:pt>
                <c:pt idx="4">
                  <c:v>419.89</c:v>
                </c:pt>
              </c:numCache>
            </c:numRef>
          </c:val>
          <c:extLst>
            <c:ext xmlns:c16="http://schemas.microsoft.com/office/drawing/2014/chart" uri="{C3380CC4-5D6E-409C-BE32-E72D297353CC}">
              <c16:uniqueId val="{00000000-7E6E-4DED-8DF0-47072B9C519C}"/>
            </c:ext>
          </c:extLst>
        </c:ser>
        <c:dLbls>
          <c:showLegendKey val="0"/>
          <c:showVal val="0"/>
          <c:showCatName val="0"/>
          <c:showSerName val="0"/>
          <c:showPercent val="0"/>
          <c:showBubbleSize val="0"/>
        </c:dLbls>
        <c:gapWidth val="150"/>
        <c:axId val="86992768"/>
        <c:axId val="8699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1352.2</c:v>
                </c:pt>
                <c:pt idx="1">
                  <c:v>1365.62</c:v>
                </c:pt>
                <c:pt idx="2">
                  <c:v>1309.43</c:v>
                </c:pt>
                <c:pt idx="3">
                  <c:v>1306.92</c:v>
                </c:pt>
                <c:pt idx="4">
                  <c:v>1203.71</c:v>
                </c:pt>
              </c:numCache>
            </c:numRef>
          </c:val>
          <c:smooth val="0"/>
          <c:extLst>
            <c:ext xmlns:c16="http://schemas.microsoft.com/office/drawing/2014/chart" uri="{C3380CC4-5D6E-409C-BE32-E72D297353CC}">
              <c16:uniqueId val="{00000001-7E6E-4DED-8DF0-47072B9C519C}"/>
            </c:ext>
          </c:extLst>
        </c:ser>
        <c:dLbls>
          <c:showLegendKey val="0"/>
          <c:showVal val="0"/>
          <c:showCatName val="0"/>
          <c:showSerName val="0"/>
          <c:showPercent val="0"/>
          <c:showBubbleSize val="0"/>
        </c:dLbls>
        <c:marker val="1"/>
        <c:smooth val="0"/>
        <c:axId val="86992768"/>
        <c:axId val="86999040"/>
      </c:lineChart>
      <c:dateAx>
        <c:axId val="86992768"/>
        <c:scaling>
          <c:orientation val="minMax"/>
        </c:scaling>
        <c:delete val="1"/>
        <c:axPos val="b"/>
        <c:numFmt formatCode="ge" sourceLinked="1"/>
        <c:majorTickMark val="none"/>
        <c:minorTickMark val="none"/>
        <c:tickLblPos val="none"/>
        <c:crossAx val="86999040"/>
        <c:crosses val="autoZero"/>
        <c:auto val="1"/>
        <c:lblOffset val="100"/>
        <c:baseTimeUnit val="years"/>
      </c:dateAx>
      <c:valAx>
        <c:axId val="8699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9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89.33</c:v>
                </c:pt>
                <c:pt idx="1">
                  <c:v>71.430000000000007</c:v>
                </c:pt>
                <c:pt idx="2">
                  <c:v>103.92</c:v>
                </c:pt>
                <c:pt idx="3">
                  <c:v>102.48</c:v>
                </c:pt>
                <c:pt idx="4">
                  <c:v>102.9</c:v>
                </c:pt>
              </c:numCache>
            </c:numRef>
          </c:val>
          <c:extLst>
            <c:ext xmlns:c16="http://schemas.microsoft.com/office/drawing/2014/chart" uri="{C3380CC4-5D6E-409C-BE32-E72D297353CC}">
              <c16:uniqueId val="{00000000-124F-40A7-8AEE-2A12C02BF1E8}"/>
            </c:ext>
          </c:extLst>
        </c:ser>
        <c:dLbls>
          <c:showLegendKey val="0"/>
          <c:showVal val="0"/>
          <c:showCatName val="0"/>
          <c:showSerName val="0"/>
          <c:showPercent val="0"/>
          <c:showBubbleSize val="0"/>
        </c:dLbls>
        <c:gapWidth val="150"/>
        <c:axId val="87025152"/>
        <c:axId val="8702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68.23</c:v>
                </c:pt>
                <c:pt idx="1">
                  <c:v>65.98</c:v>
                </c:pt>
                <c:pt idx="2">
                  <c:v>67.59</c:v>
                </c:pt>
                <c:pt idx="3">
                  <c:v>68.510000000000005</c:v>
                </c:pt>
                <c:pt idx="4">
                  <c:v>69.739999999999995</c:v>
                </c:pt>
              </c:numCache>
            </c:numRef>
          </c:val>
          <c:smooth val="0"/>
          <c:extLst>
            <c:ext xmlns:c16="http://schemas.microsoft.com/office/drawing/2014/chart" uri="{C3380CC4-5D6E-409C-BE32-E72D297353CC}">
              <c16:uniqueId val="{00000001-124F-40A7-8AEE-2A12C02BF1E8}"/>
            </c:ext>
          </c:extLst>
        </c:ser>
        <c:dLbls>
          <c:showLegendKey val="0"/>
          <c:showVal val="0"/>
          <c:showCatName val="0"/>
          <c:showSerName val="0"/>
          <c:showPercent val="0"/>
          <c:showBubbleSize val="0"/>
        </c:dLbls>
        <c:marker val="1"/>
        <c:smooth val="0"/>
        <c:axId val="87025152"/>
        <c:axId val="87027072"/>
      </c:lineChart>
      <c:dateAx>
        <c:axId val="87025152"/>
        <c:scaling>
          <c:orientation val="minMax"/>
        </c:scaling>
        <c:delete val="1"/>
        <c:axPos val="b"/>
        <c:numFmt formatCode="ge" sourceLinked="1"/>
        <c:majorTickMark val="none"/>
        <c:minorTickMark val="none"/>
        <c:tickLblPos val="none"/>
        <c:crossAx val="87027072"/>
        <c:crosses val="autoZero"/>
        <c:auto val="1"/>
        <c:lblOffset val="100"/>
        <c:baseTimeUnit val="years"/>
      </c:dateAx>
      <c:valAx>
        <c:axId val="8702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2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236.68</c:v>
                </c:pt>
                <c:pt idx="1">
                  <c:v>282.79000000000002</c:v>
                </c:pt>
                <c:pt idx="2">
                  <c:v>192.47</c:v>
                </c:pt>
                <c:pt idx="3">
                  <c:v>193.89</c:v>
                </c:pt>
                <c:pt idx="4">
                  <c:v>192.97</c:v>
                </c:pt>
              </c:numCache>
            </c:numRef>
          </c:val>
          <c:extLst>
            <c:ext xmlns:c16="http://schemas.microsoft.com/office/drawing/2014/chart" uri="{C3380CC4-5D6E-409C-BE32-E72D297353CC}">
              <c16:uniqueId val="{00000000-AEEE-4B84-AFCE-E7393ECCD34C}"/>
            </c:ext>
          </c:extLst>
        </c:ser>
        <c:dLbls>
          <c:showLegendKey val="0"/>
          <c:showVal val="0"/>
          <c:showCatName val="0"/>
          <c:showSerName val="0"/>
          <c:showPercent val="0"/>
          <c:showBubbleSize val="0"/>
        </c:dLbls>
        <c:gapWidth val="150"/>
        <c:axId val="92308224"/>
        <c:axId val="9231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241.2</c:v>
                </c:pt>
                <c:pt idx="1">
                  <c:v>258.83</c:v>
                </c:pt>
                <c:pt idx="2">
                  <c:v>251.88</c:v>
                </c:pt>
                <c:pt idx="3">
                  <c:v>247.43</c:v>
                </c:pt>
                <c:pt idx="4">
                  <c:v>248.89</c:v>
                </c:pt>
              </c:numCache>
            </c:numRef>
          </c:val>
          <c:smooth val="0"/>
          <c:extLst>
            <c:ext xmlns:c16="http://schemas.microsoft.com/office/drawing/2014/chart" uri="{C3380CC4-5D6E-409C-BE32-E72D297353CC}">
              <c16:uniqueId val="{00000001-AEEE-4B84-AFCE-E7393ECCD34C}"/>
            </c:ext>
          </c:extLst>
        </c:ser>
        <c:dLbls>
          <c:showLegendKey val="0"/>
          <c:showVal val="0"/>
          <c:showCatName val="0"/>
          <c:showSerName val="0"/>
          <c:showPercent val="0"/>
          <c:showBubbleSize val="0"/>
        </c:dLbls>
        <c:marker val="1"/>
        <c:smooth val="0"/>
        <c:axId val="92308224"/>
        <c:axId val="92310144"/>
      </c:lineChart>
      <c:dateAx>
        <c:axId val="92308224"/>
        <c:scaling>
          <c:orientation val="minMax"/>
        </c:scaling>
        <c:delete val="1"/>
        <c:axPos val="b"/>
        <c:numFmt formatCode="ge" sourceLinked="1"/>
        <c:majorTickMark val="none"/>
        <c:minorTickMark val="none"/>
        <c:tickLblPos val="none"/>
        <c:crossAx val="92310144"/>
        <c:crosses val="autoZero"/>
        <c:auto val="1"/>
        <c:lblOffset val="100"/>
        <c:baseTimeUnit val="years"/>
      </c:dateAx>
      <c:valAx>
        <c:axId val="9231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0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zoomScale="70" zoomScaleNormal="70" zoomScaleSheetLayoutView="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新潟県　南魚沼市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Cd2</v>
      </c>
      <c r="X8" s="70"/>
      <c r="Y8" s="70"/>
      <c r="Z8" s="70"/>
      <c r="AA8" s="70"/>
      <c r="AB8" s="70"/>
      <c r="AC8" s="70"/>
      <c r="AD8" s="3"/>
      <c r="AE8" s="3"/>
      <c r="AF8" s="3"/>
      <c r="AG8" s="3"/>
      <c r="AH8" s="3"/>
      <c r="AI8" s="3"/>
      <c r="AJ8" s="3"/>
      <c r="AK8" s="3"/>
      <c r="AL8" s="64">
        <f>データ!R6</f>
        <v>59636</v>
      </c>
      <c r="AM8" s="64"/>
      <c r="AN8" s="64"/>
      <c r="AO8" s="64"/>
      <c r="AP8" s="64"/>
      <c r="AQ8" s="64"/>
      <c r="AR8" s="64"/>
      <c r="AS8" s="64"/>
      <c r="AT8" s="63">
        <f>データ!S6</f>
        <v>584.54999999999995</v>
      </c>
      <c r="AU8" s="63"/>
      <c r="AV8" s="63"/>
      <c r="AW8" s="63"/>
      <c r="AX8" s="63"/>
      <c r="AY8" s="63"/>
      <c r="AZ8" s="63"/>
      <c r="BA8" s="63"/>
      <c r="BB8" s="63">
        <f>データ!T6</f>
        <v>102.02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37.46</v>
      </c>
      <c r="Q10" s="63"/>
      <c r="R10" s="63"/>
      <c r="S10" s="63"/>
      <c r="T10" s="63"/>
      <c r="U10" s="63"/>
      <c r="V10" s="63"/>
      <c r="W10" s="63">
        <f>データ!P6</f>
        <v>78.33</v>
      </c>
      <c r="X10" s="63"/>
      <c r="Y10" s="63"/>
      <c r="Z10" s="63"/>
      <c r="AA10" s="63"/>
      <c r="AB10" s="63"/>
      <c r="AC10" s="63"/>
      <c r="AD10" s="64">
        <f>データ!Q6</f>
        <v>3780</v>
      </c>
      <c r="AE10" s="64"/>
      <c r="AF10" s="64"/>
      <c r="AG10" s="64"/>
      <c r="AH10" s="64"/>
      <c r="AI10" s="64"/>
      <c r="AJ10" s="64"/>
      <c r="AK10" s="2"/>
      <c r="AL10" s="64">
        <f>データ!U6</f>
        <v>22190</v>
      </c>
      <c r="AM10" s="64"/>
      <c r="AN10" s="64"/>
      <c r="AO10" s="64"/>
      <c r="AP10" s="64"/>
      <c r="AQ10" s="64"/>
      <c r="AR10" s="64"/>
      <c r="AS10" s="64"/>
      <c r="AT10" s="63">
        <f>データ!V6</f>
        <v>9.81</v>
      </c>
      <c r="AU10" s="63"/>
      <c r="AV10" s="63"/>
      <c r="AW10" s="63"/>
      <c r="AX10" s="63"/>
      <c r="AY10" s="63"/>
      <c r="AZ10" s="63"/>
      <c r="BA10" s="63"/>
      <c r="BB10" s="63">
        <f>データ!W6</f>
        <v>2261.98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110</v>
      </c>
      <c r="BM16" s="82"/>
      <c r="BN16" s="82"/>
      <c r="BO16" s="82"/>
      <c r="BP16" s="82"/>
      <c r="BQ16" s="82"/>
      <c r="BR16" s="82"/>
      <c r="BS16" s="82"/>
      <c r="BT16" s="82"/>
      <c r="BU16" s="82"/>
      <c r="BV16" s="82"/>
      <c r="BW16" s="82"/>
      <c r="BX16" s="82"/>
      <c r="BY16" s="82"/>
      <c r="BZ16" s="8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152269</v>
      </c>
      <c r="D6" s="31">
        <f t="shared" si="3"/>
        <v>47</v>
      </c>
      <c r="E6" s="31">
        <f t="shared" si="3"/>
        <v>17</v>
      </c>
      <c r="F6" s="31">
        <f t="shared" si="3"/>
        <v>1</v>
      </c>
      <c r="G6" s="31">
        <f t="shared" si="3"/>
        <v>0</v>
      </c>
      <c r="H6" s="31" t="str">
        <f t="shared" si="3"/>
        <v>新潟県　南魚沼市</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37.46</v>
      </c>
      <c r="P6" s="32">
        <f t="shared" si="3"/>
        <v>78.33</v>
      </c>
      <c r="Q6" s="32">
        <f t="shared" si="3"/>
        <v>3780</v>
      </c>
      <c r="R6" s="32">
        <f t="shared" si="3"/>
        <v>59636</v>
      </c>
      <c r="S6" s="32">
        <f t="shared" si="3"/>
        <v>584.54999999999995</v>
      </c>
      <c r="T6" s="32">
        <f t="shared" si="3"/>
        <v>102.02</v>
      </c>
      <c r="U6" s="32">
        <f t="shared" si="3"/>
        <v>22190</v>
      </c>
      <c r="V6" s="32">
        <f t="shared" si="3"/>
        <v>9.81</v>
      </c>
      <c r="W6" s="32">
        <f t="shared" si="3"/>
        <v>2261.98</v>
      </c>
      <c r="X6" s="33">
        <f>IF(X7="",NA(),X7)</f>
        <v>67.88</v>
      </c>
      <c r="Y6" s="33">
        <f t="shared" ref="Y6:AG6" si="4">IF(Y7="",NA(),Y7)</f>
        <v>63.06</v>
      </c>
      <c r="Z6" s="33">
        <f t="shared" si="4"/>
        <v>66.89</v>
      </c>
      <c r="AA6" s="33">
        <f t="shared" si="4"/>
        <v>76.59</v>
      </c>
      <c r="AB6" s="33">
        <f t="shared" si="4"/>
        <v>70.3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1105.07</v>
      </c>
      <c r="BF6" s="33">
        <f t="shared" ref="BF6:BN6" si="7">IF(BF7="",NA(),BF7)</f>
        <v>1292.21</v>
      </c>
      <c r="BG6" s="33">
        <f t="shared" si="7"/>
        <v>690.88</v>
      </c>
      <c r="BH6" s="33">
        <f t="shared" si="7"/>
        <v>546.53</v>
      </c>
      <c r="BI6" s="33">
        <f t="shared" si="7"/>
        <v>419.89</v>
      </c>
      <c r="BJ6" s="33">
        <f t="shared" si="7"/>
        <v>1352.2</v>
      </c>
      <c r="BK6" s="33">
        <f t="shared" si="7"/>
        <v>1365.62</v>
      </c>
      <c r="BL6" s="33">
        <f t="shared" si="7"/>
        <v>1309.43</v>
      </c>
      <c r="BM6" s="33">
        <f t="shared" si="7"/>
        <v>1306.92</v>
      </c>
      <c r="BN6" s="33">
        <f t="shared" si="7"/>
        <v>1203.71</v>
      </c>
      <c r="BO6" s="32" t="str">
        <f>IF(BO7="","",IF(BO7="-","【-】","【"&amp;SUBSTITUTE(TEXT(BO7,"#,##0.00"),"-","△")&amp;"】"))</f>
        <v>【776.35】</v>
      </c>
      <c r="BP6" s="33">
        <f>IF(BP7="",NA(),BP7)</f>
        <v>89.33</v>
      </c>
      <c r="BQ6" s="33">
        <f t="shared" ref="BQ6:BY6" si="8">IF(BQ7="",NA(),BQ7)</f>
        <v>71.430000000000007</v>
      </c>
      <c r="BR6" s="33">
        <f t="shared" si="8"/>
        <v>103.92</v>
      </c>
      <c r="BS6" s="33">
        <f t="shared" si="8"/>
        <v>102.48</v>
      </c>
      <c r="BT6" s="33">
        <f t="shared" si="8"/>
        <v>102.9</v>
      </c>
      <c r="BU6" s="33">
        <f t="shared" si="8"/>
        <v>68.23</v>
      </c>
      <c r="BV6" s="33">
        <f t="shared" si="8"/>
        <v>65.98</v>
      </c>
      <c r="BW6" s="33">
        <f t="shared" si="8"/>
        <v>67.59</v>
      </c>
      <c r="BX6" s="33">
        <f t="shared" si="8"/>
        <v>68.510000000000005</v>
      </c>
      <c r="BY6" s="33">
        <f t="shared" si="8"/>
        <v>69.739999999999995</v>
      </c>
      <c r="BZ6" s="32" t="str">
        <f>IF(BZ7="","",IF(BZ7="-","【-】","【"&amp;SUBSTITUTE(TEXT(BZ7,"#,##0.00"),"-","△")&amp;"】"))</f>
        <v>【96.57】</v>
      </c>
      <c r="CA6" s="33">
        <f>IF(CA7="",NA(),CA7)</f>
        <v>236.68</v>
      </c>
      <c r="CB6" s="33">
        <f t="shared" ref="CB6:CJ6" si="9">IF(CB7="",NA(),CB7)</f>
        <v>282.79000000000002</v>
      </c>
      <c r="CC6" s="33">
        <f t="shared" si="9"/>
        <v>192.47</v>
      </c>
      <c r="CD6" s="33">
        <f t="shared" si="9"/>
        <v>193.89</v>
      </c>
      <c r="CE6" s="33">
        <f t="shared" si="9"/>
        <v>192.97</v>
      </c>
      <c r="CF6" s="33">
        <f t="shared" si="9"/>
        <v>241.2</v>
      </c>
      <c r="CG6" s="33">
        <f t="shared" si="9"/>
        <v>258.83</v>
      </c>
      <c r="CH6" s="33">
        <f t="shared" si="9"/>
        <v>251.88</v>
      </c>
      <c r="CI6" s="33">
        <f t="shared" si="9"/>
        <v>247.43</v>
      </c>
      <c r="CJ6" s="33">
        <f t="shared" si="9"/>
        <v>248.89</v>
      </c>
      <c r="CK6" s="32" t="str">
        <f>IF(CK7="","",IF(CK7="-","【-】","【"&amp;SUBSTITUTE(TEXT(CK7,"#,##0.00"),"-","△")&amp;"】"))</f>
        <v>【142.28】</v>
      </c>
      <c r="CL6" s="33">
        <f>IF(CL7="",NA(),CL7)</f>
        <v>51.1</v>
      </c>
      <c r="CM6" s="33">
        <f t="shared" ref="CM6:CU6" si="10">IF(CM7="",NA(),CM7)</f>
        <v>44.33</v>
      </c>
      <c r="CN6" s="33">
        <f t="shared" si="10"/>
        <v>45.01</v>
      </c>
      <c r="CO6" s="33">
        <f t="shared" si="10"/>
        <v>45.32</v>
      </c>
      <c r="CP6" s="33">
        <f t="shared" si="10"/>
        <v>53.19</v>
      </c>
      <c r="CQ6" s="33">
        <f t="shared" si="10"/>
        <v>49.64</v>
      </c>
      <c r="CR6" s="33">
        <f t="shared" si="10"/>
        <v>50.74</v>
      </c>
      <c r="CS6" s="33">
        <f t="shared" si="10"/>
        <v>49.29</v>
      </c>
      <c r="CT6" s="33">
        <f t="shared" si="10"/>
        <v>50.32</v>
      </c>
      <c r="CU6" s="33">
        <f t="shared" si="10"/>
        <v>49.89</v>
      </c>
      <c r="CV6" s="32" t="str">
        <f>IF(CV7="","",IF(CV7="-","【-】","【"&amp;SUBSTITUTE(TEXT(CV7,"#,##0.00"),"-","△")&amp;"】"))</f>
        <v>【60.35】</v>
      </c>
      <c r="CW6" s="33">
        <f>IF(CW7="",NA(),CW7)</f>
        <v>85.2</v>
      </c>
      <c r="CX6" s="33">
        <f t="shared" ref="CX6:DF6" si="11">IF(CX7="",NA(),CX7)</f>
        <v>86.9</v>
      </c>
      <c r="CY6" s="33">
        <f t="shared" si="11"/>
        <v>88.12</v>
      </c>
      <c r="CZ6" s="33">
        <f t="shared" si="11"/>
        <v>89.21</v>
      </c>
      <c r="DA6" s="33">
        <f t="shared" si="11"/>
        <v>91.42</v>
      </c>
      <c r="DB6" s="33">
        <f t="shared" si="11"/>
        <v>85.43</v>
      </c>
      <c r="DC6" s="33">
        <f t="shared" si="11"/>
        <v>85.1</v>
      </c>
      <c r="DD6" s="33">
        <f t="shared" si="11"/>
        <v>84.31</v>
      </c>
      <c r="DE6" s="33">
        <f t="shared" si="11"/>
        <v>84.57</v>
      </c>
      <c r="DF6" s="33">
        <f t="shared" si="11"/>
        <v>84.73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0.02</v>
      </c>
      <c r="EI6" s="33">
        <f t="shared" si="14"/>
        <v>0.01</v>
      </c>
      <c r="EJ6" s="33">
        <f t="shared" si="14"/>
        <v>0.09</v>
      </c>
      <c r="EK6" s="33">
        <f t="shared" si="14"/>
        <v>7.0000000000000007E-2</v>
      </c>
      <c r="EL6" s="33">
        <f t="shared" si="14"/>
        <v>0.14000000000000001</v>
      </c>
      <c r="EM6" s="33">
        <f t="shared" si="14"/>
        <v>0.03</v>
      </c>
      <c r="EN6" s="32" t="str">
        <f>IF(EN7="","",IF(EN7="-","【-】","【"&amp;SUBSTITUTE(TEXT(EN7,"#,##0.00"),"-","△")&amp;"】"))</f>
        <v>【0.17】</v>
      </c>
    </row>
    <row r="7" spans="1:144" s="34" customFormat="1" x14ac:dyDescent="0.15">
      <c r="A7" s="26"/>
      <c r="B7" s="35">
        <v>2014</v>
      </c>
      <c r="C7" s="35">
        <v>152269</v>
      </c>
      <c r="D7" s="35">
        <v>47</v>
      </c>
      <c r="E7" s="35">
        <v>17</v>
      </c>
      <c r="F7" s="35">
        <v>1</v>
      </c>
      <c r="G7" s="35">
        <v>0</v>
      </c>
      <c r="H7" s="35" t="s">
        <v>96</v>
      </c>
      <c r="I7" s="35" t="s">
        <v>97</v>
      </c>
      <c r="J7" s="35" t="s">
        <v>98</v>
      </c>
      <c r="K7" s="35" t="s">
        <v>99</v>
      </c>
      <c r="L7" s="35" t="s">
        <v>100</v>
      </c>
      <c r="M7" s="36" t="s">
        <v>101</v>
      </c>
      <c r="N7" s="36" t="s">
        <v>102</v>
      </c>
      <c r="O7" s="36">
        <v>37.46</v>
      </c>
      <c r="P7" s="36">
        <v>78.33</v>
      </c>
      <c r="Q7" s="36">
        <v>3780</v>
      </c>
      <c r="R7" s="36">
        <v>59636</v>
      </c>
      <c r="S7" s="36">
        <v>584.54999999999995</v>
      </c>
      <c r="T7" s="36">
        <v>102.02</v>
      </c>
      <c r="U7" s="36">
        <v>22190</v>
      </c>
      <c r="V7" s="36">
        <v>9.81</v>
      </c>
      <c r="W7" s="36">
        <v>2261.98</v>
      </c>
      <c r="X7" s="36">
        <v>67.88</v>
      </c>
      <c r="Y7" s="36">
        <v>63.06</v>
      </c>
      <c r="Z7" s="36">
        <v>66.89</v>
      </c>
      <c r="AA7" s="36">
        <v>76.59</v>
      </c>
      <c r="AB7" s="36">
        <v>70.3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1105.07</v>
      </c>
      <c r="BF7" s="36">
        <v>1292.21</v>
      </c>
      <c r="BG7" s="36">
        <v>690.88</v>
      </c>
      <c r="BH7" s="36">
        <v>546.53</v>
      </c>
      <c r="BI7" s="36">
        <v>419.89</v>
      </c>
      <c r="BJ7" s="36">
        <v>1352.2</v>
      </c>
      <c r="BK7" s="36">
        <v>1365.62</v>
      </c>
      <c r="BL7" s="36">
        <v>1309.43</v>
      </c>
      <c r="BM7" s="36">
        <v>1306.92</v>
      </c>
      <c r="BN7" s="36">
        <v>1203.71</v>
      </c>
      <c r="BO7" s="36">
        <v>776.35</v>
      </c>
      <c r="BP7" s="36">
        <v>89.33</v>
      </c>
      <c r="BQ7" s="36">
        <v>71.430000000000007</v>
      </c>
      <c r="BR7" s="36">
        <v>103.92</v>
      </c>
      <c r="BS7" s="36">
        <v>102.48</v>
      </c>
      <c r="BT7" s="36">
        <v>102.9</v>
      </c>
      <c r="BU7" s="36">
        <v>68.23</v>
      </c>
      <c r="BV7" s="36">
        <v>65.98</v>
      </c>
      <c r="BW7" s="36">
        <v>67.59</v>
      </c>
      <c r="BX7" s="36">
        <v>68.510000000000005</v>
      </c>
      <c r="BY7" s="36">
        <v>69.739999999999995</v>
      </c>
      <c r="BZ7" s="36">
        <v>96.57</v>
      </c>
      <c r="CA7" s="36">
        <v>236.68</v>
      </c>
      <c r="CB7" s="36">
        <v>282.79000000000002</v>
      </c>
      <c r="CC7" s="36">
        <v>192.47</v>
      </c>
      <c r="CD7" s="36">
        <v>193.89</v>
      </c>
      <c r="CE7" s="36">
        <v>192.97</v>
      </c>
      <c r="CF7" s="36">
        <v>241.2</v>
      </c>
      <c r="CG7" s="36">
        <v>258.83</v>
      </c>
      <c r="CH7" s="36">
        <v>251.88</v>
      </c>
      <c r="CI7" s="36">
        <v>247.43</v>
      </c>
      <c r="CJ7" s="36">
        <v>248.89</v>
      </c>
      <c r="CK7" s="36">
        <v>142.28</v>
      </c>
      <c r="CL7" s="36">
        <v>51.1</v>
      </c>
      <c r="CM7" s="36">
        <v>44.33</v>
      </c>
      <c r="CN7" s="36">
        <v>45.01</v>
      </c>
      <c r="CO7" s="36">
        <v>45.32</v>
      </c>
      <c r="CP7" s="36">
        <v>53.19</v>
      </c>
      <c r="CQ7" s="36">
        <v>49.64</v>
      </c>
      <c r="CR7" s="36">
        <v>50.74</v>
      </c>
      <c r="CS7" s="36">
        <v>49.29</v>
      </c>
      <c r="CT7" s="36">
        <v>50.32</v>
      </c>
      <c r="CU7" s="36">
        <v>49.89</v>
      </c>
      <c r="CV7" s="36">
        <v>60.35</v>
      </c>
      <c r="CW7" s="36">
        <v>85.2</v>
      </c>
      <c r="CX7" s="36">
        <v>86.9</v>
      </c>
      <c r="CY7" s="36">
        <v>88.12</v>
      </c>
      <c r="CZ7" s="36">
        <v>89.21</v>
      </c>
      <c r="DA7" s="36">
        <v>91.42</v>
      </c>
      <c r="DB7" s="36">
        <v>85.43</v>
      </c>
      <c r="DC7" s="36">
        <v>85.1</v>
      </c>
      <c r="DD7" s="36">
        <v>84.31</v>
      </c>
      <c r="DE7" s="36">
        <v>84.57</v>
      </c>
      <c r="DF7" s="36">
        <v>84.73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0.02</v>
      </c>
      <c r="EI7" s="36">
        <v>0.01</v>
      </c>
      <c r="EJ7" s="36">
        <v>0.09</v>
      </c>
      <c r="EK7" s="36">
        <v>7.0000000000000007E-2</v>
      </c>
      <c r="EL7" s="36">
        <v>0.14000000000000001</v>
      </c>
      <c r="EM7" s="36">
        <v>0.03</v>
      </c>
      <c r="EN7" s="36">
        <v>0.17</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江口　拓郎</cp:lastModifiedBy>
  <cp:lastPrinted>2016-02-23T00:32:10Z</cp:lastPrinted>
  <dcterms:created xsi:type="dcterms:W3CDTF">2016-02-03T08:51:23Z</dcterms:created>
  <dcterms:modified xsi:type="dcterms:W3CDTF">2017-03-07T07:30:51Z</dcterms:modified>
</cp:coreProperties>
</file>