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kurou-eguchi\Desktop\新しいフォルダー\新しいフォルダー (3)\"/>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<sst xmlns="http://schemas.openxmlformats.org/spreadsheetml/2006/main" count="221" uniqueCount="111">
  <si>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</si>
  <si>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</si>
  <si>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</si>
  <si>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</si>
  <si>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</si>
  <si>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</si>
  <si>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</si>
  <si>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</si>
  <si>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</si>
  <si>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</si>
  <si>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</si>
  <si>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</si>
  <si>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</si>
  <si>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</si>
  <si>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</si>
  <si>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</si>
  <si>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</si>
  <si>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</si>
  <si>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</si>
  <si>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</si>
  <si>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</si>
  <si>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</si>
  <si>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</si>
  <si>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</si>
  <si>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</si>
  <si>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</si>
  <si>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</si>
  <si>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</si>
  <si>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</si>
  <si>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</si>
  <si>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</si>
  <si>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</si>
  <si>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</si>
  <si>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</si>
  <si>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</si>
  <si>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</si>
  <si>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</si>
  <si>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</si>
  <si>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</si>
  <si>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</si>
  <si>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</si>
  <si>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</si>
  <si>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</si>
  <si>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</si>
  <si>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</si>
  <si>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</si>
  <si>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</si>
  <si>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</si>
  <si>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</si>
  <si>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</si>
  <si>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</si>
  <si>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</si>
  <si>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</si>
  <si>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</si>
  <si>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</si>
  <si>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</si>
  <si>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</si>
  <si>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</si>
  <si>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</si>
  <si>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</si>
  <si>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</si>
  <si>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</si>
  <si>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</si>
  <si>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</si>
  <si>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</si>
  <si>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</si>
  <si>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</si>
  <si>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</si>
  <si>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</si>
  <si>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</si>
  <si>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</si>
  <si>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</si>
  <si>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</si>
  <si>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</si>
  <si>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</si>
  <si>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</si>
  <si>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</si>
  <si>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</si>
  <si>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</si>
  <si>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</si>
  <si>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</si>
  <si>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</si>
  <si>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</si>
  <si>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</si>
  <si>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</si>
  <si>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</si>
  <si>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</si>
  <si>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</si>
  <si>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</si>
  <si>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</si>
  <si>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</si>
  <si>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</si>
  <si>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</si>
  <si>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</si>
  <si>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</si>
  <si>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</si>
  <si>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南魚沼市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</si>
  <si>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</si>
  <si>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</si>
  <si>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</si>
  <si>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</si>
  <si>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</si>
  <si>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</si>
  <si>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</si>
  <si>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</si>
  <si>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</si>
  <si>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</si>
  <si>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</si>
  <si>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経費回収率はここ数年100％程度で推移し、収益的収支比率は60％程度となっていることから、汚水処理費用はほぼ使用料でまかなえているが、起債分は不足している状況にある。
　また、類似団体に比べ、水洗化率は高く、企業債残高対事業規模比率は低い。これは新設が終了し、普及が進んでいるためである。企業債に関しては、新規起債が少額であることから今後もこの傾向は続くが、水洗化率はほぼ上限に達しており現状程度で推移すると思われる。
　汚水処理原価の変動に比べ、施設利用率の変動が大きいのは、主に不明水によるものである。不明水については、老朽化したマンホール蓋部分からの消雪水の流入が主な要因であり、今後改善すべき点であると認識している。
　現状としては、必ずしも健全な経営とは言えないが、類似団体に比べ経費回収率は高く、汚水処理原価は低いため、経営状況は比較的良好であり、下水道事業という社会インフラ事業としてはほぼ適正な状況にある。</t>
    <rPh sb="1" eb="3">
      <t>ケイヒ</t>
    </rPh>
    <rPh sb="3" eb="5">
      <t>カイシュウ</t>
    </rPh>
    <rPh sb="5" eb="6">
      <t>リツ</t>
    </rPh>
    <rPh sb="9" eb="11">
      <t>スウネン</t>
    </rPh>
    <rPh sb="15" eb="17">
      <t>テイド</t>
    </rPh>
    <rPh sb="18" eb="20">
      <t>スイイ</t>
    </rPh>
    <rPh sb="22" eb="25">
      <t>シュウエキテキ</t>
    </rPh>
    <rPh sb="25" eb="27">
      <t>シュウシ</t>
    </rPh>
    <rPh sb="27" eb="29">
      <t>ヒリツ</t>
    </rPh>
    <rPh sb="33" eb="35">
      <t>テイド</t>
    </rPh>
    <rPh sb="46" eb="48">
      <t>オスイ</t>
    </rPh>
    <rPh sb="48" eb="50">
      <t>ショリ</t>
    </rPh>
    <rPh sb="50" eb="52">
      <t>ヒヨウ</t>
    </rPh>
    <rPh sb="55" eb="58">
      <t>シヨウリョウ</t>
    </rPh>
    <rPh sb="68" eb="70">
      <t>キサイ</t>
    </rPh>
    <rPh sb="70" eb="71">
      <t>ブン</t>
    </rPh>
    <rPh sb="72" eb="74">
      <t>フソク</t>
    </rPh>
    <rPh sb="78" eb="80">
      <t>ジョウキョウ</t>
    </rPh>
    <rPh sb="89" eb="91">
      <t>ルイジ</t>
    </rPh>
    <rPh sb="91" eb="93">
      <t>ダンタイ</t>
    </rPh>
    <rPh sb="94" eb="95">
      <t>クラ</t>
    </rPh>
    <rPh sb="97" eb="100">
      <t>スイセンカ</t>
    </rPh>
    <rPh sb="100" eb="101">
      <t>リツ</t>
    </rPh>
    <rPh sb="102" eb="103">
      <t>タカ</t>
    </rPh>
    <rPh sb="105" eb="107">
      <t>キギョウ</t>
    </rPh>
    <rPh sb="107" eb="108">
      <t>サイ</t>
    </rPh>
    <rPh sb="108" eb="110">
      <t>ザンダカ</t>
    </rPh>
    <rPh sb="110" eb="111">
      <t>タイ</t>
    </rPh>
    <rPh sb="111" eb="113">
      <t>ジギョウ</t>
    </rPh>
    <rPh sb="113" eb="115">
      <t>キボ</t>
    </rPh>
    <rPh sb="115" eb="117">
      <t>ヒリツ</t>
    </rPh>
    <rPh sb="118" eb="119">
      <t>ヒク</t>
    </rPh>
    <rPh sb="124" eb="126">
      <t>シンセツ</t>
    </rPh>
    <rPh sb="127" eb="129">
      <t>シュウリョウ</t>
    </rPh>
    <rPh sb="131" eb="133">
      <t>フキュウ</t>
    </rPh>
    <rPh sb="134" eb="135">
      <t>スス</t>
    </rPh>
    <rPh sb="145" eb="147">
      <t>キギョウ</t>
    </rPh>
    <rPh sb="147" eb="148">
      <t>サイ</t>
    </rPh>
    <rPh sb="149" eb="150">
      <t>カン</t>
    </rPh>
    <rPh sb="154" eb="156">
      <t>シンキ</t>
    </rPh>
    <rPh sb="156" eb="158">
      <t>キサイ</t>
    </rPh>
    <rPh sb="159" eb="161">
      <t>ショウガク</t>
    </rPh>
    <rPh sb="168" eb="170">
      <t>コンゴ</t>
    </rPh>
    <rPh sb="173" eb="175">
      <t>ケイコウ</t>
    </rPh>
    <rPh sb="176" eb="177">
      <t>ツヅ</t>
    </rPh>
    <rPh sb="180" eb="183">
      <t>スイセンカ</t>
    </rPh>
    <rPh sb="183" eb="184">
      <t>リツ</t>
    </rPh>
    <rPh sb="187" eb="189">
      <t>ジョウゲン</t>
    </rPh>
    <rPh sb="190" eb="191">
      <t>タッ</t>
    </rPh>
    <rPh sb="195" eb="197">
      <t>ゲンジョウ</t>
    </rPh>
    <rPh sb="197" eb="199">
      <t>テイド</t>
    </rPh>
    <rPh sb="200" eb="202">
      <t>スイイ</t>
    </rPh>
    <rPh sb="205" eb="206">
      <t>オモ</t>
    </rPh>
    <rPh sb="212" eb="214">
      <t>オスイ</t>
    </rPh>
    <rPh sb="214" eb="216">
      <t>ショリ</t>
    </rPh>
    <rPh sb="216" eb="218">
      <t>ゲンカ</t>
    </rPh>
    <rPh sb="219" eb="221">
      <t>ヘンドウ</t>
    </rPh>
    <rPh sb="222" eb="223">
      <t>クラ</t>
    </rPh>
    <rPh sb="225" eb="227">
      <t>シセツ</t>
    </rPh>
    <rPh sb="227" eb="230">
      <t>リヨウリツ</t>
    </rPh>
    <rPh sb="231" eb="233">
      <t>ヘンドウ</t>
    </rPh>
    <rPh sb="234" eb="235">
      <t>オオ</t>
    </rPh>
    <rPh sb="240" eb="241">
      <t>オモ</t>
    </rPh>
    <rPh sb="242" eb="244">
      <t>フメイ</t>
    </rPh>
    <rPh sb="244" eb="245">
      <t>スイ</t>
    </rPh>
    <rPh sb="254" eb="256">
      <t>フメイ</t>
    </rPh>
    <rPh sb="256" eb="257">
      <t>スイ</t>
    </rPh>
    <rPh sb="263" eb="266">
      <t>ロウキュウカ</t>
    </rPh>
    <rPh sb="273" eb="274">
      <t>フタ</t>
    </rPh>
    <rPh sb="274" eb="276">
      <t>ブブン</t>
    </rPh>
    <rPh sb="279" eb="281">
      <t>ショウセツ</t>
    </rPh>
    <rPh sb="283" eb="285">
      <t>リュウニュウ</t>
    </rPh>
    <rPh sb="286" eb="287">
      <t>オモ</t>
    </rPh>
    <rPh sb="288" eb="290">
      <t>ヨウイン</t>
    </rPh>
    <rPh sb="294" eb="296">
      <t>コンゴ</t>
    </rPh>
    <rPh sb="296" eb="298">
      <t>カイゼン</t>
    </rPh>
    <rPh sb="301" eb="302">
      <t>テン</t>
    </rPh>
    <rPh sb="306" eb="308">
      <t>ニンシキ</t>
    </rPh>
    <rPh sb="315" eb="317">
      <t>ゲンジョウ</t>
    </rPh>
    <rPh sb="322" eb="323">
      <t>カナラ</t>
    </rPh>
    <rPh sb="326" eb="328">
      <t>ケンゼン</t>
    </rPh>
    <rPh sb="329" eb="331">
      <t>ケイエイ</t>
    </rPh>
    <rPh sb="333" eb="334">
      <t>イ</t>
    </rPh>
    <rPh sb="339" eb="341">
      <t>ルイジ</t>
    </rPh>
    <rPh sb="341" eb="343">
      <t>ダンタイ</t>
    </rPh>
    <rPh sb="344" eb="345">
      <t>クラ</t>
    </rPh>
    <rPh sb="346" eb="348">
      <t>ケイヒ</t>
    </rPh>
    <rPh sb="348" eb="350">
      <t>カイシュウ</t>
    </rPh>
    <rPh sb="350" eb="351">
      <t>リツ</t>
    </rPh>
    <rPh sb="352" eb="353">
      <t>タカ</t>
    </rPh>
    <rPh sb="355" eb="357">
      <t>オスイ</t>
    </rPh>
    <rPh sb="357" eb="359">
      <t>ショリ</t>
    </rPh>
    <rPh sb="359" eb="361">
      <t>ゲンカ</t>
    </rPh>
    <rPh sb="362" eb="363">
      <t>ヒク</t>
    </rPh>
    <rPh sb="367" eb="369">
      <t>ケイエイ</t>
    </rPh>
    <rPh sb="369" eb="371">
      <t>ジョウキョウ</t>
    </rPh>
    <rPh sb="372" eb="375">
      <t>ヒカクテキ</t>
    </rPh>
    <rPh sb="375" eb="377">
      <t>リョウコウ</t>
    </rPh>
    <rPh sb="381" eb="384">
      <t>ゲスイドウ</t>
    </rPh>
    <rPh sb="384" eb="386">
      <t>ジギョウ</t>
    </rPh>
    <rPh sb="389" eb="391">
      <t>シャカイ</t>
    </rPh>
    <rPh sb="395" eb="397">
      <t>ジギョウ</t>
    </rPh>
    <rPh sb="403" eb="405">
      <t>テキセイ</t>
    </rPh>
    <rPh sb="406" eb="408">
      <t>ジョウキョウ</t>
    </rPh>
    <phoneticPr fontId="4"/>
  </si>
  <si>
    <t>　処理場は古いものでは平成２年から供用を開始しており施設の老朽化が進んでいる。今後の設備更新について検討した所、１処理場を除いて流域処理場での処理とした方が効率的であると見込まれるため、平成28年度より順次流域処理場への接続換えを予定している。
　管渠については、今後老朽化したマンホール蓋部分の更新を行う必要があると認識しているが、数が多いため高額となる費用の捻出に苦慮しており、国の補助制度の活用を検討していく必要がある。</t>
    <rPh sb="1" eb="3">
      <t>ショリ</t>
    </rPh>
    <rPh sb="3" eb="4">
      <t>ジョウ</t>
    </rPh>
    <rPh sb="5" eb="6">
      <t>フル</t>
    </rPh>
    <rPh sb="11" eb="13">
      <t>ヘイセイ</t>
    </rPh>
    <rPh sb="14" eb="15">
      <t>ネン</t>
    </rPh>
    <rPh sb="17" eb="19">
      <t>キョウヨウ</t>
    </rPh>
    <rPh sb="20" eb="22">
      <t>カイシ</t>
    </rPh>
    <rPh sb="26" eb="28">
      <t>シセツ</t>
    </rPh>
    <rPh sb="29" eb="32">
      <t>ロウキュウカ</t>
    </rPh>
    <rPh sb="33" eb="34">
      <t>スス</t>
    </rPh>
    <rPh sb="39" eb="41">
      <t>コンゴ</t>
    </rPh>
    <rPh sb="42" eb="44">
      <t>セツビ</t>
    </rPh>
    <rPh sb="44" eb="46">
      <t>コウシン</t>
    </rPh>
    <rPh sb="50" eb="52">
      <t>ケントウ</t>
    </rPh>
    <rPh sb="54" eb="55">
      <t>トコロ</t>
    </rPh>
    <rPh sb="57" eb="60">
      <t>ショリジョウ</t>
    </rPh>
    <rPh sb="61" eb="62">
      <t>ノゾ</t>
    </rPh>
    <rPh sb="64" eb="66">
      <t>リュウイキ</t>
    </rPh>
    <rPh sb="66" eb="69">
      <t>ショリジョウ</t>
    </rPh>
    <rPh sb="71" eb="73">
      <t>ショリ</t>
    </rPh>
    <rPh sb="76" eb="77">
      <t>ホウ</t>
    </rPh>
    <rPh sb="78" eb="81">
      <t>コウリツテキ</t>
    </rPh>
    <rPh sb="85" eb="87">
      <t>ミコ</t>
    </rPh>
    <rPh sb="93" eb="95">
      <t>ヘイセイ</t>
    </rPh>
    <rPh sb="97" eb="99">
      <t>ネンド</t>
    </rPh>
    <rPh sb="101" eb="103">
      <t>ジュンジ</t>
    </rPh>
    <rPh sb="103" eb="105">
      <t>リュウイキ</t>
    </rPh>
    <rPh sb="105" eb="108">
      <t>ショリジョウ</t>
    </rPh>
    <rPh sb="110" eb="112">
      <t>セツゾク</t>
    </rPh>
    <rPh sb="112" eb="113">
      <t>カ</t>
    </rPh>
    <rPh sb="115" eb="117">
      <t>ヨテイ</t>
    </rPh>
    <rPh sb="124" eb="126">
      <t>カンキョ</t>
    </rPh>
    <rPh sb="132" eb="134">
      <t>コンゴ</t>
    </rPh>
    <rPh sb="134" eb="137">
      <t>ロウキュウカ</t>
    </rPh>
    <rPh sb="144" eb="145">
      <t>フタ</t>
    </rPh>
    <rPh sb="145" eb="147">
      <t>ブブン</t>
    </rPh>
    <rPh sb="148" eb="150">
      <t>コウシン</t>
    </rPh>
    <rPh sb="151" eb="152">
      <t>オコナ</t>
    </rPh>
    <rPh sb="153" eb="155">
      <t>ヒツヨウ</t>
    </rPh>
    <rPh sb="159" eb="161">
      <t>ニンシキ</t>
    </rPh>
    <rPh sb="167" eb="168">
      <t>カズ</t>
    </rPh>
    <rPh sb="169" eb="170">
      <t>オオ</t>
    </rPh>
    <rPh sb="173" eb="175">
      <t>コウガク</t>
    </rPh>
    <rPh sb="178" eb="180">
      <t>ヒヨウ</t>
    </rPh>
    <rPh sb="181" eb="183">
      <t>ネンシュツ</t>
    </rPh>
    <rPh sb="184" eb="186">
      <t>クリョ</t>
    </rPh>
    <rPh sb="191" eb="192">
      <t>クニ</t>
    </rPh>
    <rPh sb="193" eb="195">
      <t>ホジョ</t>
    </rPh>
    <rPh sb="195" eb="197">
      <t>セイド</t>
    </rPh>
    <rPh sb="198" eb="200">
      <t>カツヨウ</t>
    </rPh>
    <rPh sb="201" eb="203">
      <t>ケントウ</t>
    </rPh>
    <rPh sb="207" eb="209">
      <t>ヒツヨウ</t>
    </rPh>
    <phoneticPr fontId="4"/>
  </si>
  <si>
    <t>　農業集落排水事業としては、整備完了より年数が経過し、更新が必要な時期に来ている。単なる設備更新ではなく、接続換えによりより効率的な運営を目指している。
　下水道事業は、市民生活の根幹にかかわる社会インフラであり高額な投資を要するが、料金面では市民生活への影響が大きい事から値上げは困難であり、収益的収支比率100％以上は非常に困難な状況にある。
　単なる施設更新ではなく処理施設の統合、管路長寿命化に伴う不明水の削減等により出来るだけ費用の削減に努め、安定運用を確保しながらより健全で効率的な下水道事業運営に努める事としたい。</t>
    <rPh sb="1" eb="3">
      <t>ノウギョウ</t>
    </rPh>
    <rPh sb="3" eb="5">
      <t>シュウラク</t>
    </rPh>
    <rPh sb="5" eb="7">
      <t>ハイスイ</t>
    </rPh>
    <rPh sb="7" eb="9">
      <t>ジギョウ</t>
    </rPh>
    <rPh sb="14" eb="16">
      <t>セイビ</t>
    </rPh>
    <rPh sb="16" eb="18">
      <t>カンリョウ</t>
    </rPh>
    <rPh sb="20" eb="22">
      <t>ネンスウ</t>
    </rPh>
    <rPh sb="23" eb="25">
      <t>ケイカ</t>
    </rPh>
    <rPh sb="27" eb="29">
      <t>コウシン</t>
    </rPh>
    <rPh sb="30" eb="32">
      <t>ヒツヨウ</t>
    </rPh>
    <rPh sb="33" eb="35">
      <t>ジキ</t>
    </rPh>
    <rPh sb="36" eb="37">
      <t>キ</t>
    </rPh>
    <rPh sb="41" eb="42">
      <t>タン</t>
    </rPh>
    <rPh sb="44" eb="46">
      <t>セツビ</t>
    </rPh>
    <rPh sb="46" eb="48">
      <t>コウシン</t>
    </rPh>
    <rPh sb="53" eb="55">
      <t>セツゾク</t>
    </rPh>
    <rPh sb="55" eb="56">
      <t>カ</t>
    </rPh>
    <rPh sb="62" eb="65">
      <t>コウリツテキ</t>
    </rPh>
    <rPh sb="66" eb="68">
      <t>ウンエイ</t>
    </rPh>
    <rPh sb="69" eb="71">
      <t>メザ</t>
    </rPh>
    <rPh sb="106" eb="108">
      <t>コウガク</t>
    </rPh>
    <rPh sb="109" eb="111">
      <t>トウシ</t>
    </rPh>
    <rPh sb="112" eb="113">
      <t>ヨウ</t>
    </rPh>
    <rPh sb="117" eb="119">
      <t>リョウキン</t>
    </rPh>
    <rPh sb="119" eb="120">
      <t>メン</t>
    </rPh>
    <rPh sb="122" eb="124">
      <t>シミン</t>
    </rPh>
    <rPh sb="124" eb="126">
      <t>セイカツ</t>
    </rPh>
    <rPh sb="128" eb="130">
      <t>エイキョウ</t>
    </rPh>
    <rPh sb="131" eb="132">
      <t>オオ</t>
    </rPh>
    <rPh sb="134" eb="135">
      <t>コト</t>
    </rPh>
    <rPh sb="137" eb="139">
      <t>ネア</t>
    </rPh>
    <rPh sb="141" eb="143">
      <t>コンナン</t>
    </rPh>
    <rPh sb="175" eb="176">
      <t>タン</t>
    </rPh>
    <rPh sb="178" eb="180">
      <t>シセツ</t>
    </rPh>
    <rPh sb="180" eb="182">
      <t>コウシン</t>
    </rPh>
    <rPh sb="186" eb="188">
      <t>ショリ</t>
    </rPh>
    <rPh sb="188" eb="190">
      <t>シセツ</t>
    </rPh>
    <rPh sb="191" eb="193">
      <t>トウゴウ</t>
    </rPh>
    <rPh sb="194" eb="196">
      <t>カンロ</t>
    </rPh>
    <rPh sb="196" eb="197">
      <t>チョウ</t>
    </rPh>
    <rPh sb="197" eb="200">
      <t>ジュミョウカ</t>
    </rPh>
    <rPh sb="201" eb="202">
      <t>トモナ</t>
    </rPh>
    <rPh sb="203" eb="205">
      <t>フメイ</t>
    </rPh>
    <rPh sb="205" eb="206">
      <t>スイ</t>
    </rPh>
    <rPh sb="207" eb="209">
      <t>サクゲン</t>
    </rPh>
    <rPh sb="209" eb="210">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</si>
</sst>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58-4D27-BE72-26DD67027025}"/>
            </c:ext>
          </c:extLst>
        </c:ser>
        <c:dLbls>
          <c:showLegendKey val="0"/>
          <c:showVal val="0"/>
          <c:showCatName val="0"/>
          <c:showSerName val="0"/>
          <c:showPercent val="0"/>
          <c:showBubbleSize val="0"/>
        </c:dLbls>
        <c:gapWidth val="150"/>
        <c:axId val="20478976"/>
        <c:axId val="2049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extLst>
            <c:ext xmlns:c16="http://schemas.microsoft.com/office/drawing/2014/chart" uri="{C3380CC4-5D6E-409C-BE32-E72D297353CC}">
              <c16:uniqueId val="{00000001-7F58-4D27-BE72-26DD67027025}"/>
            </c:ext>
          </c:extLst>
        </c:ser>
        <c:dLbls>
          <c:showLegendKey val="0"/>
          <c:showVal val="0"/>
          <c:showCatName val="0"/>
          <c:showSerName val="0"/>
          <c:showPercent val="0"/>
          <c:showBubbleSize val="0"/>
        </c:dLbls>
        <c:marker val="1"/>
        <c:smooth val="0"/>
        <c:axId val="20478976"/>
        <c:axId val="20494208"/>
      </c:lineChart>
      <c:dateAx>
        <c:axId val="20478976"/>
        <c:scaling>
          <c:orientation val="minMax"/>
        </c:scaling>
        <c:delete val="1"/>
        <c:axPos val="b"/>
        <c:numFmt formatCode="ge" sourceLinked="1"/>
        <c:majorTickMark val="none"/>
        <c:minorTickMark val="none"/>
        <c:tickLblPos val="none"/>
        <c:crossAx val="20494208"/>
        <c:crosses val="autoZero"/>
        <c:auto val="1"/>
        <c:lblOffset val="100"/>
        <c:baseTimeUnit val="years"/>
      </c:dateAx>
      <c:valAx>
        <c:axId val="2049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89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50.88</c:v>
                </c:pt>
                <c:pt idx="1">
                  <c:v>50.57</c:v>
                </c:pt>
                <c:pt idx="2">
                  <c:v>55.84</c:v>
                </c:pt>
                <c:pt idx="3">
                  <c:v>52.18</c:v>
                </c:pt>
                <c:pt idx="4">
                  <c:v>58.4</c:v>
                </c:pt>
              </c:numCache>
            </c:numRef>
          </c:val>
          <c:extLst>
            <c:ext xmlns:c16="http://schemas.microsoft.com/office/drawing/2014/chart" uri="{C3380CC4-5D6E-409C-BE32-E72D297353CC}">
              <c16:uniqueId val="{00000000-9C39-42DD-A3FE-194A4176EF00}"/>
            </c:ext>
          </c:extLst>
        </c:ser>
        <c:dLbls>
          <c:showLegendKey val="0"/>
          <c:showVal val="0"/>
          <c:showCatName val="0"/>
          <c:showSerName val="0"/>
          <c:showPercent val="0"/>
          <c:showBubbleSize val="0"/>
        </c:dLbls>
        <c:gapWidth val="150"/>
        <c:axId val="32307456"/>
        <c:axId val="3234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extLst>
            <c:ext xmlns:c16="http://schemas.microsoft.com/office/drawing/2014/chart" uri="{C3380CC4-5D6E-409C-BE32-E72D297353CC}">
              <c16:uniqueId val="{00000001-9C39-42DD-A3FE-194A4176EF00}"/>
            </c:ext>
          </c:extLst>
        </c:ser>
        <c:dLbls>
          <c:showLegendKey val="0"/>
          <c:showVal val="0"/>
          <c:showCatName val="0"/>
          <c:showSerName val="0"/>
          <c:showPercent val="0"/>
          <c:showBubbleSize val="0"/>
        </c:dLbls>
        <c:marker val="1"/>
        <c:smooth val="0"/>
        <c:axId val="32307456"/>
        <c:axId val="32346496"/>
      </c:lineChart>
      <c:dateAx>
        <c:axId val="32307456"/>
        <c:scaling>
          <c:orientation val="minMax"/>
        </c:scaling>
        <c:delete val="1"/>
        <c:axPos val="b"/>
        <c:numFmt formatCode="ge" sourceLinked="1"/>
        <c:majorTickMark val="none"/>
        <c:minorTickMark val="none"/>
        <c:tickLblPos val="none"/>
        <c:crossAx val="32346496"/>
        <c:crosses val="autoZero"/>
        <c:auto val="1"/>
        <c:lblOffset val="100"/>
        <c:baseTimeUnit val="years"/>
      </c:dateAx>
      <c:valAx>
        <c:axId val="3234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92.42</c:v>
                </c:pt>
                <c:pt idx="1">
                  <c:v>92.95</c:v>
                </c:pt>
                <c:pt idx="2">
                  <c:v>93.42</c:v>
                </c:pt>
                <c:pt idx="3">
                  <c:v>95.16</c:v>
                </c:pt>
                <c:pt idx="4">
                  <c:v>95.48</c:v>
                </c:pt>
              </c:numCache>
            </c:numRef>
          </c:val>
          <c:extLst>
            <c:ext xmlns:c16="http://schemas.microsoft.com/office/drawing/2014/chart" uri="{C3380CC4-5D6E-409C-BE32-E72D297353CC}">
              <c16:uniqueId val="{00000000-E330-488C-8CD9-8A06F3FA2F3F}"/>
            </c:ext>
          </c:extLst>
        </c:ser>
        <c:dLbls>
          <c:showLegendKey val="0"/>
          <c:showVal val="0"/>
          <c:showCatName val="0"/>
          <c:showSerName val="0"/>
          <c:showPercent val="0"/>
          <c:showBubbleSize val="0"/>
        </c:dLbls>
        <c:gapWidth val="150"/>
        <c:axId val="32388992"/>
        <c:axId val="3240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extLst>
            <c:ext xmlns:c16="http://schemas.microsoft.com/office/drawing/2014/chart" uri="{C3380CC4-5D6E-409C-BE32-E72D297353CC}">
              <c16:uniqueId val="{00000001-E330-488C-8CD9-8A06F3FA2F3F}"/>
            </c:ext>
          </c:extLst>
        </c:ser>
        <c:dLbls>
          <c:showLegendKey val="0"/>
          <c:showVal val="0"/>
          <c:showCatName val="0"/>
          <c:showSerName val="0"/>
          <c:showPercent val="0"/>
          <c:showBubbleSize val="0"/>
        </c:dLbls>
        <c:marker val="1"/>
        <c:smooth val="0"/>
        <c:axId val="32388992"/>
        <c:axId val="32403456"/>
      </c:lineChart>
      <c:dateAx>
        <c:axId val="32388992"/>
        <c:scaling>
          <c:orientation val="minMax"/>
        </c:scaling>
        <c:delete val="1"/>
        <c:axPos val="b"/>
        <c:numFmt formatCode="ge" sourceLinked="1"/>
        <c:majorTickMark val="none"/>
        <c:minorTickMark val="none"/>
        <c:tickLblPos val="none"/>
        <c:crossAx val="32403456"/>
        <c:crosses val="autoZero"/>
        <c:auto val="1"/>
        <c:lblOffset val="100"/>
        <c:baseTimeUnit val="years"/>
      </c:dateAx>
      <c:valAx>
        <c:axId val="3240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8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66.91</c:v>
                </c:pt>
                <c:pt idx="1">
                  <c:v>58.66</c:v>
                </c:pt>
                <c:pt idx="2">
                  <c:v>62.84</c:v>
                </c:pt>
                <c:pt idx="3">
                  <c:v>65.22</c:v>
                </c:pt>
                <c:pt idx="4">
                  <c:v>64.790000000000006</c:v>
                </c:pt>
              </c:numCache>
            </c:numRef>
          </c:val>
          <c:extLst>
            <c:ext xmlns:c16="http://schemas.microsoft.com/office/drawing/2014/chart" uri="{C3380CC4-5D6E-409C-BE32-E72D297353CC}">
              <c16:uniqueId val="{00000000-602E-4AB4-8C1F-9683504DD616}"/>
            </c:ext>
          </c:extLst>
        </c:ser>
        <c:dLbls>
          <c:showLegendKey val="0"/>
          <c:showVal val="0"/>
          <c:showCatName val="0"/>
          <c:showSerName val="0"/>
          <c:showPercent val="0"/>
          <c:showBubbleSize val="0"/>
        </c:dLbls>
        <c:gapWidth val="150"/>
        <c:axId val="32338304"/>
        <c:axId val="3234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2E-4AB4-8C1F-9683504DD616}"/>
            </c:ext>
          </c:extLst>
        </c:ser>
        <c:dLbls>
          <c:showLegendKey val="0"/>
          <c:showVal val="0"/>
          <c:showCatName val="0"/>
          <c:showSerName val="0"/>
          <c:showPercent val="0"/>
          <c:showBubbleSize val="0"/>
        </c:dLbls>
        <c:marker val="1"/>
        <c:smooth val="0"/>
        <c:axId val="32338304"/>
        <c:axId val="32340224"/>
      </c:lineChart>
      <c:dateAx>
        <c:axId val="32338304"/>
        <c:scaling>
          <c:orientation val="minMax"/>
        </c:scaling>
        <c:delete val="1"/>
        <c:axPos val="b"/>
        <c:numFmt formatCode="ge" sourceLinked="1"/>
        <c:majorTickMark val="none"/>
        <c:minorTickMark val="none"/>
        <c:tickLblPos val="none"/>
        <c:crossAx val="32340224"/>
        <c:crosses val="autoZero"/>
        <c:auto val="1"/>
        <c:lblOffset val="100"/>
        <c:baseTimeUnit val="years"/>
      </c:dateAx>
      <c:valAx>
        <c:axId val="3234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33-4FAF-BC48-E8E1AB73E337}"/>
            </c:ext>
          </c:extLst>
        </c:ser>
        <c:dLbls>
          <c:showLegendKey val="0"/>
          <c:showVal val="0"/>
          <c:showCatName val="0"/>
          <c:showSerName val="0"/>
          <c:showPercent val="0"/>
          <c:showBubbleSize val="0"/>
        </c:dLbls>
        <c:gapWidth val="150"/>
        <c:axId val="52425472"/>
        <c:axId val="5242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33-4FAF-BC48-E8E1AB73E337}"/>
            </c:ext>
          </c:extLst>
        </c:ser>
        <c:dLbls>
          <c:showLegendKey val="0"/>
          <c:showVal val="0"/>
          <c:showCatName val="0"/>
          <c:showSerName val="0"/>
          <c:showPercent val="0"/>
          <c:showBubbleSize val="0"/>
        </c:dLbls>
        <c:marker val="1"/>
        <c:smooth val="0"/>
        <c:axId val="52425472"/>
        <c:axId val="52427776"/>
      </c:lineChart>
      <c:dateAx>
        <c:axId val="52425472"/>
        <c:scaling>
          <c:orientation val="minMax"/>
        </c:scaling>
        <c:delete val="1"/>
        <c:axPos val="b"/>
        <c:numFmt formatCode="ge" sourceLinked="1"/>
        <c:majorTickMark val="none"/>
        <c:minorTickMark val="none"/>
        <c:tickLblPos val="none"/>
        <c:crossAx val="52427776"/>
        <c:crosses val="autoZero"/>
        <c:auto val="1"/>
        <c:lblOffset val="100"/>
        <c:baseTimeUnit val="years"/>
      </c:dateAx>
      <c:valAx>
        <c:axId val="5242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2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C5-4F37-8D2D-E757E0C02E8F}"/>
            </c:ext>
          </c:extLst>
        </c:ser>
        <c:dLbls>
          <c:showLegendKey val="0"/>
          <c:showVal val="0"/>
          <c:showCatName val="0"/>
          <c:showSerName val="0"/>
          <c:showPercent val="0"/>
          <c:showBubbleSize val="0"/>
        </c:dLbls>
        <c:gapWidth val="150"/>
        <c:axId val="96083328"/>
        <c:axId val="9613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C5-4F37-8D2D-E757E0C02E8F}"/>
            </c:ext>
          </c:extLst>
        </c:ser>
        <c:dLbls>
          <c:showLegendKey val="0"/>
          <c:showVal val="0"/>
          <c:showCatName val="0"/>
          <c:showSerName val="0"/>
          <c:showPercent val="0"/>
          <c:showBubbleSize val="0"/>
        </c:dLbls>
        <c:marker val="1"/>
        <c:smooth val="0"/>
        <c:axId val="96083328"/>
        <c:axId val="96138752"/>
      </c:lineChart>
      <c:dateAx>
        <c:axId val="96083328"/>
        <c:scaling>
          <c:orientation val="minMax"/>
        </c:scaling>
        <c:delete val="1"/>
        <c:axPos val="b"/>
        <c:numFmt formatCode="ge" sourceLinked="1"/>
        <c:majorTickMark val="none"/>
        <c:minorTickMark val="none"/>
        <c:tickLblPos val="none"/>
        <c:crossAx val="96138752"/>
        <c:crosses val="autoZero"/>
        <c:auto val="1"/>
        <c:lblOffset val="100"/>
        <c:baseTimeUnit val="years"/>
      </c:dateAx>
      <c:valAx>
        <c:axId val="9613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8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71-447D-B83A-B68FF67E7961}"/>
            </c:ext>
          </c:extLst>
        </c:ser>
        <c:dLbls>
          <c:showLegendKey val="0"/>
          <c:showVal val="0"/>
          <c:showCatName val="0"/>
          <c:showSerName val="0"/>
          <c:showPercent val="0"/>
          <c:showBubbleSize val="0"/>
        </c:dLbls>
        <c:gapWidth val="150"/>
        <c:axId val="108321024"/>
        <c:axId val="2052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71-447D-B83A-B68FF67E7961}"/>
            </c:ext>
          </c:extLst>
        </c:ser>
        <c:dLbls>
          <c:showLegendKey val="0"/>
          <c:showVal val="0"/>
          <c:showCatName val="0"/>
          <c:showSerName val="0"/>
          <c:showPercent val="0"/>
          <c:showBubbleSize val="0"/>
        </c:dLbls>
        <c:marker val="1"/>
        <c:smooth val="0"/>
        <c:axId val="108321024"/>
        <c:axId val="20525056"/>
      </c:lineChart>
      <c:dateAx>
        <c:axId val="108321024"/>
        <c:scaling>
          <c:orientation val="minMax"/>
        </c:scaling>
        <c:delete val="1"/>
        <c:axPos val="b"/>
        <c:numFmt formatCode="ge" sourceLinked="1"/>
        <c:majorTickMark val="none"/>
        <c:minorTickMark val="none"/>
        <c:tickLblPos val="none"/>
        <c:crossAx val="20525056"/>
        <c:crosses val="autoZero"/>
        <c:auto val="1"/>
        <c:lblOffset val="100"/>
        <c:baseTimeUnit val="years"/>
      </c:dateAx>
      <c:valAx>
        <c:axId val="2052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2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E6-41D4-945E-3FD356EDB0C0}"/>
            </c:ext>
          </c:extLst>
        </c:ser>
        <c:dLbls>
          <c:showLegendKey val="0"/>
          <c:showVal val="0"/>
          <c:showCatName val="0"/>
          <c:showSerName val="0"/>
          <c:showPercent val="0"/>
          <c:showBubbleSize val="0"/>
        </c:dLbls>
        <c:gapWidth val="150"/>
        <c:axId val="20542208"/>
        <c:axId val="2054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E6-41D4-945E-3FD356EDB0C0}"/>
            </c:ext>
          </c:extLst>
        </c:ser>
        <c:dLbls>
          <c:showLegendKey val="0"/>
          <c:showVal val="0"/>
          <c:showCatName val="0"/>
          <c:showSerName val="0"/>
          <c:showPercent val="0"/>
          <c:showBubbleSize val="0"/>
        </c:dLbls>
        <c:marker val="1"/>
        <c:smooth val="0"/>
        <c:axId val="20542208"/>
        <c:axId val="20544128"/>
      </c:lineChart>
      <c:dateAx>
        <c:axId val="20542208"/>
        <c:scaling>
          <c:orientation val="minMax"/>
        </c:scaling>
        <c:delete val="1"/>
        <c:axPos val="b"/>
        <c:numFmt formatCode="ge" sourceLinked="1"/>
        <c:majorTickMark val="none"/>
        <c:minorTickMark val="none"/>
        <c:tickLblPos val="none"/>
        <c:crossAx val="20544128"/>
        <c:crosses val="autoZero"/>
        <c:auto val="1"/>
        <c:lblOffset val="100"/>
        <c:baseTimeUnit val="years"/>
      </c:dateAx>
      <c:valAx>
        <c:axId val="2054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4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934.29</c:v>
                </c:pt>
                <c:pt idx="1">
                  <c:v>1051.46</c:v>
                </c:pt>
                <c:pt idx="2">
                  <c:v>560.85</c:v>
                </c:pt>
                <c:pt idx="3">
                  <c:v>456.85</c:v>
                </c:pt>
                <c:pt idx="4">
                  <c:v>345.46</c:v>
                </c:pt>
              </c:numCache>
            </c:numRef>
          </c:val>
          <c:extLst>
            <c:ext xmlns:c16="http://schemas.microsoft.com/office/drawing/2014/chart" uri="{C3380CC4-5D6E-409C-BE32-E72D297353CC}">
              <c16:uniqueId val="{00000000-A25C-4746-8457-B1BB9D4E0C1B}"/>
            </c:ext>
          </c:extLst>
        </c:ser>
        <c:dLbls>
          <c:showLegendKey val="0"/>
          <c:showVal val="0"/>
          <c:showCatName val="0"/>
          <c:showSerName val="0"/>
          <c:showPercent val="0"/>
          <c:showBubbleSize val="0"/>
        </c:dLbls>
        <c:gapWidth val="150"/>
        <c:axId val="29790592"/>
        <c:axId val="2979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extLst>
            <c:ext xmlns:c16="http://schemas.microsoft.com/office/drawing/2014/chart" uri="{C3380CC4-5D6E-409C-BE32-E72D297353CC}">
              <c16:uniqueId val="{00000001-A25C-4746-8457-B1BB9D4E0C1B}"/>
            </c:ext>
          </c:extLst>
        </c:ser>
        <c:dLbls>
          <c:showLegendKey val="0"/>
          <c:showVal val="0"/>
          <c:showCatName val="0"/>
          <c:showSerName val="0"/>
          <c:showPercent val="0"/>
          <c:showBubbleSize val="0"/>
        </c:dLbls>
        <c:marker val="1"/>
        <c:smooth val="0"/>
        <c:axId val="29790592"/>
        <c:axId val="29792512"/>
      </c:lineChart>
      <c:dateAx>
        <c:axId val="29790592"/>
        <c:scaling>
          <c:orientation val="minMax"/>
        </c:scaling>
        <c:delete val="1"/>
        <c:axPos val="b"/>
        <c:numFmt formatCode="ge" sourceLinked="1"/>
        <c:majorTickMark val="none"/>
        <c:minorTickMark val="none"/>
        <c:tickLblPos val="none"/>
        <c:crossAx val="29792512"/>
        <c:crosses val="autoZero"/>
        <c:auto val="1"/>
        <c:lblOffset val="100"/>
        <c:baseTimeUnit val="years"/>
      </c:dateAx>
      <c:valAx>
        <c:axId val="2979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9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98.61</c:v>
                </c:pt>
                <c:pt idx="1">
                  <c:v>79.510000000000005</c:v>
                </c:pt>
                <c:pt idx="2">
                  <c:v>90.79</c:v>
                </c:pt>
                <c:pt idx="3">
                  <c:v>99.36</c:v>
                </c:pt>
                <c:pt idx="4">
                  <c:v>98.94</c:v>
                </c:pt>
              </c:numCache>
            </c:numRef>
          </c:val>
          <c:extLst>
            <c:ext xmlns:c16="http://schemas.microsoft.com/office/drawing/2014/chart" uri="{C3380CC4-5D6E-409C-BE32-E72D297353CC}">
              <c16:uniqueId val="{00000000-3257-4249-94FA-791A71D824E7}"/>
            </c:ext>
          </c:extLst>
        </c:ser>
        <c:dLbls>
          <c:showLegendKey val="0"/>
          <c:showVal val="0"/>
          <c:showCatName val="0"/>
          <c:showSerName val="0"/>
          <c:showPercent val="0"/>
          <c:showBubbleSize val="0"/>
        </c:dLbls>
        <c:gapWidth val="150"/>
        <c:axId val="32190464"/>
        <c:axId val="3219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extLst>
            <c:ext xmlns:c16="http://schemas.microsoft.com/office/drawing/2014/chart" uri="{C3380CC4-5D6E-409C-BE32-E72D297353CC}">
              <c16:uniqueId val="{00000001-3257-4249-94FA-791A71D824E7}"/>
            </c:ext>
          </c:extLst>
        </c:ser>
        <c:dLbls>
          <c:showLegendKey val="0"/>
          <c:showVal val="0"/>
          <c:showCatName val="0"/>
          <c:showSerName val="0"/>
          <c:showPercent val="0"/>
          <c:showBubbleSize val="0"/>
        </c:dLbls>
        <c:marker val="1"/>
        <c:smooth val="0"/>
        <c:axId val="32190464"/>
        <c:axId val="32192384"/>
      </c:lineChart>
      <c:dateAx>
        <c:axId val="32190464"/>
        <c:scaling>
          <c:orientation val="minMax"/>
        </c:scaling>
        <c:delete val="1"/>
        <c:axPos val="b"/>
        <c:numFmt formatCode="ge" sourceLinked="1"/>
        <c:majorTickMark val="none"/>
        <c:minorTickMark val="none"/>
        <c:tickLblPos val="none"/>
        <c:crossAx val="32192384"/>
        <c:crosses val="autoZero"/>
        <c:auto val="1"/>
        <c:lblOffset val="100"/>
        <c:baseTimeUnit val="years"/>
      </c:dateAx>
      <c:valAx>
        <c:axId val="3219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9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193.55</c:v>
                </c:pt>
                <c:pt idx="1">
                  <c:v>244.57</c:v>
                </c:pt>
                <c:pt idx="2">
                  <c:v>211.55</c:v>
                </c:pt>
                <c:pt idx="3">
                  <c:v>195.11</c:v>
                </c:pt>
                <c:pt idx="4">
                  <c:v>194.56</c:v>
                </c:pt>
              </c:numCache>
            </c:numRef>
          </c:val>
          <c:extLst>
            <c:ext xmlns:c16="http://schemas.microsoft.com/office/drawing/2014/chart" uri="{C3380CC4-5D6E-409C-BE32-E72D297353CC}">
              <c16:uniqueId val="{00000000-5031-46A0-AA7A-A263EC68CD5C}"/>
            </c:ext>
          </c:extLst>
        </c:ser>
        <c:dLbls>
          <c:showLegendKey val="0"/>
          <c:showVal val="0"/>
          <c:showCatName val="0"/>
          <c:showSerName val="0"/>
          <c:showPercent val="0"/>
          <c:showBubbleSize val="0"/>
        </c:dLbls>
        <c:gapWidth val="150"/>
        <c:axId val="32226304"/>
        <c:axId val="3224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extLst>
            <c:ext xmlns:c16="http://schemas.microsoft.com/office/drawing/2014/chart" uri="{C3380CC4-5D6E-409C-BE32-E72D297353CC}">
              <c16:uniqueId val="{00000001-5031-46A0-AA7A-A263EC68CD5C}"/>
            </c:ext>
          </c:extLst>
        </c:ser>
        <c:dLbls>
          <c:showLegendKey val="0"/>
          <c:showVal val="0"/>
          <c:showCatName val="0"/>
          <c:showSerName val="0"/>
          <c:showPercent val="0"/>
          <c:showBubbleSize val="0"/>
        </c:dLbls>
        <c:marker val="1"/>
        <c:smooth val="0"/>
        <c:axId val="32226304"/>
        <c:axId val="32244864"/>
      </c:lineChart>
      <c:dateAx>
        <c:axId val="32226304"/>
        <c:scaling>
          <c:orientation val="minMax"/>
        </c:scaling>
        <c:delete val="1"/>
        <c:axPos val="b"/>
        <c:numFmt formatCode="ge" sourceLinked="1"/>
        <c:majorTickMark val="none"/>
        <c:minorTickMark val="none"/>
        <c:tickLblPos val="none"/>
        <c:crossAx val="32244864"/>
        <c:crosses val="autoZero"/>
        <c:auto val="1"/>
        <c:lblOffset val="100"/>
        <c:baseTimeUnit val="years"/>
      </c:dateAx>
      <c:valAx>
        <c:axId val="3224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2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新潟県　南魚沼市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59636</v>
      </c>
      <c r="AM8" s="64"/>
      <c r="AN8" s="64"/>
      <c r="AO8" s="64"/>
      <c r="AP8" s="64"/>
      <c r="AQ8" s="64"/>
      <c r="AR8" s="64"/>
      <c r="AS8" s="64"/>
      <c r="AT8" s="63">
        <f>データ!S6</f>
        <v>584.54999999999995</v>
      </c>
      <c r="AU8" s="63"/>
      <c r="AV8" s="63"/>
      <c r="AW8" s="63"/>
      <c r="AX8" s="63"/>
      <c r="AY8" s="63"/>
      <c r="AZ8" s="63"/>
      <c r="BA8" s="63"/>
      <c r="BB8" s="63">
        <f>データ!T6</f>
        <v>102.02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19.809999999999999</v>
      </c>
      <c r="Q10" s="63"/>
      <c r="R10" s="63"/>
      <c r="S10" s="63"/>
      <c r="T10" s="63"/>
      <c r="U10" s="63"/>
      <c r="V10" s="63"/>
      <c r="W10" s="63">
        <f>データ!P6</f>
        <v>96.89</v>
      </c>
      <c r="X10" s="63"/>
      <c r="Y10" s="63"/>
      <c r="Z10" s="63"/>
      <c r="AA10" s="63"/>
      <c r="AB10" s="63"/>
      <c r="AC10" s="63"/>
      <c r="AD10" s="64">
        <f>データ!Q6</f>
        <v>3780</v>
      </c>
      <c r="AE10" s="64"/>
      <c r="AF10" s="64"/>
      <c r="AG10" s="64"/>
      <c r="AH10" s="64"/>
      <c r="AI10" s="64"/>
      <c r="AJ10" s="64"/>
      <c r="AK10" s="2"/>
      <c r="AL10" s="64">
        <f>データ!U6</f>
        <v>11738</v>
      </c>
      <c r="AM10" s="64"/>
      <c r="AN10" s="64"/>
      <c r="AO10" s="64"/>
      <c r="AP10" s="64"/>
      <c r="AQ10" s="64"/>
      <c r="AR10" s="64"/>
      <c r="AS10" s="64"/>
      <c r="AT10" s="63">
        <f>データ!V6</f>
        <v>7.59</v>
      </c>
      <c r="AU10" s="63"/>
      <c r="AV10" s="63"/>
      <c r="AW10" s="63"/>
      <c r="AX10" s="63"/>
      <c r="AY10" s="63"/>
      <c r="AZ10" s="63"/>
      <c r="BA10" s="63"/>
      <c r="BB10" s="63">
        <f>データ!W6</f>
        <v>1546.51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82"/>
      <c r="BN66" s="82"/>
      <c r="BO66" s="82"/>
      <c r="BP66" s="82"/>
      <c r="BQ66" s="82"/>
      <c r="BR66" s="82"/>
      <c r="BS66" s="82"/>
      <c r="BT66" s="82"/>
      <c r="BU66" s="82"/>
      <c r="BV66" s="82"/>
      <c r="BW66" s="82"/>
      <c r="BX66" s="82"/>
      <c r="BY66" s="82"/>
      <c r="BZ66" s="8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81"/>
      <c r="BM79" s="82"/>
      <c r="BN79" s="82"/>
      <c r="BO79" s="82"/>
      <c r="BP79" s="82"/>
      <c r="BQ79" s="82"/>
      <c r="BR79" s="82"/>
      <c r="BS79" s="82"/>
      <c r="BT79" s="82"/>
      <c r="BU79" s="82"/>
      <c r="BV79" s="82"/>
      <c r="BW79" s="82"/>
      <c r="BX79" s="82"/>
      <c r="BY79" s="82"/>
      <c r="BZ79" s="83"/>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81"/>
      <c r="BM80" s="82"/>
      <c r="BN80" s="82"/>
      <c r="BO80" s="82"/>
      <c r="BP80" s="82"/>
      <c r="BQ80" s="82"/>
      <c r="BR80" s="82"/>
      <c r="BS80" s="82"/>
      <c r="BT80" s="82"/>
      <c r="BU80" s="82"/>
      <c r="BV80" s="82"/>
      <c r="BW80" s="82"/>
      <c r="BX80" s="82"/>
      <c r="BY80" s="82"/>
      <c r="BZ80" s="83"/>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152269</v>
      </c>
      <c r="D6" s="31">
        <f t="shared" si="3"/>
        <v>47</v>
      </c>
      <c r="E6" s="31">
        <f t="shared" si="3"/>
        <v>17</v>
      </c>
      <c r="F6" s="31">
        <f t="shared" si="3"/>
        <v>5</v>
      </c>
      <c r="G6" s="31">
        <f t="shared" si="3"/>
        <v>0</v>
      </c>
      <c r="H6" s="31" t="str">
        <f t="shared" si="3"/>
        <v>新潟県　南魚沼市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19.809999999999999</v>
      </c>
      <c r="P6" s="32">
        <f t="shared" si="3"/>
        <v>96.89</v>
      </c>
      <c r="Q6" s="32">
        <f t="shared" si="3"/>
        <v>3780</v>
      </c>
      <c r="R6" s="32">
        <f t="shared" si="3"/>
        <v>59636</v>
      </c>
      <c r="S6" s="32">
        <f t="shared" si="3"/>
        <v>584.54999999999995</v>
      </c>
      <c r="T6" s="32">
        <f t="shared" si="3"/>
        <v>102.02</v>
      </c>
      <c r="U6" s="32">
        <f t="shared" si="3"/>
        <v>11738</v>
      </c>
      <c r="V6" s="32">
        <f t="shared" si="3"/>
        <v>7.59</v>
      </c>
      <c r="W6" s="32">
        <f t="shared" si="3"/>
        <v>1546.51</v>
      </c>
      <c r="X6" s="33">
        <f>IF(X7="",NA(),X7)</f>
        <v>66.91</v>
      </c>
      <c r="Y6" s="33">
        <f t="shared" ref="Y6:AG6" si="4">IF(Y7="",NA(),Y7)</f>
        <v>58.66</v>
      </c>
      <c r="Z6" s="33">
        <f t="shared" si="4"/>
        <v>62.84</v>
      </c>
      <c r="AA6" s="33">
        <f t="shared" si="4"/>
        <v>65.22</v>
      </c>
      <c r="AB6" s="33">
        <f t="shared" si="4"/>
        <v>64.790000000000006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934.29</v>
      </c>
      <c r="BF6" s="33">
        <f t="shared" ref="BF6:BN6" si="7">IF(BF7="",NA(),BF7)</f>
        <v>1051.46</v>
      </c>
      <c r="BG6" s="33">
        <f t="shared" si="7"/>
        <v>560.85</v>
      </c>
      <c r="BH6" s="33">
        <f t="shared" si="7"/>
        <v>456.85</v>
      </c>
      <c r="BI6" s="33">
        <f t="shared" si="7"/>
        <v>345.46</v>
      </c>
      <c r="BJ6" s="33">
        <f t="shared" si="7"/>
        <v>1267.26</v>
      </c>
      <c r="BK6" s="33">
        <f t="shared" si="7"/>
        <v>1239.2</v>
      </c>
      <c r="BL6" s="33">
        <f t="shared" si="7"/>
        <v>1197.82</v>
      </c>
      <c r="BM6" s="33">
        <f t="shared" si="7"/>
        <v>1126.77</v>
      </c>
      <c r="BN6" s="33">
        <f t="shared" si="7"/>
        <v>1044.8</v>
      </c>
      <c r="BO6" s="32" t="str">
        <f>IF(BO7="","",IF(BO7="-","【-】","【"&amp;SUBSTITUTE(TEXT(BO7,"#,##0.00"),"-","△")&amp;"】"))</f>
        <v>【992.47】</v>
      </c>
      <c r="BP6" s="33">
        <f>IF(BP7="",NA(),BP7)</f>
        <v>98.61</v>
      </c>
      <c r="BQ6" s="33">
        <f t="shared" ref="BQ6:BY6" si="8">IF(BQ7="",NA(),BQ7)</f>
        <v>79.510000000000005</v>
      </c>
      <c r="BR6" s="33">
        <f t="shared" si="8"/>
        <v>90.79</v>
      </c>
      <c r="BS6" s="33">
        <f t="shared" si="8"/>
        <v>99.36</v>
      </c>
      <c r="BT6" s="33">
        <f t="shared" si="8"/>
        <v>98.94</v>
      </c>
      <c r="BU6" s="33">
        <f t="shared" si="8"/>
        <v>53.42</v>
      </c>
      <c r="BV6" s="33">
        <f t="shared" si="8"/>
        <v>51.56</v>
      </c>
      <c r="BW6" s="33">
        <f t="shared" si="8"/>
        <v>51.03</v>
      </c>
      <c r="BX6" s="33">
        <f t="shared" si="8"/>
        <v>50.9</v>
      </c>
      <c r="BY6" s="33">
        <f t="shared" si="8"/>
        <v>50.82</v>
      </c>
      <c r="BZ6" s="32" t="str">
        <f>IF(BZ7="","",IF(BZ7="-","【-】","【"&amp;SUBSTITUTE(TEXT(BZ7,"#,##0.00"),"-","△")&amp;"】"))</f>
        <v>【51.49】</v>
      </c>
      <c r="CA6" s="33">
        <f>IF(CA7="",NA(),CA7)</f>
        <v>193.55</v>
      </c>
      <c r="CB6" s="33">
        <f t="shared" ref="CB6:CJ6" si="9">IF(CB7="",NA(),CB7)</f>
        <v>244.57</v>
      </c>
      <c r="CC6" s="33">
        <f t="shared" si="9"/>
        <v>211.55</v>
      </c>
      <c r="CD6" s="33">
        <f t="shared" si="9"/>
        <v>195.11</v>
      </c>
      <c r="CE6" s="33">
        <f t="shared" si="9"/>
        <v>194.56</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50.88</v>
      </c>
      <c r="CM6" s="33">
        <f t="shared" ref="CM6:CU6" si="10">IF(CM7="",NA(),CM7)</f>
        <v>50.57</v>
      </c>
      <c r="CN6" s="33">
        <f t="shared" si="10"/>
        <v>55.84</v>
      </c>
      <c r="CO6" s="33">
        <f t="shared" si="10"/>
        <v>52.18</v>
      </c>
      <c r="CP6" s="33">
        <f t="shared" si="10"/>
        <v>58.4</v>
      </c>
      <c r="CQ6" s="33">
        <f t="shared" si="10"/>
        <v>54.23</v>
      </c>
      <c r="CR6" s="33">
        <f t="shared" si="10"/>
        <v>55.2</v>
      </c>
      <c r="CS6" s="33">
        <f t="shared" si="10"/>
        <v>54.74</v>
      </c>
      <c r="CT6" s="33">
        <f t="shared" si="10"/>
        <v>53.78</v>
      </c>
      <c r="CU6" s="33">
        <f t="shared" si="10"/>
        <v>53.24</v>
      </c>
      <c r="CV6" s="32" t="str">
        <f>IF(CV7="","",IF(CV7="-","【-】","【"&amp;SUBSTITUTE(TEXT(CV7,"#,##0.00"),"-","△")&amp;"】"))</f>
        <v>【53.32】</v>
      </c>
      <c r="CW6" s="33">
        <f>IF(CW7="",NA(),CW7)</f>
        <v>92.42</v>
      </c>
      <c r="CX6" s="33">
        <f t="shared" ref="CX6:DF6" si="11">IF(CX7="",NA(),CX7)</f>
        <v>92.95</v>
      </c>
      <c r="CY6" s="33">
        <f t="shared" si="11"/>
        <v>93.42</v>
      </c>
      <c r="CZ6" s="33">
        <f t="shared" si="11"/>
        <v>95.16</v>
      </c>
      <c r="DA6" s="33">
        <f t="shared" si="11"/>
        <v>95.48</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x14ac:dyDescent="0.15">
      <c r="A7" s="26"/>
      <c r="B7" s="35">
        <v>2014</v>
      </c>
      <c r="C7" s="35">
        <v>152269</v>
      </c>
      <c r="D7" s="35">
        <v>47</v>
      </c>
      <c r="E7" s="35">
        <v>17</v>
      </c>
      <c r="F7" s="35">
        <v>5</v>
      </c>
      <c r="G7" s="35">
        <v>0</v>
      </c>
      <c r="H7" s="35" t="s">
        <v>96</v>
      </c>
      <c r="I7" s="35" t="s">
        <v>97</v>
      </c>
      <c r="J7" s="35" t="s">
        <v>98</v>
      </c>
      <c r="K7" s="35" t="s">
        <v>99</v>
      </c>
      <c r="L7" s="35" t="s">
        <v>100</v>
      </c>
      <c r="M7" s="36" t="s">
        <v>101</v>
      </c>
      <c r="N7" s="36" t="s">
        <v>102</v>
      </c>
      <c r="O7" s="36">
        <v>19.809999999999999</v>
      </c>
      <c r="P7" s="36">
        <v>96.89</v>
      </c>
      <c r="Q7" s="36">
        <v>3780</v>
      </c>
      <c r="R7" s="36">
        <v>59636</v>
      </c>
      <c r="S7" s="36">
        <v>584.54999999999995</v>
      </c>
      <c r="T7" s="36">
        <v>102.02</v>
      </c>
      <c r="U7" s="36">
        <v>11738</v>
      </c>
      <c r="V7" s="36">
        <v>7.59</v>
      </c>
      <c r="W7" s="36">
        <v>1546.51</v>
      </c>
      <c r="X7" s="36">
        <v>66.91</v>
      </c>
      <c r="Y7" s="36">
        <v>58.66</v>
      </c>
      <c r="Z7" s="36">
        <v>62.84</v>
      </c>
      <c r="AA7" s="36">
        <v>65.22</v>
      </c>
      <c r="AB7" s="36">
        <v>64.790000000000006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934.29</v>
      </c>
      <c r="BF7" s="36">
        <v>1051.46</v>
      </c>
      <c r="BG7" s="36">
        <v>560.85</v>
      </c>
      <c r="BH7" s="36">
        <v>456.85</v>
      </c>
      <c r="BI7" s="36">
        <v>345.46</v>
      </c>
      <c r="BJ7" s="36">
        <v>1267.26</v>
      </c>
      <c r="BK7" s="36">
        <v>1239.2</v>
      </c>
      <c r="BL7" s="36">
        <v>1197.82</v>
      </c>
      <c r="BM7" s="36">
        <v>1126.77</v>
      </c>
      <c r="BN7" s="36">
        <v>1044.8</v>
      </c>
      <c r="BO7" s="36">
        <v>992.47</v>
      </c>
      <c r="BP7" s="36">
        <v>98.61</v>
      </c>
      <c r="BQ7" s="36">
        <v>79.510000000000005</v>
      </c>
      <c r="BR7" s="36">
        <v>90.79</v>
      </c>
      <c r="BS7" s="36">
        <v>99.36</v>
      </c>
      <c r="BT7" s="36">
        <v>98.94</v>
      </c>
      <c r="BU7" s="36">
        <v>53.42</v>
      </c>
      <c r="BV7" s="36">
        <v>51.56</v>
      </c>
      <c r="BW7" s="36">
        <v>51.03</v>
      </c>
      <c r="BX7" s="36">
        <v>50.9</v>
      </c>
      <c r="BY7" s="36">
        <v>50.82</v>
      </c>
      <c r="BZ7" s="36">
        <v>51.49</v>
      </c>
      <c r="CA7" s="36">
        <v>193.55</v>
      </c>
      <c r="CB7" s="36">
        <v>244.57</v>
      </c>
      <c r="CC7" s="36">
        <v>211.55</v>
      </c>
      <c r="CD7" s="36">
        <v>195.11</v>
      </c>
      <c r="CE7" s="36">
        <v>194.56</v>
      </c>
      <c r="CF7" s="36">
        <v>269.12</v>
      </c>
      <c r="CG7" s="36">
        <v>283.26</v>
      </c>
      <c r="CH7" s="36">
        <v>289.60000000000002</v>
      </c>
      <c r="CI7" s="36">
        <v>293.27</v>
      </c>
      <c r="CJ7" s="36">
        <v>300.52</v>
      </c>
      <c r="CK7" s="36">
        <v>295.10000000000002</v>
      </c>
      <c r="CL7" s="36">
        <v>50.88</v>
      </c>
      <c r="CM7" s="36">
        <v>50.57</v>
      </c>
      <c r="CN7" s="36">
        <v>55.84</v>
      </c>
      <c r="CO7" s="36">
        <v>52.18</v>
      </c>
      <c r="CP7" s="36">
        <v>58.4</v>
      </c>
      <c r="CQ7" s="36">
        <v>54.23</v>
      </c>
      <c r="CR7" s="36">
        <v>55.2</v>
      </c>
      <c r="CS7" s="36">
        <v>54.74</v>
      </c>
      <c r="CT7" s="36">
        <v>53.78</v>
      </c>
      <c r="CU7" s="36">
        <v>53.24</v>
      </c>
      <c r="CV7" s="36">
        <v>53.32</v>
      </c>
      <c r="CW7" s="36">
        <v>92.42</v>
      </c>
      <c r="CX7" s="36">
        <v>92.95</v>
      </c>
      <c r="CY7" s="36">
        <v>93.42</v>
      </c>
      <c r="CZ7" s="36">
        <v>95.16</v>
      </c>
      <c r="DA7" s="36">
        <v>95.48</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江口　拓郎</cp:lastModifiedBy>
  <cp:lastPrinted>2016-02-18T07:28:32Z</cp:lastPrinted>
  <dcterms:created xsi:type="dcterms:W3CDTF">2016-02-03T09:12:27Z</dcterms:created>
  <dcterms:modified xsi:type="dcterms:W3CDTF">2017-03-07T07:17:06Z</dcterms:modified>
</cp:coreProperties>
</file>