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urou-eguchi\Desktop\新しいフォルダー\新しいフォルダー (3)\"/>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<sst xmlns="http://schemas.openxmlformats.org/spreadsheetml/2006/main" count="221" uniqueCount="111">
  <si>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</si>
  <si>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</si>
  <si>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</si>
  <si>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</si>
  <si>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</si>
  <si>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</si>
  <si>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</si>
  <si>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</si>
  <si>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</si>
  <si>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</si>
  <si>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</si>
  <si>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</si>
  <si>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</si>
  <si>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</si>
  <si>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</si>
  <si>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</si>
  <si>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</si>
  <si>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</si>
  <si>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</si>
  <si>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</si>
  <si>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</si>
  <si>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</si>
  <si>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</si>
  <si>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</si>
  <si>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</si>
  <si>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</si>
  <si>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</si>
  <si>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</si>
  <si>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</si>
  <si>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</si>
  <si>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</si>
  <si>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</si>
  <si>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</si>
  <si>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</si>
  <si>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</si>
  <si>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</si>
  <si>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</si>
  <si>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</si>
  <si>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</si>
  <si>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</si>
  <si>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</si>
  <si>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</si>
  <si>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</si>
  <si>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</si>
  <si>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</si>
  <si>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</si>
  <si>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</si>
  <si>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</si>
  <si>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</si>
  <si>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</si>
  <si>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</si>
  <si>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</si>
  <si>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</si>
  <si>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</si>
  <si>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</si>
  <si>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</si>
  <si>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</si>
  <si>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</si>
  <si>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</si>
  <si>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</si>
  <si>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</si>
  <si>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</si>
  <si>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</si>
  <si>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</si>
  <si>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</si>
  <si>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</si>
  <si>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</si>
  <si>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</si>
  <si>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</si>
  <si>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</si>
  <si>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</si>
  <si>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</si>
  <si>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</si>
  <si>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</si>
  <si>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</si>
  <si>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</si>
  <si>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</si>
  <si>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</si>
  <si>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</si>
  <si>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</si>
  <si>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</si>
  <si>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</si>
  <si>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</si>
  <si>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</si>
  <si>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</si>
  <si>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</si>
  <si>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</si>
  <si>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</si>
  <si>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</si>
  <si>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</si>
  <si>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</si>
  <si>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</si>
  <si>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</si>
  <si>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</si>
  <si>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</si>
  <si>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</si>
  <si>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</si>
  <si>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</si>
  <si>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</si>
  <si>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</si>
  <si>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</si>
  <si>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</si>
  <si>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</si>
  <si>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</si>
  <si>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</si>
  <si>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</si>
  <si>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</si>
  <si>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</si>
  <si>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類似団体に比べ経費回収率は高めで上昇傾向にあり、汚水処理原価は低めで低下傾向あるため、類似団体に比べ比較的良好な経営状況にある。
　特に経費回収率が、平成26年度においてほぼ100％となっていることから、処理に要する経費はほぼ使用料収入でまかなえている状況にある。
　水洗化率は類似団体に比べ若干低いが上昇傾向にあり、企業債残高対事業規模比率は低く低下傾向にある。これはいまだ普及の途中にある為であり、今後しばらくはこの傾向が続くものと思われ、経営状況としては今後も改善の方向にある。
　収益的収支比率について平成26年度に大幅に改善したのは、接続に対する補助金の期限が当初平成26年度までであり、これを利用した駆け込み接続が多かったことによる、有収水量の増が主な要因と思われる。
　施設利用率が平成26年度に低下しているのは、平成25年度において１処理場を廃止したことによるものである。
　収益的収支比率としては80％台と、必ずしも健全な経営とは言えないが、今後さらなる普及にともなう改善が見込め、下水道事業という社会インフラ事業としてはほぼ適正な状況にある。</t>
    <rPh sb="1" eb="3">
      <t>ルイジ</t>
    </rPh>
    <rPh sb="3" eb="5">
      <t>ダンタイ</t>
    </rPh>
    <rPh sb="6" eb="7">
      <t>クラ</t>
    </rPh>
    <rPh sb="8" eb="10">
      <t>ケイヒ</t>
    </rPh>
    <rPh sb="10" eb="12">
      <t>カイシュウ</t>
    </rPh>
    <rPh sb="12" eb="13">
      <t>リツ</t>
    </rPh>
    <rPh sb="14" eb="15">
      <t>タカ</t>
    </rPh>
    <rPh sb="17" eb="19">
      <t>ジョウショウ</t>
    </rPh>
    <rPh sb="19" eb="21">
      <t>ケイコウ</t>
    </rPh>
    <rPh sb="25" eb="27">
      <t>オスイ</t>
    </rPh>
    <rPh sb="27" eb="29">
      <t>ショリ</t>
    </rPh>
    <rPh sb="29" eb="31">
      <t>ゲンカ</t>
    </rPh>
    <rPh sb="32" eb="33">
      <t>ヒク</t>
    </rPh>
    <rPh sb="35" eb="37">
      <t>テイカ</t>
    </rPh>
    <rPh sb="37" eb="39">
      <t>ケイコウ</t>
    </rPh>
    <rPh sb="44" eb="46">
      <t>ルイジ</t>
    </rPh>
    <rPh sb="46" eb="48">
      <t>ダンタイ</t>
    </rPh>
    <rPh sb="49" eb="50">
      <t>クラ</t>
    </rPh>
    <rPh sb="51" eb="54">
      <t>ヒカクテキ</t>
    </rPh>
    <rPh sb="54" eb="56">
      <t>リョウコウ</t>
    </rPh>
    <rPh sb="57" eb="59">
      <t>ケイエイ</t>
    </rPh>
    <rPh sb="59" eb="61">
      <t>ジョウキョウ</t>
    </rPh>
    <rPh sb="67" eb="68">
      <t>トク</t>
    </rPh>
    <rPh sb="69" eb="71">
      <t>ケイヒ</t>
    </rPh>
    <rPh sb="71" eb="73">
      <t>カイシュウ</t>
    </rPh>
    <rPh sb="73" eb="74">
      <t>リツ</t>
    </rPh>
    <rPh sb="76" eb="78">
      <t>ヘイセイ</t>
    </rPh>
    <rPh sb="80" eb="82">
      <t>ネンド</t>
    </rPh>
    <rPh sb="103" eb="105">
      <t>ショリ</t>
    </rPh>
    <rPh sb="106" eb="107">
      <t>ヨウ</t>
    </rPh>
    <rPh sb="109" eb="111">
      <t>ケイヒ</t>
    </rPh>
    <rPh sb="114" eb="117">
      <t>シヨウリョウ</t>
    </rPh>
    <rPh sb="117" eb="119">
      <t>シュウニュウ</t>
    </rPh>
    <rPh sb="127" eb="129">
      <t>ジョウキョウ</t>
    </rPh>
    <rPh sb="135" eb="138">
      <t>スイセンカ</t>
    </rPh>
    <rPh sb="138" eb="139">
      <t>リツ</t>
    </rPh>
    <rPh sb="140" eb="142">
      <t>ルイジ</t>
    </rPh>
    <rPh sb="142" eb="144">
      <t>ダンタイ</t>
    </rPh>
    <rPh sb="145" eb="146">
      <t>クラ</t>
    </rPh>
    <rPh sb="147" eb="149">
      <t>ジャッカン</t>
    </rPh>
    <rPh sb="149" eb="150">
      <t>ヒク</t>
    </rPh>
    <rPh sb="152" eb="154">
      <t>ジョウショウ</t>
    </rPh>
    <rPh sb="154" eb="156">
      <t>ケイコウ</t>
    </rPh>
    <rPh sb="160" eb="162">
      <t>キギョウ</t>
    </rPh>
    <rPh sb="162" eb="163">
      <t>サイ</t>
    </rPh>
    <rPh sb="163" eb="165">
      <t>ザンダカ</t>
    </rPh>
    <rPh sb="165" eb="166">
      <t>タイ</t>
    </rPh>
    <rPh sb="166" eb="168">
      <t>ジギョウ</t>
    </rPh>
    <rPh sb="168" eb="170">
      <t>キボ</t>
    </rPh>
    <rPh sb="170" eb="172">
      <t>ヒリツ</t>
    </rPh>
    <rPh sb="173" eb="174">
      <t>ヒク</t>
    </rPh>
    <rPh sb="175" eb="177">
      <t>テイカ</t>
    </rPh>
    <rPh sb="177" eb="179">
      <t>ケイコウ</t>
    </rPh>
    <rPh sb="189" eb="191">
      <t>フキュウ</t>
    </rPh>
    <rPh sb="192" eb="194">
      <t>トチュウ</t>
    </rPh>
    <rPh sb="197" eb="198">
      <t>タメ</t>
    </rPh>
    <rPh sb="202" eb="204">
      <t>コンゴ</t>
    </rPh>
    <rPh sb="211" eb="213">
      <t>ケイコウ</t>
    </rPh>
    <rPh sb="214" eb="215">
      <t>ツヅ</t>
    </rPh>
    <rPh sb="219" eb="220">
      <t>オモ</t>
    </rPh>
    <rPh sb="223" eb="225">
      <t>ケイエイ</t>
    </rPh>
    <rPh sb="225" eb="227">
      <t>ジョウキョウ</t>
    </rPh>
    <rPh sb="231" eb="233">
      <t>コンゴ</t>
    </rPh>
    <rPh sb="234" eb="236">
      <t>カイゼン</t>
    </rPh>
    <rPh sb="237" eb="239">
      <t>ホウコウ</t>
    </rPh>
    <rPh sb="307" eb="308">
      <t>カ</t>
    </rPh>
    <rPh sb="309" eb="310">
      <t>コ</t>
    </rPh>
    <rPh sb="324" eb="326">
      <t>ユウシュウ</t>
    </rPh>
    <rPh sb="326" eb="328">
      <t>スイリョウ</t>
    </rPh>
    <rPh sb="329" eb="330">
      <t>ゾウ</t>
    </rPh>
    <rPh sb="331" eb="332">
      <t>オモ</t>
    </rPh>
    <rPh sb="333" eb="335">
      <t>ヨウイン</t>
    </rPh>
    <rPh sb="343" eb="345">
      <t>シセツ</t>
    </rPh>
    <rPh sb="345" eb="348">
      <t>リヨウリツ</t>
    </rPh>
    <rPh sb="349" eb="351">
      <t>ヘイセイ</t>
    </rPh>
    <rPh sb="353" eb="355">
      <t>ネンド</t>
    </rPh>
    <rPh sb="356" eb="358">
      <t>テイカ</t>
    </rPh>
    <rPh sb="365" eb="367">
      <t>ヘイセイ</t>
    </rPh>
    <rPh sb="369" eb="371">
      <t>ネンド</t>
    </rPh>
    <rPh sb="376" eb="379">
      <t>ショリジョウ</t>
    </rPh>
    <rPh sb="380" eb="382">
      <t>ハイシ</t>
    </rPh>
    <rPh sb="397" eb="400">
      <t>シュウエキテキ</t>
    </rPh>
    <rPh sb="400" eb="402">
      <t>シュウシ</t>
    </rPh>
    <rPh sb="402" eb="404">
      <t>ヒリツ</t>
    </rPh>
    <rPh sb="411" eb="412">
      <t>ダイ</t>
    </rPh>
    <rPh sb="414" eb="415">
      <t>カナラ</t>
    </rPh>
    <rPh sb="418" eb="420">
      <t>ケンゼン</t>
    </rPh>
    <rPh sb="421" eb="423">
      <t>ケイエイ</t>
    </rPh>
    <rPh sb="425" eb="426">
      <t>イ</t>
    </rPh>
    <rPh sb="431" eb="433">
      <t>コンゴ</t>
    </rPh>
    <rPh sb="437" eb="439">
      <t>フキュウ</t>
    </rPh>
    <rPh sb="444" eb="446">
      <t>カイゼン</t>
    </rPh>
    <rPh sb="447" eb="449">
      <t>ミコ</t>
    </rPh>
    <rPh sb="451" eb="454">
      <t>ゲスイドウ</t>
    </rPh>
    <rPh sb="454" eb="456">
      <t>ジギョウ</t>
    </rPh>
    <rPh sb="459" eb="461">
      <t>シャカイ</t>
    </rPh>
    <rPh sb="465" eb="467">
      <t>ジギョウ</t>
    </rPh>
    <rPh sb="473" eb="475">
      <t>テキセイ</t>
    </rPh>
    <rPh sb="476" eb="478">
      <t>ジョウキョウ</t>
    </rPh>
    <phoneticPr fontId="4"/>
  </si>
  <si>
    <t>　市が所有する処理場である五箇処理場は、平成１１年から供用を開始しており施設が老朽化しつつあることから、今後設備更新の検討が必要となる見込み。
　管渠については、今後老朽化したマンホール蓋部分の更新を行う必要があると認識している。</t>
    <rPh sb="1" eb="2">
      <t>シ</t>
    </rPh>
    <rPh sb="3" eb="5">
      <t>ショユウ</t>
    </rPh>
    <rPh sb="7" eb="9">
      <t>ショリ</t>
    </rPh>
    <rPh sb="9" eb="10">
      <t>ジョウ</t>
    </rPh>
    <rPh sb="13" eb="15">
      <t>ゴカ</t>
    </rPh>
    <rPh sb="15" eb="18">
      <t>ショリジョウ</t>
    </rPh>
    <rPh sb="20" eb="22">
      <t>ヘイセイ</t>
    </rPh>
    <rPh sb="24" eb="25">
      <t>ネン</t>
    </rPh>
    <rPh sb="27" eb="29">
      <t>キョウヨウ</t>
    </rPh>
    <rPh sb="30" eb="32">
      <t>カイシ</t>
    </rPh>
    <rPh sb="36" eb="38">
      <t>シセツ</t>
    </rPh>
    <rPh sb="39" eb="42">
      <t>ロウキュウカ</t>
    </rPh>
    <rPh sb="52" eb="54">
      <t>コンゴ</t>
    </rPh>
    <rPh sb="54" eb="56">
      <t>セツビ</t>
    </rPh>
    <rPh sb="56" eb="58">
      <t>コウシン</t>
    </rPh>
    <rPh sb="59" eb="61">
      <t>ケントウ</t>
    </rPh>
    <rPh sb="62" eb="64">
      <t>ヒツヨウ</t>
    </rPh>
    <rPh sb="67" eb="69">
      <t>ミコ</t>
    </rPh>
    <rPh sb="73" eb="75">
      <t>カンキョ</t>
    </rPh>
    <rPh sb="81" eb="83">
      <t>コンゴ</t>
    </rPh>
    <rPh sb="83" eb="86">
      <t>ロウキュウカ</t>
    </rPh>
    <rPh sb="93" eb="94">
      <t>フタ</t>
    </rPh>
    <rPh sb="94" eb="96">
      <t>ブブン</t>
    </rPh>
    <rPh sb="97" eb="99">
      <t>コウシン</t>
    </rPh>
    <rPh sb="100" eb="101">
      <t>オコナ</t>
    </rPh>
    <rPh sb="102" eb="104">
      <t>ヒツヨウ</t>
    </rPh>
    <rPh sb="108" eb="110">
      <t>ニンシキ</t>
    </rPh>
    <phoneticPr fontId="4"/>
  </si>
  <si>
    <t>　現状では必ずしも良好な経営とは言えないが、水洗化率がいまだ低めであることから、今後の接続増による改善が見込める。
　下水道事業は、市民生活の根幹にかかわる社会インフラであり高額な投資を要するが、料金面では市民生活への影響が大きい事から値上げは困難であり、収益的収支比率100％以上は非常に困難な状況にある。
　老朽化しつつある処理設備更新等による長寿命化、管路長寿命化に伴う不明水の削減等による経費の削減に努め、安定運用を確保しながらより健全で効率的な下水道事業運営に努める事としたい。</t>
    <rPh sb="1" eb="3">
      <t>ゲンジョウ</t>
    </rPh>
    <rPh sb="5" eb="6">
      <t>カナラ</t>
    </rPh>
    <rPh sb="9" eb="11">
      <t>リョウコウ</t>
    </rPh>
    <rPh sb="12" eb="14">
      <t>ケイエイ</t>
    </rPh>
    <rPh sb="16" eb="17">
      <t>イ</t>
    </rPh>
    <rPh sb="22" eb="25">
      <t>スイセンカ</t>
    </rPh>
    <rPh sb="25" eb="26">
      <t>リツ</t>
    </rPh>
    <rPh sb="30" eb="31">
      <t>ヒク</t>
    </rPh>
    <rPh sb="40" eb="42">
      <t>コンゴ</t>
    </rPh>
    <rPh sb="43" eb="45">
      <t>セツゾク</t>
    </rPh>
    <rPh sb="45" eb="46">
      <t>ゾウ</t>
    </rPh>
    <rPh sb="49" eb="51">
      <t>カイゼン</t>
    </rPh>
    <rPh sb="52" eb="54">
      <t>ミコ</t>
    </rPh>
    <rPh sb="118" eb="120">
      <t>ネア</t>
    </rPh>
    <rPh sb="122" eb="124">
      <t>コンナン</t>
    </rPh>
    <rPh sb="194" eb="19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</si>
</sst>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8-4613-9590-F32FDED3CF79}"/>
            </c:ext>
          </c:extLst>
        </c:ser>
        <c:dLbls>
          <c:showLegendKey val="0"/>
          <c:showVal val="0"/>
          <c:showCatName val="0"/>
          <c:showSerName val="0"/>
          <c:showPercent val="0"/>
          <c:showBubbleSize val="0"/>
        </c:dLbls>
        <c:gapWidth val="150"/>
        <c:axId val="20183680"/>
        <c:axId val="204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extLst>
            <c:ext xmlns:c16="http://schemas.microsoft.com/office/drawing/2014/chart" uri="{C3380CC4-5D6E-409C-BE32-E72D297353CC}">
              <c16:uniqueId val="{00000001-3638-4613-9590-F32FDED3CF79}"/>
            </c:ext>
          </c:extLst>
        </c:ser>
        <c:dLbls>
          <c:showLegendKey val="0"/>
          <c:showVal val="0"/>
          <c:showCatName val="0"/>
          <c:showSerName val="0"/>
          <c:showPercent val="0"/>
          <c:showBubbleSize val="0"/>
        </c:dLbls>
        <c:marker val="1"/>
        <c:smooth val="0"/>
        <c:axId val="20183680"/>
        <c:axId val="20478208"/>
      </c:lineChart>
      <c:dateAx>
        <c:axId val="20183680"/>
        <c:scaling>
          <c:orientation val="minMax"/>
        </c:scaling>
        <c:delete val="1"/>
        <c:axPos val="b"/>
        <c:numFmt formatCode="ge" sourceLinked="1"/>
        <c:majorTickMark val="none"/>
        <c:minorTickMark val="none"/>
        <c:tickLblPos val="none"/>
        <c:crossAx val="20478208"/>
        <c:crosses val="autoZero"/>
        <c:auto val="1"/>
        <c:lblOffset val="100"/>
        <c:baseTimeUnit val="years"/>
      </c:dateAx>
      <c:valAx>
        <c:axId val="20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94.01</c:v>
                </c:pt>
                <c:pt idx="1">
                  <c:v>94.01</c:v>
                </c:pt>
                <c:pt idx="2">
                  <c:v>100</c:v>
                </c:pt>
                <c:pt idx="3">
                  <c:v>100</c:v>
                </c:pt>
                <c:pt idx="4">
                  <c:v>42.73</c:v>
                </c:pt>
              </c:numCache>
            </c:numRef>
          </c:val>
          <c:extLst>
            <c:ext xmlns:c16="http://schemas.microsoft.com/office/drawing/2014/chart" uri="{C3380CC4-5D6E-409C-BE32-E72D297353CC}">
              <c16:uniqueId val="{00000000-AFCA-4D1B-A37C-4BAEE9EDC403}"/>
            </c:ext>
          </c:extLst>
        </c:ser>
        <c:dLbls>
          <c:showLegendKey val="0"/>
          <c:showVal val="0"/>
          <c:showCatName val="0"/>
          <c:showSerName val="0"/>
          <c:showPercent val="0"/>
          <c:showBubbleSize val="0"/>
        </c:dLbls>
        <c:gapWidth val="150"/>
        <c:axId val="32205056"/>
        <c:axId val="3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extLst>
            <c:ext xmlns:c16="http://schemas.microsoft.com/office/drawing/2014/chart" uri="{C3380CC4-5D6E-409C-BE32-E72D297353CC}">
              <c16:uniqueId val="{00000001-AFCA-4D1B-A37C-4BAEE9EDC403}"/>
            </c:ext>
          </c:extLst>
        </c:ser>
        <c:dLbls>
          <c:showLegendKey val="0"/>
          <c:showVal val="0"/>
          <c:showCatName val="0"/>
          <c:showSerName val="0"/>
          <c:showPercent val="0"/>
          <c:showBubbleSize val="0"/>
        </c:dLbls>
        <c:marker val="1"/>
        <c:smooth val="0"/>
        <c:axId val="32205056"/>
        <c:axId val="32211328"/>
      </c:lineChart>
      <c:dateAx>
        <c:axId val="32205056"/>
        <c:scaling>
          <c:orientation val="minMax"/>
        </c:scaling>
        <c:delete val="1"/>
        <c:axPos val="b"/>
        <c:numFmt formatCode="ge" sourceLinked="1"/>
        <c:majorTickMark val="none"/>
        <c:minorTickMark val="none"/>
        <c:tickLblPos val="none"/>
        <c:crossAx val="32211328"/>
        <c:crosses val="autoZero"/>
        <c:auto val="1"/>
        <c:lblOffset val="100"/>
        <c:baseTimeUnit val="years"/>
      </c:dateAx>
      <c:valAx>
        <c:axId val="3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60.58</c:v>
                </c:pt>
                <c:pt idx="1">
                  <c:v>63.59</c:v>
                </c:pt>
                <c:pt idx="2">
                  <c:v>65.510000000000005</c:v>
                </c:pt>
                <c:pt idx="3">
                  <c:v>67.709999999999994</c:v>
                </c:pt>
                <c:pt idx="4">
                  <c:v>73.8</c:v>
                </c:pt>
              </c:numCache>
            </c:numRef>
          </c:val>
          <c:extLst>
            <c:ext xmlns:c16="http://schemas.microsoft.com/office/drawing/2014/chart" uri="{C3380CC4-5D6E-409C-BE32-E72D297353CC}">
              <c16:uniqueId val="{00000000-0898-4055-85CA-83E07E384CD3}"/>
            </c:ext>
          </c:extLst>
        </c:ser>
        <c:dLbls>
          <c:showLegendKey val="0"/>
          <c:showVal val="0"/>
          <c:showCatName val="0"/>
          <c:showSerName val="0"/>
          <c:showPercent val="0"/>
          <c:showBubbleSize val="0"/>
        </c:dLbls>
        <c:gapWidth val="150"/>
        <c:axId val="32245632"/>
        <c:axId val="322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extLst>
            <c:ext xmlns:c16="http://schemas.microsoft.com/office/drawing/2014/chart" uri="{C3380CC4-5D6E-409C-BE32-E72D297353CC}">
              <c16:uniqueId val="{00000001-0898-4055-85CA-83E07E384CD3}"/>
            </c:ext>
          </c:extLst>
        </c:ser>
        <c:dLbls>
          <c:showLegendKey val="0"/>
          <c:showVal val="0"/>
          <c:showCatName val="0"/>
          <c:showSerName val="0"/>
          <c:showPercent val="0"/>
          <c:showBubbleSize val="0"/>
        </c:dLbls>
        <c:marker val="1"/>
        <c:smooth val="0"/>
        <c:axId val="32245632"/>
        <c:axId val="32292864"/>
      </c:lineChart>
      <c:dateAx>
        <c:axId val="32245632"/>
        <c:scaling>
          <c:orientation val="minMax"/>
        </c:scaling>
        <c:delete val="1"/>
        <c:axPos val="b"/>
        <c:numFmt formatCode="ge" sourceLinked="1"/>
        <c:majorTickMark val="none"/>
        <c:minorTickMark val="none"/>
        <c:tickLblPos val="none"/>
        <c:crossAx val="32292864"/>
        <c:crosses val="autoZero"/>
        <c:auto val="1"/>
        <c:lblOffset val="100"/>
        <c:baseTimeUnit val="years"/>
      </c:dateAx>
      <c:valAx>
        <c:axId val="322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c:v>
                </c:pt>
                <c:pt idx="1">
                  <c:v>82.74</c:v>
                </c:pt>
                <c:pt idx="2">
                  <c:v>83.02</c:v>
                </c:pt>
                <c:pt idx="3">
                  <c:v>81.42</c:v>
                </c:pt>
                <c:pt idx="4">
                  <c:v>89.36</c:v>
                </c:pt>
              </c:numCache>
            </c:numRef>
          </c:val>
          <c:extLst>
            <c:ext xmlns:c16="http://schemas.microsoft.com/office/drawing/2014/chart" uri="{C3380CC4-5D6E-409C-BE32-E72D297353CC}">
              <c16:uniqueId val="{00000000-8EBC-4472-98DC-04EEC03CDB85}"/>
            </c:ext>
          </c:extLst>
        </c:ser>
        <c:dLbls>
          <c:showLegendKey val="0"/>
          <c:showVal val="0"/>
          <c:showCatName val="0"/>
          <c:showSerName val="0"/>
          <c:showPercent val="0"/>
          <c:showBubbleSize val="0"/>
        </c:dLbls>
        <c:gapWidth val="150"/>
        <c:axId val="32234496"/>
        <c:axId val="33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C-4472-98DC-04EEC03CDB85}"/>
            </c:ext>
          </c:extLst>
        </c:ser>
        <c:dLbls>
          <c:showLegendKey val="0"/>
          <c:showVal val="0"/>
          <c:showCatName val="0"/>
          <c:showSerName val="0"/>
          <c:showPercent val="0"/>
          <c:showBubbleSize val="0"/>
        </c:dLbls>
        <c:marker val="1"/>
        <c:smooth val="0"/>
        <c:axId val="32234496"/>
        <c:axId val="33008256"/>
      </c:lineChart>
      <c:dateAx>
        <c:axId val="32234496"/>
        <c:scaling>
          <c:orientation val="minMax"/>
        </c:scaling>
        <c:delete val="1"/>
        <c:axPos val="b"/>
        <c:numFmt formatCode="ge" sourceLinked="1"/>
        <c:majorTickMark val="none"/>
        <c:minorTickMark val="none"/>
        <c:tickLblPos val="none"/>
        <c:crossAx val="33008256"/>
        <c:crosses val="autoZero"/>
        <c:auto val="1"/>
        <c:lblOffset val="100"/>
        <c:baseTimeUnit val="years"/>
      </c:dateAx>
      <c:valAx>
        <c:axId val="330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1-4E6F-B364-F9D8BF21D95A}"/>
            </c:ext>
          </c:extLst>
        </c:ser>
        <c:dLbls>
          <c:showLegendKey val="0"/>
          <c:showVal val="0"/>
          <c:showCatName val="0"/>
          <c:showSerName val="0"/>
          <c:showPercent val="0"/>
          <c:showBubbleSize val="0"/>
        </c:dLbls>
        <c:gapWidth val="150"/>
        <c:axId val="52427008"/>
        <c:axId val="66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1-4E6F-B364-F9D8BF21D95A}"/>
            </c:ext>
          </c:extLst>
        </c:ser>
        <c:dLbls>
          <c:showLegendKey val="0"/>
          <c:showVal val="0"/>
          <c:showCatName val="0"/>
          <c:showSerName val="0"/>
          <c:showPercent val="0"/>
          <c:showBubbleSize val="0"/>
        </c:dLbls>
        <c:marker val="1"/>
        <c:smooth val="0"/>
        <c:axId val="52427008"/>
        <c:axId val="66516096"/>
      </c:lineChart>
      <c:dateAx>
        <c:axId val="52427008"/>
        <c:scaling>
          <c:orientation val="minMax"/>
        </c:scaling>
        <c:delete val="1"/>
        <c:axPos val="b"/>
        <c:numFmt formatCode="ge" sourceLinked="1"/>
        <c:majorTickMark val="none"/>
        <c:minorTickMark val="none"/>
        <c:tickLblPos val="none"/>
        <c:crossAx val="66516096"/>
        <c:crosses val="autoZero"/>
        <c:auto val="1"/>
        <c:lblOffset val="100"/>
        <c:baseTimeUnit val="years"/>
      </c:dateAx>
      <c:valAx>
        <c:axId val="66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E-48CE-9A06-75F58A916687}"/>
            </c:ext>
          </c:extLst>
        </c:ser>
        <c:dLbls>
          <c:showLegendKey val="0"/>
          <c:showVal val="0"/>
          <c:showCatName val="0"/>
          <c:showSerName val="0"/>
          <c:showPercent val="0"/>
          <c:showBubbleSize val="0"/>
        </c:dLbls>
        <c:gapWidth val="150"/>
        <c:axId val="95691136"/>
        <c:axId val="95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E-48CE-9A06-75F58A916687}"/>
            </c:ext>
          </c:extLst>
        </c:ser>
        <c:dLbls>
          <c:showLegendKey val="0"/>
          <c:showVal val="0"/>
          <c:showCatName val="0"/>
          <c:showSerName val="0"/>
          <c:showPercent val="0"/>
          <c:showBubbleSize val="0"/>
        </c:dLbls>
        <c:marker val="1"/>
        <c:smooth val="0"/>
        <c:axId val="95691136"/>
        <c:axId val="95693056"/>
      </c:lineChart>
      <c:dateAx>
        <c:axId val="95691136"/>
        <c:scaling>
          <c:orientation val="minMax"/>
        </c:scaling>
        <c:delete val="1"/>
        <c:axPos val="b"/>
        <c:numFmt formatCode="ge" sourceLinked="1"/>
        <c:majorTickMark val="none"/>
        <c:minorTickMark val="none"/>
        <c:tickLblPos val="none"/>
        <c:crossAx val="95693056"/>
        <c:crosses val="autoZero"/>
        <c:auto val="1"/>
        <c:lblOffset val="100"/>
        <c:baseTimeUnit val="years"/>
      </c:dateAx>
      <c:valAx>
        <c:axId val="95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A-4BD5-9832-F2A2D3E9671D}"/>
            </c:ext>
          </c:extLst>
        </c:ser>
        <c:dLbls>
          <c:showLegendKey val="0"/>
          <c:showVal val="0"/>
          <c:showCatName val="0"/>
          <c:showSerName val="0"/>
          <c:showPercent val="0"/>
          <c:showBubbleSize val="0"/>
        </c:dLbls>
        <c:gapWidth val="150"/>
        <c:axId val="97910144"/>
        <c:axId val="107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A-4BD5-9832-F2A2D3E9671D}"/>
            </c:ext>
          </c:extLst>
        </c:ser>
        <c:dLbls>
          <c:showLegendKey val="0"/>
          <c:showVal val="0"/>
          <c:showCatName val="0"/>
          <c:showSerName val="0"/>
          <c:showPercent val="0"/>
          <c:showBubbleSize val="0"/>
        </c:dLbls>
        <c:marker val="1"/>
        <c:smooth val="0"/>
        <c:axId val="97910144"/>
        <c:axId val="107427328"/>
      </c:lineChart>
      <c:dateAx>
        <c:axId val="97910144"/>
        <c:scaling>
          <c:orientation val="minMax"/>
        </c:scaling>
        <c:delete val="1"/>
        <c:axPos val="b"/>
        <c:numFmt formatCode="ge" sourceLinked="1"/>
        <c:majorTickMark val="none"/>
        <c:minorTickMark val="none"/>
        <c:tickLblPos val="none"/>
        <c:crossAx val="107427328"/>
        <c:crosses val="autoZero"/>
        <c:auto val="1"/>
        <c:lblOffset val="100"/>
        <c:baseTimeUnit val="years"/>
      </c:dateAx>
      <c:valAx>
        <c:axId val="107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F-4372-A8CD-8D5BF9F030B9}"/>
            </c:ext>
          </c:extLst>
        </c:ser>
        <c:dLbls>
          <c:showLegendKey val="0"/>
          <c:showVal val="0"/>
          <c:showCatName val="0"/>
          <c:showSerName val="0"/>
          <c:showPercent val="0"/>
          <c:showBubbleSize val="0"/>
        </c:dLbls>
        <c:gapWidth val="150"/>
        <c:axId val="20480768"/>
        <c:axId val="20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F-4372-A8CD-8D5BF9F030B9}"/>
            </c:ext>
          </c:extLst>
        </c:ser>
        <c:dLbls>
          <c:showLegendKey val="0"/>
          <c:showVal val="0"/>
          <c:showCatName val="0"/>
          <c:showSerName val="0"/>
          <c:showPercent val="0"/>
          <c:showBubbleSize val="0"/>
        </c:dLbls>
        <c:marker val="1"/>
        <c:smooth val="0"/>
        <c:axId val="20480768"/>
        <c:axId val="20482688"/>
      </c:lineChart>
      <c:dateAx>
        <c:axId val="20480768"/>
        <c:scaling>
          <c:orientation val="minMax"/>
        </c:scaling>
        <c:delete val="1"/>
        <c:axPos val="b"/>
        <c:numFmt formatCode="ge" sourceLinked="1"/>
        <c:majorTickMark val="none"/>
        <c:minorTickMark val="none"/>
        <c:tickLblPos val="none"/>
        <c:crossAx val="20482688"/>
        <c:crosses val="autoZero"/>
        <c:auto val="1"/>
        <c:lblOffset val="100"/>
        <c:baseTimeUnit val="years"/>
      </c:dateAx>
      <c:valAx>
        <c:axId val="20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1492.59</c:v>
                </c:pt>
                <c:pt idx="1">
                  <c:v>1812.12</c:v>
                </c:pt>
                <c:pt idx="2">
                  <c:v>986.44</c:v>
                </c:pt>
                <c:pt idx="3">
                  <c:v>816.36</c:v>
                </c:pt>
                <c:pt idx="4">
                  <c:v>633.72</c:v>
                </c:pt>
              </c:numCache>
            </c:numRef>
          </c:val>
          <c:extLst>
            <c:ext xmlns:c16="http://schemas.microsoft.com/office/drawing/2014/chart" uri="{C3380CC4-5D6E-409C-BE32-E72D297353CC}">
              <c16:uniqueId val="{00000000-4BFA-486D-ADDE-1090E54E250F}"/>
            </c:ext>
          </c:extLst>
        </c:ser>
        <c:dLbls>
          <c:showLegendKey val="0"/>
          <c:showVal val="0"/>
          <c:showCatName val="0"/>
          <c:showSerName val="0"/>
          <c:showPercent val="0"/>
          <c:showBubbleSize val="0"/>
        </c:dLbls>
        <c:gapWidth val="150"/>
        <c:axId val="20537344"/>
        <c:axId val="20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extLst>
            <c:ext xmlns:c16="http://schemas.microsoft.com/office/drawing/2014/chart" uri="{C3380CC4-5D6E-409C-BE32-E72D297353CC}">
              <c16:uniqueId val="{00000001-4BFA-486D-ADDE-1090E54E250F}"/>
            </c:ext>
          </c:extLst>
        </c:ser>
        <c:dLbls>
          <c:showLegendKey val="0"/>
          <c:showVal val="0"/>
          <c:showCatName val="0"/>
          <c:showSerName val="0"/>
          <c:showPercent val="0"/>
          <c:showBubbleSize val="0"/>
        </c:dLbls>
        <c:marker val="1"/>
        <c:smooth val="0"/>
        <c:axId val="20537344"/>
        <c:axId val="20539264"/>
      </c:lineChart>
      <c:dateAx>
        <c:axId val="20537344"/>
        <c:scaling>
          <c:orientation val="minMax"/>
        </c:scaling>
        <c:delete val="1"/>
        <c:axPos val="b"/>
        <c:numFmt formatCode="ge" sourceLinked="1"/>
        <c:majorTickMark val="none"/>
        <c:minorTickMark val="none"/>
        <c:tickLblPos val="none"/>
        <c:crossAx val="20539264"/>
        <c:crosses val="autoZero"/>
        <c:auto val="1"/>
        <c:lblOffset val="100"/>
        <c:baseTimeUnit val="years"/>
      </c:dateAx>
      <c:valAx>
        <c:axId val="20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71.59</c:v>
                </c:pt>
                <c:pt idx="1">
                  <c:v>70.569999999999993</c:v>
                </c:pt>
                <c:pt idx="2">
                  <c:v>80.88</c:v>
                </c:pt>
                <c:pt idx="3">
                  <c:v>81.3</c:v>
                </c:pt>
                <c:pt idx="4">
                  <c:v>100.41</c:v>
                </c:pt>
              </c:numCache>
            </c:numRef>
          </c:val>
          <c:extLst>
            <c:ext xmlns:c16="http://schemas.microsoft.com/office/drawing/2014/chart" uri="{C3380CC4-5D6E-409C-BE32-E72D297353CC}">
              <c16:uniqueId val="{00000000-B90A-4F1C-9285-CC8E1D33D34D}"/>
            </c:ext>
          </c:extLst>
        </c:ser>
        <c:dLbls>
          <c:showLegendKey val="0"/>
          <c:showVal val="0"/>
          <c:showCatName val="0"/>
          <c:showSerName val="0"/>
          <c:showPercent val="0"/>
          <c:showBubbleSize val="0"/>
        </c:dLbls>
        <c:gapWidth val="150"/>
        <c:axId val="20553088"/>
        <c:axId val="205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extLst>
            <c:ext xmlns:c16="http://schemas.microsoft.com/office/drawing/2014/chart" uri="{C3380CC4-5D6E-409C-BE32-E72D297353CC}">
              <c16:uniqueId val="{00000001-B90A-4F1C-9285-CC8E1D33D34D}"/>
            </c:ext>
          </c:extLst>
        </c:ser>
        <c:dLbls>
          <c:showLegendKey val="0"/>
          <c:showVal val="0"/>
          <c:showCatName val="0"/>
          <c:showSerName val="0"/>
          <c:showPercent val="0"/>
          <c:showBubbleSize val="0"/>
        </c:dLbls>
        <c:marker val="1"/>
        <c:smooth val="0"/>
        <c:axId val="20553088"/>
        <c:axId val="20571648"/>
      </c:lineChart>
      <c:dateAx>
        <c:axId val="20553088"/>
        <c:scaling>
          <c:orientation val="minMax"/>
        </c:scaling>
        <c:delete val="1"/>
        <c:axPos val="b"/>
        <c:numFmt formatCode="ge" sourceLinked="1"/>
        <c:majorTickMark val="none"/>
        <c:minorTickMark val="none"/>
        <c:tickLblPos val="none"/>
        <c:crossAx val="20571648"/>
        <c:crosses val="autoZero"/>
        <c:auto val="1"/>
        <c:lblOffset val="100"/>
        <c:baseTimeUnit val="years"/>
      </c:dateAx>
      <c:valAx>
        <c:axId val="205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292.91000000000003</c:v>
                </c:pt>
                <c:pt idx="1">
                  <c:v>269.67</c:v>
                </c:pt>
                <c:pt idx="2">
                  <c:v>235.54</c:v>
                </c:pt>
                <c:pt idx="3">
                  <c:v>235.59</c:v>
                </c:pt>
                <c:pt idx="4">
                  <c:v>187.9</c:v>
                </c:pt>
              </c:numCache>
            </c:numRef>
          </c:val>
          <c:extLst>
            <c:ext xmlns:c16="http://schemas.microsoft.com/office/drawing/2014/chart" uri="{C3380CC4-5D6E-409C-BE32-E72D297353CC}">
              <c16:uniqueId val="{00000000-0D29-4D78-958E-DBA562BC71D1}"/>
            </c:ext>
          </c:extLst>
        </c:ser>
        <c:dLbls>
          <c:showLegendKey val="0"/>
          <c:showVal val="0"/>
          <c:showCatName val="0"/>
          <c:showSerName val="0"/>
          <c:showPercent val="0"/>
          <c:showBubbleSize val="0"/>
        </c:dLbls>
        <c:gapWidth val="150"/>
        <c:axId val="29792896"/>
        <c:axId val="32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extLst>
            <c:ext xmlns:c16="http://schemas.microsoft.com/office/drawing/2014/chart" uri="{C3380CC4-5D6E-409C-BE32-E72D297353CC}">
              <c16:uniqueId val="{00000001-0D29-4D78-958E-DBA562BC71D1}"/>
            </c:ext>
          </c:extLst>
        </c:ser>
        <c:dLbls>
          <c:showLegendKey val="0"/>
          <c:showVal val="0"/>
          <c:showCatName val="0"/>
          <c:showSerName val="0"/>
          <c:showPercent val="0"/>
          <c:showBubbleSize val="0"/>
        </c:dLbls>
        <c:marker val="1"/>
        <c:smooth val="0"/>
        <c:axId val="29792896"/>
        <c:axId val="32183040"/>
      </c:lineChart>
      <c:dateAx>
        <c:axId val="29792896"/>
        <c:scaling>
          <c:orientation val="minMax"/>
        </c:scaling>
        <c:delete val="1"/>
        <c:axPos val="b"/>
        <c:numFmt formatCode="ge" sourceLinked="1"/>
        <c:majorTickMark val="none"/>
        <c:minorTickMark val="none"/>
        <c:tickLblPos val="none"/>
        <c:crossAx val="32183040"/>
        <c:crosses val="autoZero"/>
        <c:auto val="1"/>
        <c:lblOffset val="100"/>
        <c:baseTimeUnit val="years"/>
      </c:dateAx>
      <c:valAx>
        <c:axId val="32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70" zoomScaleNormal="7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新潟県　南魚沼市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59636</v>
      </c>
      <c r="AM8" s="64"/>
      <c r="AN8" s="64"/>
      <c r="AO8" s="64"/>
      <c r="AP8" s="64"/>
      <c r="AQ8" s="64"/>
      <c r="AR8" s="64"/>
      <c r="AS8" s="64"/>
      <c r="AT8" s="63">
        <f>データ!S6</f>
        <v>584.54999999999995</v>
      </c>
      <c r="AU8" s="63"/>
      <c r="AV8" s="63"/>
      <c r="AW8" s="63"/>
      <c r="AX8" s="63"/>
      <c r="AY8" s="63"/>
      <c r="AZ8" s="63"/>
      <c r="BA8" s="63"/>
      <c r="BB8" s="63">
        <f>データ!T6</f>
        <v>102.02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36.53</v>
      </c>
      <c r="Q10" s="63"/>
      <c r="R10" s="63"/>
      <c r="S10" s="63"/>
      <c r="T10" s="63"/>
      <c r="U10" s="63"/>
      <c r="V10" s="63"/>
      <c r="W10" s="63">
        <f>データ!P6</f>
        <v>91.49</v>
      </c>
      <c r="X10" s="63"/>
      <c r="Y10" s="63"/>
      <c r="Z10" s="63"/>
      <c r="AA10" s="63"/>
      <c r="AB10" s="63"/>
      <c r="AC10" s="63"/>
      <c r="AD10" s="64">
        <f>データ!Q6</f>
        <v>3780</v>
      </c>
      <c r="AE10" s="64"/>
      <c r="AF10" s="64"/>
      <c r="AG10" s="64"/>
      <c r="AH10" s="64"/>
      <c r="AI10" s="64"/>
      <c r="AJ10" s="64"/>
      <c r="AK10" s="2"/>
      <c r="AL10" s="64">
        <f>データ!U6</f>
        <v>21643</v>
      </c>
      <c r="AM10" s="64"/>
      <c r="AN10" s="64"/>
      <c r="AO10" s="64"/>
      <c r="AP10" s="64"/>
      <c r="AQ10" s="64"/>
      <c r="AR10" s="64"/>
      <c r="AS10" s="64"/>
      <c r="AT10" s="63">
        <f>データ!V6</f>
        <v>9.75</v>
      </c>
      <c r="AU10" s="63"/>
      <c r="AV10" s="63"/>
      <c r="AW10" s="63"/>
      <c r="AX10" s="63"/>
      <c r="AY10" s="63"/>
      <c r="AZ10" s="63"/>
      <c r="BA10" s="63"/>
      <c r="BB10" s="63">
        <f>データ!W6</f>
        <v>2219.79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152269</v>
      </c>
      <c r="D6" s="31">
        <f t="shared" si="3"/>
        <v>47</v>
      </c>
      <c r="E6" s="31">
        <f t="shared" si="3"/>
        <v>17</v>
      </c>
      <c r="F6" s="31">
        <f t="shared" si="3"/>
        <v>4</v>
      </c>
      <c r="G6" s="31">
        <f t="shared" si="3"/>
        <v>0</v>
      </c>
      <c r="H6" s="31" t="str">
        <f t="shared" si="3"/>
        <v>新潟県　南魚沼市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36.53</v>
      </c>
      <c r="P6" s="32">
        <f t="shared" si="3"/>
        <v>91.49</v>
      </c>
      <c r="Q6" s="32">
        <f t="shared" si="3"/>
        <v>3780</v>
      </c>
      <c r="R6" s="32">
        <f t="shared" si="3"/>
        <v>59636</v>
      </c>
      <c r="S6" s="32">
        <f t="shared" si="3"/>
        <v>584.54999999999995</v>
      </c>
      <c r="T6" s="32">
        <f t="shared" si="3"/>
        <v>102.02</v>
      </c>
      <c r="U6" s="32">
        <f t="shared" si="3"/>
        <v>21643</v>
      </c>
      <c r="V6" s="32">
        <f t="shared" si="3"/>
        <v>9.75</v>
      </c>
      <c r="W6" s="32">
        <f t="shared" si="3"/>
        <v>2219.79</v>
      </c>
      <c r="X6" s="33">
        <f>IF(X7="",NA(),X7)</f>
        <v>82</v>
      </c>
      <c r="Y6" s="33">
        <f t="shared" ref="Y6:AG6" si="4">IF(Y7="",NA(),Y7)</f>
        <v>82.74</v>
      </c>
      <c r="Z6" s="33">
        <f t="shared" si="4"/>
        <v>83.02</v>
      </c>
      <c r="AA6" s="33">
        <f t="shared" si="4"/>
        <v>81.42</v>
      </c>
      <c r="AB6" s="33">
        <f t="shared" si="4"/>
        <v>89.36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1492.59</v>
      </c>
      <c r="BF6" s="33">
        <f t="shared" ref="BF6:BN6" si="7">IF(BF7="",NA(),BF7)</f>
        <v>1812.12</v>
      </c>
      <c r="BG6" s="33">
        <f t="shared" si="7"/>
        <v>986.44</v>
      </c>
      <c r="BH6" s="33">
        <f t="shared" si="7"/>
        <v>816.36</v>
      </c>
      <c r="BI6" s="33">
        <f t="shared" si="7"/>
        <v>633.72</v>
      </c>
      <c r="BJ6" s="33">
        <f t="shared" si="7"/>
        <v>1812.65</v>
      </c>
      <c r="BK6" s="33">
        <f t="shared" si="7"/>
        <v>1764.87</v>
      </c>
      <c r="BL6" s="33">
        <f t="shared" si="7"/>
        <v>1622.51</v>
      </c>
      <c r="BM6" s="33">
        <f t="shared" si="7"/>
        <v>1569.13</v>
      </c>
      <c r="BN6" s="33">
        <f t="shared" si="7"/>
        <v>1436</v>
      </c>
      <c r="BO6" s="32" t="str">
        <f>IF(BO7="","",IF(BO7="-","【-】","【"&amp;SUBSTITUTE(TEXT(BO7,"#,##0.00"),"-","△")&amp;"】"))</f>
        <v>【1,479.31】</v>
      </c>
      <c r="BP6" s="33">
        <f>IF(BP7="",NA(),BP7)</f>
        <v>71.59</v>
      </c>
      <c r="BQ6" s="33">
        <f t="shared" ref="BQ6:BY6" si="8">IF(BQ7="",NA(),BQ7)</f>
        <v>70.569999999999993</v>
      </c>
      <c r="BR6" s="33">
        <f t="shared" si="8"/>
        <v>80.88</v>
      </c>
      <c r="BS6" s="33">
        <f t="shared" si="8"/>
        <v>81.3</v>
      </c>
      <c r="BT6" s="33">
        <f t="shared" si="8"/>
        <v>100.41</v>
      </c>
      <c r="BU6" s="33">
        <f t="shared" si="8"/>
        <v>59.35</v>
      </c>
      <c r="BV6" s="33">
        <f t="shared" si="8"/>
        <v>60.75</v>
      </c>
      <c r="BW6" s="33">
        <f t="shared" si="8"/>
        <v>62.83</v>
      </c>
      <c r="BX6" s="33">
        <f t="shared" si="8"/>
        <v>64.63</v>
      </c>
      <c r="BY6" s="33">
        <f t="shared" si="8"/>
        <v>66.56</v>
      </c>
      <c r="BZ6" s="32" t="str">
        <f>IF(BZ7="","",IF(BZ7="-","【-】","【"&amp;SUBSTITUTE(TEXT(BZ7,"#,##0.00"),"-","△")&amp;"】"))</f>
        <v>【63.50】</v>
      </c>
      <c r="CA6" s="33">
        <f>IF(CA7="",NA(),CA7)</f>
        <v>292.91000000000003</v>
      </c>
      <c r="CB6" s="33">
        <f t="shared" ref="CB6:CJ6" si="9">IF(CB7="",NA(),CB7)</f>
        <v>269.67</v>
      </c>
      <c r="CC6" s="33">
        <f t="shared" si="9"/>
        <v>235.54</v>
      </c>
      <c r="CD6" s="33">
        <f t="shared" si="9"/>
        <v>235.59</v>
      </c>
      <c r="CE6" s="33">
        <f t="shared" si="9"/>
        <v>187.9</v>
      </c>
      <c r="CF6" s="33">
        <f t="shared" si="9"/>
        <v>260.48</v>
      </c>
      <c r="CG6" s="33">
        <f t="shared" si="9"/>
        <v>256</v>
      </c>
      <c r="CH6" s="33">
        <f t="shared" si="9"/>
        <v>250.43</v>
      </c>
      <c r="CI6" s="33">
        <f t="shared" si="9"/>
        <v>245.75</v>
      </c>
      <c r="CJ6" s="33">
        <f t="shared" si="9"/>
        <v>244.29</v>
      </c>
      <c r="CK6" s="32" t="str">
        <f>IF(CK7="","",IF(CK7="-","【-】","【"&amp;SUBSTITUTE(TEXT(CK7,"#,##0.00"),"-","△")&amp;"】"))</f>
        <v>【253.12】</v>
      </c>
      <c r="CL6" s="33">
        <f>IF(CL7="",NA(),CL7)</f>
        <v>94.01</v>
      </c>
      <c r="CM6" s="33">
        <f t="shared" ref="CM6:CU6" si="10">IF(CM7="",NA(),CM7)</f>
        <v>94.01</v>
      </c>
      <c r="CN6" s="33">
        <f t="shared" si="10"/>
        <v>100</v>
      </c>
      <c r="CO6" s="33">
        <f t="shared" si="10"/>
        <v>100</v>
      </c>
      <c r="CP6" s="33">
        <f t="shared" si="10"/>
        <v>42.73</v>
      </c>
      <c r="CQ6" s="33">
        <f t="shared" si="10"/>
        <v>40.56</v>
      </c>
      <c r="CR6" s="33">
        <f t="shared" si="10"/>
        <v>41.59</v>
      </c>
      <c r="CS6" s="33">
        <f t="shared" si="10"/>
        <v>42.31</v>
      </c>
      <c r="CT6" s="33">
        <f t="shared" si="10"/>
        <v>43.65</v>
      </c>
      <c r="CU6" s="33">
        <f t="shared" si="10"/>
        <v>43.58</v>
      </c>
      <c r="CV6" s="32" t="str">
        <f>IF(CV7="","",IF(CV7="-","【-】","【"&amp;SUBSTITUTE(TEXT(CV7,"#,##0.00"),"-","△")&amp;"】"))</f>
        <v>【41.06】</v>
      </c>
      <c r="CW6" s="33">
        <f>IF(CW7="",NA(),CW7)</f>
        <v>60.58</v>
      </c>
      <c r="CX6" s="33">
        <f t="shared" ref="CX6:DF6" si="11">IF(CX7="",NA(),CX7)</f>
        <v>63.59</v>
      </c>
      <c r="CY6" s="33">
        <f t="shared" si="11"/>
        <v>65.510000000000005</v>
      </c>
      <c r="CZ6" s="33">
        <f t="shared" si="11"/>
        <v>67.709999999999994</v>
      </c>
      <c r="DA6" s="33">
        <f t="shared" si="11"/>
        <v>73.8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152269</v>
      </c>
      <c r="D7" s="35">
        <v>47</v>
      </c>
      <c r="E7" s="35">
        <v>17</v>
      </c>
      <c r="F7" s="35">
        <v>4</v>
      </c>
      <c r="G7" s="35">
        <v>0</v>
      </c>
      <c r="H7" s="35" t="s">
        <v>96</v>
      </c>
      <c r="I7" s="35" t="s">
        <v>97</v>
      </c>
      <c r="J7" s="35" t="s">
        <v>98</v>
      </c>
      <c r="K7" s="35" t="s">
        <v>99</v>
      </c>
      <c r="L7" s="35" t="s">
        <v>100</v>
      </c>
      <c r="M7" s="36" t="s">
        <v>101</v>
      </c>
      <c r="N7" s="36" t="s">
        <v>102</v>
      </c>
      <c r="O7" s="36">
        <v>36.53</v>
      </c>
      <c r="P7" s="36">
        <v>91.49</v>
      </c>
      <c r="Q7" s="36">
        <v>3780</v>
      </c>
      <c r="R7" s="36">
        <v>59636</v>
      </c>
      <c r="S7" s="36">
        <v>584.54999999999995</v>
      </c>
      <c r="T7" s="36">
        <v>102.02</v>
      </c>
      <c r="U7" s="36">
        <v>21643</v>
      </c>
      <c r="V7" s="36">
        <v>9.75</v>
      </c>
      <c r="W7" s="36">
        <v>2219.79</v>
      </c>
      <c r="X7" s="36">
        <v>82</v>
      </c>
      <c r="Y7" s="36">
        <v>82.74</v>
      </c>
      <c r="Z7" s="36">
        <v>83.02</v>
      </c>
      <c r="AA7" s="36">
        <v>81.42</v>
      </c>
      <c r="AB7" s="36">
        <v>89.36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1492.59</v>
      </c>
      <c r="BF7" s="36">
        <v>1812.12</v>
      </c>
      <c r="BG7" s="36">
        <v>986.44</v>
      </c>
      <c r="BH7" s="36">
        <v>816.36</v>
      </c>
      <c r="BI7" s="36">
        <v>633.72</v>
      </c>
      <c r="BJ7" s="36">
        <v>1812.65</v>
      </c>
      <c r="BK7" s="36">
        <v>1764.87</v>
      </c>
      <c r="BL7" s="36">
        <v>1622.51</v>
      </c>
      <c r="BM7" s="36">
        <v>1569.13</v>
      </c>
      <c r="BN7" s="36">
        <v>1436</v>
      </c>
      <c r="BO7" s="36">
        <v>1479.31</v>
      </c>
      <c r="BP7" s="36">
        <v>71.59</v>
      </c>
      <c r="BQ7" s="36">
        <v>70.569999999999993</v>
      </c>
      <c r="BR7" s="36">
        <v>80.88</v>
      </c>
      <c r="BS7" s="36">
        <v>81.3</v>
      </c>
      <c r="BT7" s="36">
        <v>100.41</v>
      </c>
      <c r="BU7" s="36">
        <v>59.35</v>
      </c>
      <c r="BV7" s="36">
        <v>60.75</v>
      </c>
      <c r="BW7" s="36">
        <v>62.83</v>
      </c>
      <c r="BX7" s="36">
        <v>64.63</v>
      </c>
      <c r="BY7" s="36">
        <v>66.56</v>
      </c>
      <c r="BZ7" s="36">
        <v>63.5</v>
      </c>
      <c r="CA7" s="36">
        <v>292.91000000000003</v>
      </c>
      <c r="CB7" s="36">
        <v>269.67</v>
      </c>
      <c r="CC7" s="36">
        <v>235.54</v>
      </c>
      <c r="CD7" s="36">
        <v>235.59</v>
      </c>
      <c r="CE7" s="36">
        <v>187.9</v>
      </c>
      <c r="CF7" s="36">
        <v>260.48</v>
      </c>
      <c r="CG7" s="36">
        <v>256</v>
      </c>
      <c r="CH7" s="36">
        <v>250.43</v>
      </c>
      <c r="CI7" s="36">
        <v>245.75</v>
      </c>
      <c r="CJ7" s="36">
        <v>244.29</v>
      </c>
      <c r="CK7" s="36">
        <v>253.12</v>
      </c>
      <c r="CL7" s="36">
        <v>94.01</v>
      </c>
      <c r="CM7" s="36">
        <v>94.01</v>
      </c>
      <c r="CN7" s="36">
        <v>100</v>
      </c>
      <c r="CO7" s="36">
        <v>100</v>
      </c>
      <c r="CP7" s="36">
        <v>42.73</v>
      </c>
      <c r="CQ7" s="36">
        <v>40.56</v>
      </c>
      <c r="CR7" s="36">
        <v>41.59</v>
      </c>
      <c r="CS7" s="36">
        <v>42.31</v>
      </c>
      <c r="CT7" s="36">
        <v>43.65</v>
      </c>
      <c r="CU7" s="36">
        <v>43.58</v>
      </c>
      <c r="CV7" s="36">
        <v>41.06</v>
      </c>
      <c r="CW7" s="36">
        <v>60.58</v>
      </c>
      <c r="CX7" s="36">
        <v>63.59</v>
      </c>
      <c r="CY7" s="36">
        <v>65.510000000000005</v>
      </c>
      <c r="CZ7" s="36">
        <v>67.709999999999994</v>
      </c>
      <c r="DA7" s="36">
        <v>73.8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2016-02-18T07:20:56Z</cp:lastPrinted>
  <dcterms:created xsi:type="dcterms:W3CDTF">2016-02-03T09:02:52Z</dcterms:created>
  <dcterms:modified xsi:type="dcterms:W3CDTF">2017-03-07T07:21:35Z</dcterms:modified>
  <cp:category/>
</cp:coreProperties>
</file>