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02_分析表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<sst xmlns="http://schemas.openxmlformats.org/spreadsheetml/2006/main" count="232" uniqueCount="111">
  <si>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</si>
  <si>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</si>
  <si>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</si>
  <si>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</si>
  <si>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</si>
  <si>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</si>
  <si>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</si>
  <si>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</si>
  <si>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</si>
  <si>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</si>
  <si>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</si>
  <si>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</si>
  <si>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</si>
  <si>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</si>
  <si>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</si>
  <si>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</si>
  <si>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</si>
  <si>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</si>
  <si>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</si>
  <si>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</si>
  <si>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</si>
  <si>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</si>
  <si>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</si>
  <si>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</si>
  <si>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</si>
  <si>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</si>
  <si>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</si>
  <si>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</si>
  <si>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</si>
  <si>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</si>
  <si>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</si>
  <si>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</si>
  <si>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</si>
  <si>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</si>
  <si>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</si>
  <si>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</si>
  <si>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</si>
  <si>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</si>
  <si>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</si>
  <si>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</si>
  <si>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</si>
  <si>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</si>
  <si>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</si>
  <si>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</si>
  <si>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</si>
  <si>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</si>
  <si>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</si>
  <si>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</si>
  <si>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</si>
  <si>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</si>
  <si>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</si>
  <si>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</si>
  <si>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</si>
  <si>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</si>
  <si>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</si>
  <si>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</si>
  <si>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</si>
  <si>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</si>
  <si>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</si>
  <si>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</si>
  <si>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</si>
  <si>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</si>
  <si>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</si>
  <si>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</si>
  <si>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</si>
  <si>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</si>
  <si>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</si>
  <si>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</si>
  <si>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</si>
  <si>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</si>
  <si>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</si>
  <si>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</si>
  <si>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</si>
  <si>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</si>
  <si>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</si>
  <si>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</si>
  <si>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</si>
  <si>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</si>
  <si>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</si>
  <si>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</si>
  <si>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</si>
  <si>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</si>
  <si>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</si>
  <si>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</si>
  <si>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</si>
  <si>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</si>
  <si>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</si>
  <si>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</si>
  <si>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</si>
  <si>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</si>
  <si>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</si>
  <si>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</si>
  <si>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</si>
  <si>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</si>
  <si>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</si>
  <si>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</si>
  <si>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</si>
  <si>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</si>
  <si>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</si>
  <si>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</si>
  <si>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</si>
  <si>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</si>
  <si>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</si>
  <si>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</si>
  <si>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</si>
  <si>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</si>
  <si>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</si>
  <si>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</si>
  <si>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地域生活排水処理事業は平成12年度から整備が始まり、古いもので設置から15年が経過している。浄化槽の耐用年数は30年程度であることから、当面は浄化槽本体についての更新は不用と考えている。今後もブロワー交換等の維持管理が主になると想定している。</t>
    <rPh sb="0" eb="2">
      <t>トクテイ</t>
    </rPh>
    <rPh sb="2" eb="4">
      <t>チイキ</t>
    </rPh>
    <rPh sb="4" eb="6">
      <t>セイカツ</t>
    </rPh>
    <rPh sb="6" eb="8">
      <t>ハイスイ</t>
    </rPh>
    <rPh sb="8" eb="10">
      <t>ショリ</t>
    </rPh>
    <rPh sb="10" eb="12">
      <t>ジギョウ</t>
    </rPh>
    <rPh sb="21" eb="23">
      <t>セイビ</t>
    </rPh>
    <rPh sb="24" eb="25">
      <t>ハジ</t>
    </rPh>
    <rPh sb="28" eb="29">
      <t>フル</t>
    </rPh>
    <rPh sb="33" eb="35">
      <t>セッチ</t>
    </rPh>
    <rPh sb="39" eb="40">
      <t>ネン</t>
    </rPh>
    <rPh sb="41" eb="43">
      <t>ケイカ</t>
    </rPh>
    <rPh sb="52" eb="54">
      <t>タイヨウ</t>
    </rPh>
    <rPh sb="54" eb="56">
      <t>ネンスウ</t>
    </rPh>
    <rPh sb="59" eb="60">
      <t>ネン</t>
    </rPh>
    <rPh sb="60" eb="62">
      <t>テイド</t>
    </rPh>
    <rPh sb="70" eb="72">
      <t>トウメン</t>
    </rPh>
    <rPh sb="89" eb="90">
      <t>カンガ</t>
    </rPh>
    <rPh sb="95" eb="97">
      <t>コンゴ</t>
    </rPh>
    <rPh sb="116" eb="118">
      <t>ソウテイ</t>
    </rPh>
    <phoneticPr fontId="4"/>
  </si>
  <si>
    <t>浄化槽区域は下水道区域や農集区域と比べて少人数世帯が多く、使用水量が少ないため、汚水処理原価が高くなり、経費回収率が低い傾向となる。
特に経費回収率は50％以下と下水道事業などと比べ半分程度の水準だが、類似団体においても同様の傾向がみられる。これは維持管理費用が割高となる浄化槽事業特有のものであって、類似団体と極端に相違するものではないと考える。
また、企業債残高対事業規模比率は市設置型浄化槽の利用要望があることから、今後も企業債残高の上昇が見込まれ、現在と同程度の水準が続くと予想される。
水洗化率が平成26年度に減少しているのは、集計方法の変更によるものであり、整備世帯・使用世帯について大幅な変動はない。</t>
    <rPh sb="6" eb="9">
      <t>ゲスイドウ</t>
    </rPh>
    <rPh sb="9" eb="11">
      <t>クイキ</t>
    </rPh>
    <rPh sb="12" eb="14">
      <t>ノウシュウ</t>
    </rPh>
    <rPh sb="14" eb="16">
      <t>クイキ</t>
    </rPh>
    <rPh sb="17" eb="18">
      <t>クラ</t>
    </rPh>
    <rPh sb="58" eb="59">
      <t>ヒク</t>
    </rPh>
    <rPh sb="60" eb="62">
      <t>ケイコウ</t>
    </rPh>
    <rPh sb="81" eb="84">
      <t>ゲスイドウ</t>
    </rPh>
    <rPh sb="91" eb="93">
      <t>ハンブン</t>
    </rPh>
    <rPh sb="93" eb="95">
      <t>テイド</t>
    </rPh>
    <rPh sb="96" eb="98">
      <t>スイジュン</t>
    </rPh>
    <rPh sb="101" eb="103">
      <t>ルイジ</t>
    </rPh>
    <rPh sb="103" eb="105">
      <t>ダンタイ</t>
    </rPh>
    <rPh sb="110" eb="112">
      <t>ドウヨウ</t>
    </rPh>
    <rPh sb="113" eb="115">
      <t>ケイコウ</t>
    </rPh>
    <rPh sb="131" eb="133">
      <t>ワリダカ</t>
    </rPh>
    <rPh sb="141" eb="143">
      <t>トクユウ</t>
    </rPh>
    <rPh sb="170" eb="171">
      <t>カンガ</t>
    </rPh>
    <rPh sb="195" eb="198">
      <t>ジョウカソウ</t>
    </rPh>
    <rPh sb="211" eb="213">
      <t>コンゴ</t>
    </rPh>
    <rPh sb="214" eb="216">
      <t>キギョウ</t>
    </rPh>
    <rPh sb="216" eb="217">
      <t>サイ</t>
    </rPh>
    <rPh sb="217" eb="219">
      <t>ザンダカ</t>
    </rPh>
    <rPh sb="228" eb="230">
      <t>ゲンザイ</t>
    </rPh>
    <rPh sb="231" eb="234">
      <t>ドウテイド</t>
    </rPh>
    <rPh sb="235" eb="237">
      <t>スイジュン</t>
    </rPh>
    <rPh sb="238" eb="239">
      <t>ツヅ</t>
    </rPh>
    <rPh sb="241" eb="243">
      <t>ヨソウ</t>
    </rPh>
    <phoneticPr fontId="4"/>
  </si>
  <si>
    <t>浄化槽事業は、市民生活の根幹にかかわる社会インフラであり高額な投資を要するが、料金面では市民生活への影響が大きく、また下水道事業等との公平性の観点からも値上げは困難な状況である。そのため汚水処理原価が高く、経費回収率が低い傾向は今後も続くものと思われる。
必ずしも経営面で健全であると言えないが、今後もできる限り効率的な維持管理に努め経費削減を図っていく。</t>
    <rPh sb="0" eb="3">
      <t>ジョウカソウ</t>
    </rPh>
    <rPh sb="59" eb="62">
      <t>ゲスイドウ</t>
    </rPh>
    <rPh sb="62" eb="64">
      <t>ジギョウ</t>
    </rPh>
    <rPh sb="64" eb="65">
      <t>トウ</t>
    </rPh>
    <rPh sb="67" eb="70">
      <t>コウヘイセイ</t>
    </rPh>
    <rPh sb="71" eb="73">
      <t>カンテン</t>
    </rPh>
    <rPh sb="83" eb="85">
      <t>ジョウキョウ</t>
    </rPh>
    <rPh sb="142" eb="143">
      <t>イ</t>
    </rPh>
    <rPh sb="154" eb="155">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</si>
</sst>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F1-4363-AE5F-B00068AA5F69}"/>
            </c:ext>
          </c:extLst>
        </c:ser>
        <c:dLbls>
          <c:showLegendKey val="0"/>
          <c:showVal val="0"/>
          <c:showCatName val="0"/>
          <c:showSerName val="0"/>
          <c:showPercent val="0"/>
          <c:showBubbleSize val="0"/>
        </c:dLbls>
        <c:gapWidth val="150"/>
        <c:axId val="148800640"/>
        <c:axId val="148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F1-4363-AE5F-B00068AA5F69}"/>
            </c:ext>
          </c:extLst>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crossAx val="148802560"/>
        <c:crosses val="autoZero"/>
        <c:auto val="1"/>
        <c:lblOffset val="100"/>
        <c:baseTimeUnit val="years"/>
      </c:dateAx>
      <c:valAx>
        <c:axId val="148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51.18</c:v>
                </c:pt>
                <c:pt idx="1">
                  <c:v>48.86</c:v>
                </c:pt>
                <c:pt idx="2">
                  <c:v>49.61</c:v>
                </c:pt>
                <c:pt idx="3">
                  <c:v>50.32</c:v>
                </c:pt>
                <c:pt idx="4">
                  <c:v>50.69</c:v>
                </c:pt>
              </c:numCache>
            </c:numRef>
          </c:val>
          <c:extLst>
            <c:ext xmlns:c16="http://schemas.microsoft.com/office/drawing/2014/chart" uri="{C3380CC4-5D6E-409C-BE32-E72D297353CC}">
              <c16:uniqueId val="{00000000-73AF-43D4-A313-A9571C0E6F3E}"/>
            </c:ext>
          </c:extLst>
        </c:ser>
        <c:dLbls>
          <c:showLegendKey val="0"/>
          <c:showVal val="0"/>
          <c:showCatName val="0"/>
          <c:showSerName val="0"/>
          <c:showPercent val="0"/>
          <c:showBubbleSize val="0"/>
        </c:dLbls>
        <c:gapWidth val="150"/>
        <c:axId val="150468864"/>
        <c:axId val="1504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60.25</c:v>
                </c:pt>
              </c:numCache>
            </c:numRef>
          </c:val>
          <c:smooth val="0"/>
          <c:extLst>
            <c:ext xmlns:c16="http://schemas.microsoft.com/office/drawing/2014/chart" uri="{C3380CC4-5D6E-409C-BE32-E72D297353CC}">
              <c16:uniqueId val="{00000001-73AF-43D4-A313-A9571C0E6F3E}"/>
            </c:ext>
          </c:extLst>
        </c:ser>
        <c:dLbls>
          <c:showLegendKey val="0"/>
          <c:showVal val="0"/>
          <c:showCatName val="0"/>
          <c:showSerName val="0"/>
          <c:showPercent val="0"/>
          <c:showBubbleSize val="0"/>
        </c:dLbls>
        <c:marker val="1"/>
        <c:smooth val="0"/>
        <c:axId val="150468864"/>
        <c:axId val="150479232"/>
      </c:lineChart>
      <c:dateAx>
        <c:axId val="150468864"/>
        <c:scaling>
          <c:orientation val="minMax"/>
        </c:scaling>
        <c:delete val="1"/>
        <c:axPos val="b"/>
        <c:numFmt formatCode="ge" sourceLinked="1"/>
        <c:majorTickMark val="none"/>
        <c:minorTickMark val="none"/>
        <c:tickLblPos val="none"/>
        <c:crossAx val="150479232"/>
        <c:crosses val="autoZero"/>
        <c:auto val="1"/>
        <c:lblOffset val="100"/>
        <c:baseTimeUnit val="years"/>
      </c:dateAx>
      <c:valAx>
        <c:axId val="1504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99.48</c:v>
                </c:pt>
                <c:pt idx="1">
                  <c:v>99.37</c:v>
                </c:pt>
                <c:pt idx="2">
                  <c:v>99.41</c:v>
                </c:pt>
                <c:pt idx="3">
                  <c:v>84.62</c:v>
                </c:pt>
                <c:pt idx="4">
                  <c:v>99.39</c:v>
                </c:pt>
              </c:numCache>
            </c:numRef>
          </c:val>
          <c:extLst>
            <c:ext xmlns:c16="http://schemas.microsoft.com/office/drawing/2014/chart" uri="{C3380CC4-5D6E-409C-BE32-E72D297353CC}">
              <c16:uniqueId val="{00000000-D90C-4CAC-AB83-D814650B6390}"/>
            </c:ext>
          </c:extLst>
        </c:ser>
        <c:dLbls>
          <c:showLegendKey val="0"/>
          <c:showVal val="0"/>
          <c:showCatName val="0"/>
          <c:showSerName val="0"/>
          <c:showPercent val="0"/>
          <c:showBubbleSize val="0"/>
        </c:dLbls>
        <c:gapWidth val="150"/>
        <c:axId val="150505344"/>
        <c:axId val="150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95.26</c:v>
                </c:pt>
              </c:numCache>
            </c:numRef>
          </c:val>
          <c:smooth val="0"/>
          <c:extLst>
            <c:ext xmlns:c16="http://schemas.microsoft.com/office/drawing/2014/chart" uri="{C3380CC4-5D6E-409C-BE32-E72D297353CC}">
              <c16:uniqueId val="{00000001-D90C-4CAC-AB83-D814650B6390}"/>
            </c:ext>
          </c:extLst>
        </c:ser>
        <c:dLbls>
          <c:showLegendKey val="0"/>
          <c:showVal val="0"/>
          <c:showCatName val="0"/>
          <c:showSerName val="0"/>
          <c:showPercent val="0"/>
          <c:showBubbleSize val="0"/>
        </c:dLbls>
        <c:marker val="1"/>
        <c:smooth val="0"/>
        <c:axId val="150505344"/>
        <c:axId val="150511616"/>
      </c:lineChart>
      <c:dateAx>
        <c:axId val="150505344"/>
        <c:scaling>
          <c:orientation val="minMax"/>
        </c:scaling>
        <c:delete val="1"/>
        <c:axPos val="b"/>
        <c:numFmt formatCode="ge" sourceLinked="1"/>
        <c:majorTickMark val="none"/>
        <c:minorTickMark val="none"/>
        <c:tickLblPos val="none"/>
        <c:crossAx val="150511616"/>
        <c:crosses val="autoZero"/>
        <c:auto val="1"/>
        <c:lblOffset val="100"/>
        <c:baseTimeUnit val="years"/>
      </c:dateAx>
      <c:valAx>
        <c:axId val="150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114.44</c:v>
                </c:pt>
                <c:pt idx="1">
                  <c:v>94.85</c:v>
                </c:pt>
                <c:pt idx="2">
                  <c:v>142.03</c:v>
                </c:pt>
                <c:pt idx="3">
                  <c:v>91.33</c:v>
                </c:pt>
                <c:pt idx="4">
                  <c:v>81.709999999999994</c:v>
                </c:pt>
              </c:numCache>
            </c:numRef>
          </c:val>
          <c:extLst>
            <c:ext xmlns:c16="http://schemas.microsoft.com/office/drawing/2014/chart" uri="{C3380CC4-5D6E-409C-BE32-E72D297353CC}">
              <c16:uniqueId val="{00000000-B75F-468F-A283-7760A56C7FFE}"/>
            </c:ext>
          </c:extLst>
        </c:ser>
        <c:dLbls>
          <c:showLegendKey val="0"/>
          <c:showVal val="0"/>
          <c:showCatName val="0"/>
          <c:showSerName val="0"/>
          <c:showPercent val="0"/>
          <c:showBubbleSize val="0"/>
        </c:dLbls>
        <c:gapWidth val="150"/>
        <c:axId val="148820736"/>
        <c:axId val="148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F-468F-A283-7760A56C7FFE}"/>
            </c:ext>
          </c:extLst>
        </c:ser>
        <c:dLbls>
          <c:showLegendKey val="0"/>
          <c:showVal val="0"/>
          <c:showCatName val="0"/>
          <c:showSerName val="0"/>
          <c:showPercent val="0"/>
          <c:showBubbleSize val="0"/>
        </c:dLbls>
        <c:marker val="1"/>
        <c:smooth val="0"/>
        <c:axId val="148820736"/>
        <c:axId val="148822656"/>
      </c:lineChart>
      <c:dateAx>
        <c:axId val="148820736"/>
        <c:scaling>
          <c:orientation val="minMax"/>
        </c:scaling>
        <c:delete val="1"/>
        <c:axPos val="b"/>
        <c:numFmt formatCode="ge" sourceLinked="1"/>
        <c:majorTickMark val="none"/>
        <c:minorTickMark val="none"/>
        <c:tickLblPos val="none"/>
        <c:crossAx val="148822656"/>
        <c:crosses val="autoZero"/>
        <c:auto val="1"/>
        <c:lblOffset val="100"/>
        <c:baseTimeUnit val="years"/>
      </c:dateAx>
      <c:valAx>
        <c:axId val="148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E-463A-A4FB-EBE60B05C7B0}"/>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E-463A-A4FB-EBE60B05C7B0}"/>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45-4140-99D6-5DDD892D46D7}"/>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5-4140-99D6-5DDD892D46D7}"/>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2-449F-ACAD-C7EA7B18B846}"/>
            </c:ext>
          </c:extLst>
        </c:ser>
        <c:dLbls>
          <c:showLegendKey val="0"/>
          <c:showVal val="0"/>
          <c:showCatName val="0"/>
          <c:showSerName val="0"/>
          <c:showPercent val="0"/>
          <c:showBubbleSize val="0"/>
        </c:dLbls>
        <c:gapWidth val="150"/>
        <c:axId val="149090304"/>
        <c:axId val="149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2-449F-ACAD-C7EA7B18B846}"/>
            </c:ext>
          </c:extLst>
        </c:ser>
        <c:dLbls>
          <c:showLegendKey val="0"/>
          <c:showVal val="0"/>
          <c:showCatName val="0"/>
          <c:showSerName val="0"/>
          <c:showPercent val="0"/>
          <c:showBubbleSize val="0"/>
        </c:dLbls>
        <c:marker val="1"/>
        <c:smooth val="0"/>
        <c:axId val="149090304"/>
        <c:axId val="149092224"/>
      </c:lineChart>
      <c:dateAx>
        <c:axId val="149090304"/>
        <c:scaling>
          <c:orientation val="minMax"/>
        </c:scaling>
        <c:delete val="1"/>
        <c:axPos val="b"/>
        <c:numFmt formatCode="ge" sourceLinked="1"/>
        <c:majorTickMark val="none"/>
        <c:minorTickMark val="none"/>
        <c:tickLblPos val="none"/>
        <c:crossAx val="149092224"/>
        <c:crosses val="autoZero"/>
        <c:auto val="1"/>
        <c:lblOffset val="100"/>
        <c:baseTimeUnit val="years"/>
      </c:dateAx>
      <c:valAx>
        <c:axId val="149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78-476E-8294-2A19CE0CF65E}"/>
            </c:ext>
          </c:extLst>
        </c:ser>
        <c:dLbls>
          <c:showLegendKey val="0"/>
          <c:showVal val="0"/>
          <c:showCatName val="0"/>
          <c:showSerName val="0"/>
          <c:showPercent val="0"/>
          <c:showBubbleSize val="0"/>
        </c:dLbls>
        <c:gapWidth val="150"/>
        <c:axId val="150162816"/>
        <c:axId val="150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78-476E-8294-2A19CE0CF65E}"/>
            </c:ext>
          </c:extLst>
        </c:ser>
        <c:dLbls>
          <c:showLegendKey val="0"/>
          <c:showVal val="0"/>
          <c:showCatName val="0"/>
          <c:showSerName val="0"/>
          <c:showPercent val="0"/>
          <c:showBubbleSize val="0"/>
        </c:dLbls>
        <c:marker val="1"/>
        <c:smooth val="0"/>
        <c:axId val="150162816"/>
        <c:axId val="150164992"/>
      </c:lineChart>
      <c:dateAx>
        <c:axId val="150162816"/>
        <c:scaling>
          <c:orientation val="minMax"/>
        </c:scaling>
        <c:delete val="1"/>
        <c:axPos val="b"/>
        <c:numFmt formatCode="ge" sourceLinked="1"/>
        <c:majorTickMark val="none"/>
        <c:minorTickMark val="none"/>
        <c:tickLblPos val="none"/>
        <c:crossAx val="150164992"/>
        <c:crosses val="autoZero"/>
        <c:auto val="1"/>
        <c:lblOffset val="100"/>
        <c:baseTimeUnit val="years"/>
      </c:dateAx>
      <c:valAx>
        <c:axId val="150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844.72</c:v>
                </c:pt>
                <c:pt idx="1">
                  <c:v>473.84</c:v>
                </c:pt>
                <c:pt idx="2">
                  <c:v>381.64</c:v>
                </c:pt>
                <c:pt idx="3">
                  <c:v>296.64</c:v>
                </c:pt>
                <c:pt idx="4">
                  <c:v>655.29999999999995</c:v>
                </c:pt>
              </c:numCache>
            </c:numRef>
          </c:val>
          <c:extLst>
            <c:ext xmlns:c16="http://schemas.microsoft.com/office/drawing/2014/chart" uri="{C3380CC4-5D6E-409C-BE32-E72D297353CC}">
              <c16:uniqueId val="{00000000-6D90-46F5-BE9D-268F275EA163}"/>
            </c:ext>
          </c:extLst>
        </c:ser>
        <c:dLbls>
          <c:showLegendKey val="0"/>
          <c:showVal val="0"/>
          <c:showCatName val="0"/>
          <c:showSerName val="0"/>
          <c:showPercent val="0"/>
          <c:showBubbleSize val="0"/>
        </c:dLbls>
        <c:gapWidth val="150"/>
        <c:axId val="150178816"/>
        <c:axId val="150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241.49</c:v>
                </c:pt>
              </c:numCache>
            </c:numRef>
          </c:val>
          <c:smooth val="0"/>
          <c:extLst>
            <c:ext xmlns:c16="http://schemas.microsoft.com/office/drawing/2014/chart" uri="{C3380CC4-5D6E-409C-BE32-E72D297353CC}">
              <c16:uniqueId val="{00000001-6D90-46F5-BE9D-268F275EA163}"/>
            </c:ext>
          </c:extLst>
        </c:ser>
        <c:dLbls>
          <c:showLegendKey val="0"/>
          <c:showVal val="0"/>
          <c:showCatName val="0"/>
          <c:showSerName val="0"/>
          <c:showPercent val="0"/>
          <c:showBubbleSize val="0"/>
        </c:dLbls>
        <c:marker val="1"/>
        <c:smooth val="0"/>
        <c:axId val="150178816"/>
        <c:axId val="150189184"/>
      </c:lineChart>
      <c:dateAx>
        <c:axId val="150178816"/>
        <c:scaling>
          <c:orientation val="minMax"/>
        </c:scaling>
        <c:delete val="1"/>
        <c:axPos val="b"/>
        <c:numFmt formatCode="ge" sourceLinked="1"/>
        <c:majorTickMark val="none"/>
        <c:minorTickMark val="none"/>
        <c:tickLblPos val="none"/>
        <c:crossAx val="150189184"/>
        <c:crosses val="autoZero"/>
        <c:auto val="1"/>
        <c:lblOffset val="100"/>
        <c:baseTimeUnit val="years"/>
      </c:dateAx>
      <c:valAx>
        <c:axId val="150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52.6</c:v>
                </c:pt>
                <c:pt idx="1">
                  <c:v>52.21</c:v>
                </c:pt>
                <c:pt idx="2">
                  <c:v>49.93</c:v>
                </c:pt>
                <c:pt idx="3">
                  <c:v>45.76</c:v>
                </c:pt>
                <c:pt idx="4">
                  <c:v>45.6</c:v>
                </c:pt>
              </c:numCache>
            </c:numRef>
          </c:val>
          <c:extLst>
            <c:ext xmlns:c16="http://schemas.microsoft.com/office/drawing/2014/chart" uri="{C3380CC4-5D6E-409C-BE32-E72D297353CC}">
              <c16:uniqueId val="{00000000-DA1C-4B8E-ABB7-C737E942549B}"/>
            </c:ext>
          </c:extLst>
        </c:ser>
        <c:dLbls>
          <c:showLegendKey val="0"/>
          <c:showVal val="0"/>
          <c:showCatName val="0"/>
          <c:showSerName val="0"/>
          <c:showPercent val="0"/>
          <c:showBubbleSize val="0"/>
        </c:dLbls>
        <c:gapWidth val="150"/>
        <c:axId val="150366848"/>
        <c:axId val="1503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65.7</c:v>
                </c:pt>
              </c:numCache>
            </c:numRef>
          </c:val>
          <c:smooth val="0"/>
          <c:extLst>
            <c:ext xmlns:c16="http://schemas.microsoft.com/office/drawing/2014/chart" uri="{C3380CC4-5D6E-409C-BE32-E72D297353CC}">
              <c16:uniqueId val="{00000001-DA1C-4B8E-ABB7-C737E942549B}"/>
            </c:ext>
          </c:extLst>
        </c:ser>
        <c:dLbls>
          <c:showLegendKey val="0"/>
          <c:showVal val="0"/>
          <c:showCatName val="0"/>
          <c:showSerName val="0"/>
          <c:showPercent val="0"/>
          <c:showBubbleSize val="0"/>
        </c:dLbls>
        <c:marker val="1"/>
        <c:smooth val="0"/>
        <c:axId val="150366848"/>
        <c:axId val="150373120"/>
      </c:lineChart>
      <c:dateAx>
        <c:axId val="150366848"/>
        <c:scaling>
          <c:orientation val="minMax"/>
        </c:scaling>
        <c:delete val="1"/>
        <c:axPos val="b"/>
        <c:numFmt formatCode="ge" sourceLinked="1"/>
        <c:majorTickMark val="none"/>
        <c:minorTickMark val="none"/>
        <c:tickLblPos val="none"/>
        <c:crossAx val="150373120"/>
        <c:crosses val="autoZero"/>
        <c:auto val="1"/>
        <c:lblOffset val="100"/>
        <c:baseTimeUnit val="years"/>
      </c:dateAx>
      <c:valAx>
        <c:axId val="150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288.33</c:v>
                </c:pt>
                <c:pt idx="1">
                  <c:v>297.48</c:v>
                </c:pt>
                <c:pt idx="2">
                  <c:v>303.14</c:v>
                </c:pt>
                <c:pt idx="3">
                  <c:v>327.61</c:v>
                </c:pt>
                <c:pt idx="4">
                  <c:v>331.61</c:v>
                </c:pt>
              </c:numCache>
            </c:numRef>
          </c:val>
          <c:extLst>
            <c:ext xmlns:c16="http://schemas.microsoft.com/office/drawing/2014/chart" uri="{C3380CC4-5D6E-409C-BE32-E72D297353CC}">
              <c16:uniqueId val="{00000000-DFBD-49A9-B5F3-1E4E509953DA}"/>
            </c:ext>
          </c:extLst>
        </c:ser>
        <c:dLbls>
          <c:showLegendKey val="0"/>
          <c:showVal val="0"/>
          <c:showCatName val="0"/>
          <c:showSerName val="0"/>
          <c:showPercent val="0"/>
          <c:showBubbleSize val="0"/>
        </c:dLbls>
        <c:gapWidth val="150"/>
        <c:axId val="150399616"/>
        <c:axId val="150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247.94</c:v>
                </c:pt>
              </c:numCache>
            </c:numRef>
          </c:val>
          <c:smooth val="0"/>
          <c:extLst>
            <c:ext xmlns:c16="http://schemas.microsoft.com/office/drawing/2014/chart" uri="{C3380CC4-5D6E-409C-BE32-E72D297353CC}">
              <c16:uniqueId val="{00000001-DFBD-49A9-B5F3-1E4E509953DA}"/>
            </c:ext>
          </c:extLst>
        </c:ser>
        <c:dLbls>
          <c:showLegendKey val="0"/>
          <c:showVal val="0"/>
          <c:showCatName val="0"/>
          <c:showSerName val="0"/>
          <c:showPercent val="0"/>
          <c:showBubbleSize val="0"/>
        </c:dLbls>
        <c:marker val="1"/>
        <c:smooth val="0"/>
        <c:axId val="150399616"/>
        <c:axId val="150450944"/>
      </c:lineChart>
      <c:dateAx>
        <c:axId val="150399616"/>
        <c:scaling>
          <c:orientation val="minMax"/>
        </c:scaling>
        <c:delete val="1"/>
        <c:axPos val="b"/>
        <c:numFmt formatCode="ge" sourceLinked="1"/>
        <c:majorTickMark val="none"/>
        <c:minorTickMark val="none"/>
        <c:tickLblPos val="none"/>
        <c:crossAx val="150450944"/>
        <c:crosses val="autoZero"/>
        <c:auto val="1"/>
        <c:lblOffset val="100"/>
        <c:baseTimeUnit val="years"/>
      </c:dateAx>
      <c:valAx>
        <c:axId val="150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新潟県　南魚沼市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58907</v>
      </c>
      <c r="AM8" s="47"/>
      <c r="AN8" s="47"/>
      <c r="AO8" s="47"/>
      <c r="AP8" s="47"/>
      <c r="AQ8" s="47"/>
      <c r="AR8" s="47"/>
      <c r="AS8" s="47"/>
      <c r="AT8" s="43">
        <f>データ!S6</f>
        <v>584.54999999999995</v>
      </c>
      <c r="AU8" s="43"/>
      <c r="AV8" s="43"/>
      <c r="AW8" s="43"/>
      <c r="AX8" s="43"/>
      <c r="AY8" s="43"/>
      <c r="AZ8" s="43"/>
      <c r="BA8" s="43"/>
      <c r="BB8" s="43">
        <f>データ!T6</f>
        <v>100.77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3.08</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1804</v>
      </c>
      <c r="AM10" s="47"/>
      <c r="AN10" s="47"/>
      <c r="AO10" s="47"/>
      <c r="AP10" s="47"/>
      <c r="AQ10" s="47"/>
      <c r="AR10" s="47"/>
      <c r="AS10" s="47"/>
      <c r="AT10" s="43">
        <f>データ!V6</f>
        <v>3.69</v>
      </c>
      <c r="AU10" s="43"/>
      <c r="AV10" s="43"/>
      <c r="AW10" s="43"/>
      <c r="AX10" s="43"/>
      <c r="AY10" s="43"/>
      <c r="AZ10" s="43"/>
      <c r="BA10" s="43"/>
      <c r="BB10" s="43">
        <f>データ!W6</f>
        <v>488.89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152269</v>
      </c>
      <c r="D6" s="31">
        <f t="shared" si="3"/>
        <v>47</v>
      </c>
      <c r="E6" s="31">
        <f t="shared" si="3"/>
        <v>18</v>
      </c>
      <c r="F6" s="31">
        <f t="shared" si="3"/>
        <v>0</v>
      </c>
      <c r="G6" s="31">
        <f t="shared" si="3"/>
        <v>0</v>
      </c>
      <c r="H6" s="31" t="str">
        <f t="shared" si="3"/>
        <v>新潟県　南魚沼市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3.08</v>
      </c>
      <c r="P6" s="32">
        <f t="shared" si="3"/>
        <v>100</v>
      </c>
      <c r="Q6" s="32">
        <f t="shared" si="3"/>
        <v>3780</v>
      </c>
      <c r="R6" s="32">
        <f t="shared" si="3"/>
        <v>58907</v>
      </c>
      <c r="S6" s="32">
        <f t="shared" si="3"/>
        <v>584.54999999999995</v>
      </c>
      <c r="T6" s="32">
        <f t="shared" si="3"/>
        <v>100.77</v>
      </c>
      <c r="U6" s="32">
        <f t="shared" si="3"/>
        <v>1804</v>
      </c>
      <c r="V6" s="32">
        <f t="shared" si="3"/>
        <v>3.69</v>
      </c>
      <c r="W6" s="32">
        <f t="shared" si="3"/>
        <v>488.89</v>
      </c>
      <c r="X6" s="33">
        <f>IF(X7="",NA(),X7)</f>
        <v>114.44</v>
      </c>
      <c r="Y6" s="33">
        <f t="shared" ref="Y6:AG6" si="4">IF(Y7="",NA(),Y7)</f>
        <v>94.85</v>
      </c>
      <c r="Z6" s="33">
        <f t="shared" si="4"/>
        <v>142.03</v>
      </c>
      <c r="AA6" s="33">
        <f t="shared" si="4"/>
        <v>91.33</v>
      </c>
      <c r="AB6" s="33">
        <f t="shared" si="4"/>
        <v>81.709999999999994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844.72</v>
      </c>
      <c r="BF6" s="33">
        <f t="shared" ref="BF6:BN6" si="7">IF(BF7="",NA(),BF7)</f>
        <v>473.84</v>
      </c>
      <c r="BG6" s="33">
        <f t="shared" si="7"/>
        <v>381.64</v>
      </c>
      <c r="BH6" s="33">
        <f t="shared" si="7"/>
        <v>296.64</v>
      </c>
      <c r="BI6" s="33">
        <f t="shared" si="7"/>
        <v>655.29999999999995</v>
      </c>
      <c r="BJ6" s="33">
        <f t="shared" si="7"/>
        <v>421.01</v>
      </c>
      <c r="BK6" s="33">
        <f t="shared" si="7"/>
        <v>430.64</v>
      </c>
      <c r="BL6" s="33">
        <f t="shared" si="7"/>
        <v>446.63</v>
      </c>
      <c r="BM6" s="33">
        <f t="shared" si="7"/>
        <v>416.91</v>
      </c>
      <c r="BN6" s="33">
        <f t="shared" si="7"/>
        <v>241.49</v>
      </c>
      <c r="BO6" s="32" t="str">
        <f>IF(BO7="","",IF(BO7="-","【-】","【"&amp;SUBSTITUTE(TEXT(BO7,"#,##0.00"),"-","△")&amp;"】"))</f>
        <v>【345.93】</v>
      </c>
      <c r="BP6" s="33">
        <f>IF(BP7="",NA(),BP7)</f>
        <v>52.6</v>
      </c>
      <c r="BQ6" s="33">
        <f t="shared" ref="BQ6:BY6" si="8">IF(BQ7="",NA(),BQ7)</f>
        <v>52.21</v>
      </c>
      <c r="BR6" s="33">
        <f t="shared" si="8"/>
        <v>49.93</v>
      </c>
      <c r="BS6" s="33">
        <f t="shared" si="8"/>
        <v>45.76</v>
      </c>
      <c r="BT6" s="33">
        <f t="shared" si="8"/>
        <v>45.6</v>
      </c>
      <c r="BU6" s="33">
        <f t="shared" si="8"/>
        <v>58.98</v>
      </c>
      <c r="BV6" s="33">
        <f t="shared" si="8"/>
        <v>58.78</v>
      </c>
      <c r="BW6" s="33">
        <f t="shared" si="8"/>
        <v>58.53</v>
      </c>
      <c r="BX6" s="33">
        <f t="shared" si="8"/>
        <v>57.93</v>
      </c>
      <c r="BY6" s="33">
        <f t="shared" si="8"/>
        <v>65.7</v>
      </c>
      <c r="BZ6" s="32" t="str">
        <f>IF(BZ7="","",IF(BZ7="-","【-】","【"&amp;SUBSTITUTE(TEXT(BZ7,"#,##0.00"),"-","△")&amp;"】"))</f>
        <v>【59.44】</v>
      </c>
      <c r="CA6" s="33">
        <f>IF(CA7="",NA(),CA7)</f>
        <v>288.33</v>
      </c>
      <c r="CB6" s="33">
        <f t="shared" ref="CB6:CJ6" si="9">IF(CB7="",NA(),CB7)</f>
        <v>297.48</v>
      </c>
      <c r="CC6" s="33">
        <f t="shared" si="9"/>
        <v>303.14</v>
      </c>
      <c r="CD6" s="33">
        <f t="shared" si="9"/>
        <v>327.61</v>
      </c>
      <c r="CE6" s="33">
        <f t="shared" si="9"/>
        <v>331.61</v>
      </c>
      <c r="CF6" s="33">
        <f t="shared" si="9"/>
        <v>253.84</v>
      </c>
      <c r="CG6" s="33">
        <f t="shared" si="9"/>
        <v>257.02999999999997</v>
      </c>
      <c r="CH6" s="33">
        <f t="shared" si="9"/>
        <v>266.57</v>
      </c>
      <c r="CI6" s="33">
        <f t="shared" si="9"/>
        <v>276.93</v>
      </c>
      <c r="CJ6" s="33">
        <f t="shared" si="9"/>
        <v>247.94</v>
      </c>
      <c r="CK6" s="32" t="str">
        <f>IF(CK7="","",IF(CK7="-","【-】","【"&amp;SUBSTITUTE(TEXT(CK7,"#,##0.00"),"-","△")&amp;"】"))</f>
        <v>【272.79】</v>
      </c>
      <c r="CL6" s="33">
        <f>IF(CL7="",NA(),CL7)</f>
        <v>51.18</v>
      </c>
      <c r="CM6" s="33">
        <f t="shared" ref="CM6:CU6" si="10">IF(CM7="",NA(),CM7)</f>
        <v>48.86</v>
      </c>
      <c r="CN6" s="33">
        <f t="shared" si="10"/>
        <v>49.61</v>
      </c>
      <c r="CO6" s="33">
        <f t="shared" si="10"/>
        <v>50.32</v>
      </c>
      <c r="CP6" s="33">
        <f t="shared" si="10"/>
        <v>50.69</v>
      </c>
      <c r="CQ6" s="33">
        <f t="shared" si="10"/>
        <v>60.03</v>
      </c>
      <c r="CR6" s="33">
        <f t="shared" si="10"/>
        <v>61.93</v>
      </c>
      <c r="CS6" s="33">
        <f t="shared" si="10"/>
        <v>58.06</v>
      </c>
      <c r="CT6" s="33">
        <f t="shared" si="10"/>
        <v>59.08</v>
      </c>
      <c r="CU6" s="33">
        <f t="shared" si="10"/>
        <v>60.25</v>
      </c>
      <c r="CV6" s="32" t="str">
        <f>IF(CV7="","",IF(CV7="-","【-】","【"&amp;SUBSTITUTE(TEXT(CV7,"#,##0.00"),"-","△")&amp;"】"))</f>
        <v>【58.84】</v>
      </c>
      <c r="CW6" s="33">
        <f>IF(CW7="",NA(),CW7)</f>
        <v>99.48</v>
      </c>
      <c r="CX6" s="33">
        <f t="shared" ref="CX6:DF6" si="11">IF(CX7="",NA(),CX7)</f>
        <v>99.37</v>
      </c>
      <c r="CY6" s="33">
        <f t="shared" si="11"/>
        <v>99.41</v>
      </c>
      <c r="CZ6" s="33">
        <f t="shared" si="11"/>
        <v>84.62</v>
      </c>
      <c r="DA6" s="33">
        <f t="shared" si="11"/>
        <v>99.39</v>
      </c>
      <c r="DB6" s="33">
        <f t="shared" si="11"/>
        <v>76.8</v>
      </c>
      <c r="DC6" s="33">
        <f t="shared" si="11"/>
        <v>77.25</v>
      </c>
      <c r="DD6" s="33">
        <f t="shared" si="11"/>
        <v>75.790000000000006</v>
      </c>
      <c r="DE6" s="33">
        <f t="shared" si="11"/>
        <v>77.12</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152269</v>
      </c>
      <c r="D7" s="35">
        <v>47</v>
      </c>
      <c r="E7" s="35">
        <v>18</v>
      </c>
      <c r="F7" s="35">
        <v>0</v>
      </c>
      <c r="G7" s="35">
        <v>0</v>
      </c>
      <c r="H7" s="35" t="s">
        <v>96</v>
      </c>
      <c r="I7" s="35" t="s">
        <v>97</v>
      </c>
      <c r="J7" s="35" t="s">
        <v>98</v>
      </c>
      <c r="K7" s="35" t="s">
        <v>99</v>
      </c>
      <c r="L7" s="35" t="s">
        <v>100</v>
      </c>
      <c r="M7" s="36" t="s">
        <v>101</v>
      </c>
      <c r="N7" s="36" t="s">
        <v>102</v>
      </c>
      <c r="O7" s="36">
        <v>3.08</v>
      </c>
      <c r="P7" s="36">
        <v>100</v>
      </c>
      <c r="Q7" s="36">
        <v>3780</v>
      </c>
      <c r="R7" s="36">
        <v>58907</v>
      </c>
      <c r="S7" s="36">
        <v>584.54999999999995</v>
      </c>
      <c r="T7" s="36">
        <v>100.77</v>
      </c>
      <c r="U7" s="36">
        <v>1804</v>
      </c>
      <c r="V7" s="36">
        <v>3.69</v>
      </c>
      <c r="W7" s="36">
        <v>488.89</v>
      </c>
      <c r="X7" s="36">
        <v>114.44</v>
      </c>
      <c r="Y7" s="36">
        <v>94.85</v>
      </c>
      <c r="Z7" s="36">
        <v>142.03</v>
      </c>
      <c r="AA7" s="36">
        <v>91.33</v>
      </c>
      <c r="AB7" s="36">
        <v>81.709999999999994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844.72</v>
      </c>
      <c r="BF7" s="36">
        <v>473.84</v>
      </c>
      <c r="BG7" s="36">
        <v>381.64</v>
      </c>
      <c r="BH7" s="36">
        <v>296.64</v>
      </c>
      <c r="BI7" s="36">
        <v>655.29999999999995</v>
      </c>
      <c r="BJ7" s="36">
        <v>421.01</v>
      </c>
      <c r="BK7" s="36">
        <v>430.64</v>
      </c>
      <c r="BL7" s="36">
        <v>446.63</v>
      </c>
      <c r="BM7" s="36">
        <v>416.91</v>
      </c>
      <c r="BN7" s="36">
        <v>241.49</v>
      </c>
      <c r="BO7" s="36">
        <v>345.93</v>
      </c>
      <c r="BP7" s="36">
        <v>52.6</v>
      </c>
      <c r="BQ7" s="36">
        <v>52.21</v>
      </c>
      <c r="BR7" s="36">
        <v>49.93</v>
      </c>
      <c r="BS7" s="36">
        <v>45.76</v>
      </c>
      <c r="BT7" s="36">
        <v>45.6</v>
      </c>
      <c r="BU7" s="36">
        <v>58.98</v>
      </c>
      <c r="BV7" s="36">
        <v>58.78</v>
      </c>
      <c r="BW7" s="36">
        <v>58.53</v>
      </c>
      <c r="BX7" s="36">
        <v>57.93</v>
      </c>
      <c r="BY7" s="36">
        <v>65.7</v>
      </c>
      <c r="BZ7" s="36">
        <v>59.44</v>
      </c>
      <c r="CA7" s="36">
        <v>288.33</v>
      </c>
      <c r="CB7" s="36">
        <v>297.48</v>
      </c>
      <c r="CC7" s="36">
        <v>303.14</v>
      </c>
      <c r="CD7" s="36">
        <v>327.61</v>
      </c>
      <c r="CE7" s="36">
        <v>331.61</v>
      </c>
      <c r="CF7" s="36">
        <v>253.84</v>
      </c>
      <c r="CG7" s="36">
        <v>257.02999999999997</v>
      </c>
      <c r="CH7" s="36">
        <v>266.57</v>
      </c>
      <c r="CI7" s="36">
        <v>276.93</v>
      </c>
      <c r="CJ7" s="36">
        <v>247.94</v>
      </c>
      <c r="CK7" s="36">
        <v>272.79000000000002</v>
      </c>
      <c r="CL7" s="36">
        <v>51.18</v>
      </c>
      <c r="CM7" s="36">
        <v>48.86</v>
      </c>
      <c r="CN7" s="36">
        <v>49.61</v>
      </c>
      <c r="CO7" s="36">
        <v>50.32</v>
      </c>
      <c r="CP7" s="36">
        <v>50.69</v>
      </c>
      <c r="CQ7" s="36">
        <v>60.03</v>
      </c>
      <c r="CR7" s="36">
        <v>61.93</v>
      </c>
      <c r="CS7" s="36">
        <v>58.06</v>
      </c>
      <c r="CT7" s="36">
        <v>59.08</v>
      </c>
      <c r="CU7" s="36">
        <v>60.25</v>
      </c>
      <c r="CV7" s="36">
        <v>58.84</v>
      </c>
      <c r="CW7" s="36">
        <v>99.48</v>
      </c>
      <c r="CX7" s="36">
        <v>99.37</v>
      </c>
      <c r="CY7" s="36">
        <v>99.41</v>
      </c>
      <c r="CZ7" s="36">
        <v>84.62</v>
      </c>
      <c r="DA7" s="36">
        <v>99.39</v>
      </c>
      <c r="DB7" s="36">
        <v>76.8</v>
      </c>
      <c r="DC7" s="36">
        <v>77.25</v>
      </c>
      <c r="DD7" s="36">
        <v>75.790000000000006</v>
      </c>
      <c r="DE7" s="36">
        <v>77.12</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cp:lastPrinted>2017-02-14T01:41:59Z</cp:lastPrinted>
  <dcterms:created xsi:type="dcterms:W3CDTF">2017-02-08T03:22:51Z</dcterms:created>
  <dcterms:modified xsi:type="dcterms:W3CDTF">2017-02-14T04:19:56Z</dcterms:modified>
  <cp:category/>
</cp:coreProperties>
</file>