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上下水道部\下水道課\下水道課共有\経営比較分析表\R2\"/>
    </mc:Choice>
  </mc:AlternateContent>
  <workbookProtection workbookAlgorithmName="SHA-512" workbookHashValue="ImIKbFJuWUodeI9bxAClar3BBbs+niEZbXQp95M8LuMshf0idirpIZCq9Xf5XmdZAFOn5MDy8tK5IU7G1aseAQ==" workbookSaltValue="efSluV9VDwTtdNkVsihyz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<sst xmlns="http://schemas.openxmlformats.org/spreadsheetml/2006/main" count="319" uniqueCount="117">
  <si>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</si>
  <si>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</si>
  <si>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</si>
  <si>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</si>
  <si>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</si>
  <si>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</si>
  <si>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</si>
  <si>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</si>
  <si>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</si>
  <si>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</si>
  <si>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</si>
  <si>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</si>
  <si>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</si>
  <si>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</si>
  <si>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</si>
  <si>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</si>
  <si>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</si>
  <si>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</si>
  <si>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</si>
  <si>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</si>
  <si>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</si>
  <si>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</si>
  <si>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</si>
  <si>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</si>
  <si>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</si>
  <si>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</si>
  <si>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</si>
  <si>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</si>
  <si>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</si>
  <si>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</si>
  <si>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</si>
  <si>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</si>
  <si>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</si>
  <si>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</si>
  <si>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</si>
  <si>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</si>
  <si>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</si>
  <si>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</si>
  <si>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</si>
  <si>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</si>
  <si>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</si>
  <si>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</si>
  <si>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</si>
  <si>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</si>
  <si>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</si>
  <si>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</si>
  <si>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</si>
  <si>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</si>
  <si>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</si>
  <si>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</si>
  <si>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</si>
  <si>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</si>
  <si>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</si>
  <si>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</si>
  <si>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</si>
  <si>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</si>
  <si>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</si>
  <si>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</si>
  <si>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</si>
  <si>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</si>
  <si>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</si>
  <si>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</si>
  <si>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</si>
  <si>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</si>
  <si>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</si>
  <si>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</si>
  <si>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</si>
  <si>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</si>
  <si>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</si>
  <si>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</si>
  <si>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</si>
  <si>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</si>
  <si>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</si>
  <si>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</si>
  <si>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</si>
  <si>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</si>
  <si>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</si>
  <si>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</si>
  <si>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</si>
  <si>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</si>
  <si>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</si>
  <si>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</si>
  <si>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</si>
  <si>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</si>
  <si>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</si>
  <si>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</si>
  <si>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</si>
  <si>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</si>
  <si>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</si>
  <si>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</si>
  <si>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</si>
  <si>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</si>
  <si>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</si>
  <si>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</si>
  <si>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</si>
  <si>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</si>
  <si>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</si>
  <si>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</si>
  <si>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</si>
  <si>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</si>
  <si>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</si>
  <si>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</si>
  <si>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</si>
  <si>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</si>
  <si>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</si>
  <si>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</si>
  <si>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</si>
  <si>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</si>
  <si>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</si>
  <si>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</si>
  <si>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</si>
  <si>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</si>
  <si>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</si>
  <si>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</si>
  <si>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市が所有する処理場（大和クリーンセンター）は、平成5年の供用開始からあと数年で30年を迎える。施設の老朽化に対応するため、平成27年から平成30年度まで長寿命化及び耐震化工事を実施した。当該施設は現在「広域化」の流れから流域下水道への統合を検討し県と合意に至っており実施に向け協議を進めているところである。
　管渠については、入替や更生はほとんど行っていないが、ストックマネージメント計画を平成28年度に策定し、平成29年度から老朽化したマンホール蓋の更新を実施している。</t>
    <rPh sb="1" eb="2">
      <t>シ</t>
    </rPh>
    <rPh sb="3" eb="5">
      <t>ショユウ</t>
    </rPh>
    <rPh sb="7" eb="10">
      <t>ショリジョウ</t>
    </rPh>
    <rPh sb="11" eb="13">
      <t>ヤマト</t>
    </rPh>
    <rPh sb="24" eb="26">
      <t>ヘイセイ</t>
    </rPh>
    <rPh sb="27" eb="28">
      <t>ネン</t>
    </rPh>
    <rPh sb="29" eb="31">
      <t>キョウヨウ</t>
    </rPh>
    <rPh sb="31" eb="33">
      <t>カイシ</t>
    </rPh>
    <rPh sb="37" eb="39">
      <t>スウネン</t>
    </rPh>
    <rPh sb="42" eb="43">
      <t>ネン</t>
    </rPh>
    <rPh sb="44" eb="45">
      <t>ムカ</t>
    </rPh>
    <rPh sb="48" eb="50">
      <t>シセツ</t>
    </rPh>
    <rPh sb="51" eb="54">
      <t>ロウキュウカ</t>
    </rPh>
    <rPh sb="55" eb="57">
      <t>タイオウ</t>
    </rPh>
    <rPh sb="62" eb="64">
      <t>ヘイセイ</t>
    </rPh>
    <rPh sb="66" eb="67">
      <t>ネン</t>
    </rPh>
    <rPh sb="69" eb="71">
      <t>ヘイセイ</t>
    </rPh>
    <rPh sb="73" eb="75">
      <t>ネンド</t>
    </rPh>
    <rPh sb="77" eb="81">
      <t>チョウジュミョウカ</t>
    </rPh>
    <rPh sb="81" eb="82">
      <t>オヨ</t>
    </rPh>
    <rPh sb="83" eb="85">
      <t>タイシン</t>
    </rPh>
    <rPh sb="85" eb="86">
      <t>カ</t>
    </rPh>
    <rPh sb="86" eb="88">
      <t>コウジ</t>
    </rPh>
    <rPh sb="89" eb="91">
      <t>ジッシ</t>
    </rPh>
    <rPh sb="94" eb="96">
      <t>トウガイ</t>
    </rPh>
    <rPh sb="96" eb="98">
      <t>シセツ</t>
    </rPh>
    <rPh sb="99" eb="101">
      <t>ゲンザイ</t>
    </rPh>
    <rPh sb="102" eb="105">
      <t>コウイキカ</t>
    </rPh>
    <rPh sb="107" eb="108">
      <t>ナガ</t>
    </rPh>
    <rPh sb="111" eb="113">
      <t>リュウイキ</t>
    </rPh>
    <rPh sb="113" eb="116">
      <t>ゲスイドウ</t>
    </rPh>
    <rPh sb="118" eb="120">
      <t>トウゴウ</t>
    </rPh>
    <rPh sb="121" eb="123">
      <t>ケントウ</t>
    </rPh>
    <rPh sb="124" eb="125">
      <t>ケン</t>
    </rPh>
    <rPh sb="126" eb="128">
      <t>ゴウイ</t>
    </rPh>
    <rPh sb="129" eb="130">
      <t>イタ</t>
    </rPh>
    <rPh sb="134" eb="136">
      <t>ジッシ</t>
    </rPh>
    <rPh sb="137" eb="138">
      <t>ム</t>
    </rPh>
    <rPh sb="139" eb="141">
      <t>キョウギ</t>
    </rPh>
    <rPh sb="142" eb="143">
      <t>スス</t>
    </rPh>
    <rPh sb="156" eb="158">
      <t>カンキョ</t>
    </rPh>
    <rPh sb="164" eb="166">
      <t>イレカエ</t>
    </rPh>
    <rPh sb="167" eb="169">
      <t>コウセイ</t>
    </rPh>
    <rPh sb="174" eb="175">
      <t>オコナ</t>
    </rPh>
    <rPh sb="193" eb="195">
      <t>ケイカク</t>
    </rPh>
    <rPh sb="196" eb="198">
      <t>ヘイセイ</t>
    </rPh>
    <rPh sb="200" eb="202">
      <t>ネンド</t>
    </rPh>
    <rPh sb="203" eb="205">
      <t>サクテイ</t>
    </rPh>
    <rPh sb="207" eb="209">
      <t>ヘイセイ</t>
    </rPh>
    <rPh sb="211" eb="213">
      <t>ネンド</t>
    </rPh>
    <rPh sb="215" eb="218">
      <t>ロウキュウカ</t>
    </rPh>
    <rPh sb="225" eb="226">
      <t>フタ</t>
    </rPh>
    <rPh sb="227" eb="229">
      <t>コウシン</t>
    </rPh>
    <rPh sb="230" eb="232">
      <t>ジッシ</t>
    </rPh>
    <phoneticPr fontId="4"/>
  </si>
  <si>
    <t>　令和元年度に公営企業会計に移行したことにより今まで以上に高いコスト意識を持ち、老朽化しつつある処理設備の長寿命化や管路更正による不明水の削減等で維持管理費の節減に努める。
　水洗化率は既に高水準に達しており、今後の大幅な改善は見込めない状況であるため、安全運用を確保しながら、より健全で効率的な下水道事業運営を図っていく。
　なお、平成28年度に策定した経営戦略は、公営企業会計に移行したことから令和2年度に改訂予定である。</t>
    <rPh sb="1" eb="3">
      <t>レイワ</t>
    </rPh>
    <rPh sb="3" eb="6">
      <t>ガンネンド</t>
    </rPh>
    <rPh sb="7" eb="13">
      <t>コウエイキギョウカイケイ</t>
    </rPh>
    <rPh sb="14" eb="16">
      <t>イコウ</t>
    </rPh>
    <rPh sb="23" eb="24">
      <t>イマ</t>
    </rPh>
    <rPh sb="26" eb="28">
      <t>イジョウ</t>
    </rPh>
    <rPh sb="29" eb="30">
      <t>タカ</t>
    </rPh>
    <rPh sb="34" eb="36">
      <t>イシキ</t>
    </rPh>
    <rPh sb="37" eb="38">
      <t>モ</t>
    </rPh>
    <rPh sb="40" eb="43">
      <t>ロウキュウカ</t>
    </rPh>
    <rPh sb="48" eb="50">
      <t>ショリ</t>
    </rPh>
    <rPh sb="50" eb="52">
      <t>セツビ</t>
    </rPh>
    <rPh sb="53" eb="57">
      <t>チョウジュミョウカ</t>
    </rPh>
    <rPh sb="58" eb="60">
      <t>カンロ</t>
    </rPh>
    <rPh sb="60" eb="62">
      <t>コウセイ</t>
    </rPh>
    <rPh sb="65" eb="67">
      <t>フメイ</t>
    </rPh>
    <rPh sb="67" eb="68">
      <t>スイ</t>
    </rPh>
    <rPh sb="69" eb="71">
      <t>サクゲン</t>
    </rPh>
    <rPh sb="71" eb="72">
      <t>トウ</t>
    </rPh>
    <rPh sb="73" eb="75">
      <t>イジ</t>
    </rPh>
    <rPh sb="75" eb="77">
      <t>カンリ</t>
    </rPh>
    <rPh sb="77" eb="78">
      <t>ヒ</t>
    </rPh>
    <rPh sb="79" eb="81">
      <t>セツゲン</t>
    </rPh>
    <rPh sb="82" eb="83">
      <t>ツト</t>
    </rPh>
    <rPh sb="88" eb="91">
      <t>スイセンカ</t>
    </rPh>
    <rPh sb="91" eb="92">
      <t>リツ</t>
    </rPh>
    <rPh sb="93" eb="94">
      <t>スデ</t>
    </rPh>
    <rPh sb="95" eb="98">
      <t>コウスイジュン</t>
    </rPh>
    <rPh sb="99" eb="100">
      <t>タッ</t>
    </rPh>
    <rPh sb="105" eb="107">
      <t>コンゴ</t>
    </rPh>
    <rPh sb="108" eb="110">
      <t>オオハバ</t>
    </rPh>
    <rPh sb="111" eb="113">
      <t>カイゼン</t>
    </rPh>
    <rPh sb="114" eb="116">
      <t>ミコ</t>
    </rPh>
    <rPh sb="119" eb="121">
      <t>ジョウキョウ</t>
    </rPh>
    <rPh sb="127" eb="129">
      <t>アンゼン</t>
    </rPh>
    <rPh sb="129" eb="131">
      <t>ウンヨウ</t>
    </rPh>
    <rPh sb="132" eb="134">
      <t>カクホ</t>
    </rPh>
    <rPh sb="167" eb="169">
      <t>ヘイセイ</t>
    </rPh>
    <rPh sb="171" eb="173">
      <t>ネンド</t>
    </rPh>
    <rPh sb="174" eb="176">
      <t>サクテイ</t>
    </rPh>
    <rPh sb="178" eb="180">
      <t>ケイエイ</t>
    </rPh>
    <rPh sb="180" eb="182">
      <t>センリャク</t>
    </rPh>
    <rPh sb="184" eb="186">
      <t>コウエイ</t>
    </rPh>
    <rPh sb="186" eb="188">
      <t>キギョウ</t>
    </rPh>
    <rPh sb="188" eb="190">
      <t>カイケイ</t>
    </rPh>
    <rPh sb="191" eb="193">
      <t>イコウ</t>
    </rPh>
    <rPh sb="199" eb="201">
      <t>レイワ</t>
    </rPh>
    <rPh sb="202" eb="204">
      <t>ネンド</t>
    </rPh>
    <rPh sb="205" eb="207">
      <t>カイテイ</t>
    </rPh>
    <rPh sb="207" eb="209">
      <t>ヨテイ</t>
    </rPh>
    <phoneticPr fontId="4"/>
  </si>
  <si>
    <t>　経営の健全性を示す経常収支比率は100％を達成しており使用料収入で必要経費を賄う指標である経費回収率も98.14％と100％に近い数値であるため健全な経営ができているといえる。
　財務の安定性を示す流動比率は13.27％と100％を大きく下回っているが、使用料収入や一般会計繰入金等の原資で企業債の償還を予定している。
　企業債残高対事業規模比率は、類似団体と比較しても高い数値になっているが、今後企業債残高が減少していくため比率は下がっていく見込みである。
　施設利用率については不明水の流入量が影響すると考えられる。特に冬期間に発生する消雪水が老朽化したマンホール蓋から流入するのを防ぐため計画的な更新を実施している。また、管渠の破損等により地下水の流入がないかカメラ調査を計画的に実施していく予定である。
　水洗化率は94.23％と類似団体と比較しても高い数値であるが、残りの未接続の世帯についても引き続き接続の促進を図る。
　</t>
    <rPh sb="1" eb="3">
      <t>ケイエイ</t>
    </rPh>
    <rPh sb="4" eb="7">
      <t>ケンゼンセイ</t>
    </rPh>
    <rPh sb="8" eb="9">
      <t>シメ</t>
    </rPh>
    <rPh sb="10" eb="12">
      <t>ケイジョウ</t>
    </rPh>
    <rPh sb="12" eb="14">
      <t>シュウシ</t>
    </rPh>
    <rPh sb="14" eb="16">
      <t>ヒリツ</t>
    </rPh>
    <rPh sb="22" eb="24">
      <t>タッセイ</t>
    </rPh>
    <rPh sb="28" eb="31">
      <t>シヨウリョウ</t>
    </rPh>
    <rPh sb="31" eb="33">
      <t>シュウニュウ</t>
    </rPh>
    <rPh sb="34" eb="36">
      <t>ヒツヨウ</t>
    </rPh>
    <rPh sb="36" eb="38">
      <t>ケイヒ</t>
    </rPh>
    <rPh sb="39" eb="40">
      <t>マカナ</t>
    </rPh>
    <rPh sb="41" eb="43">
      <t>シヒョウ</t>
    </rPh>
    <rPh sb="46" eb="48">
      <t>ケイヒ</t>
    </rPh>
    <rPh sb="48" eb="50">
      <t>カイシュウ</t>
    </rPh>
    <rPh sb="50" eb="51">
      <t>リツ</t>
    </rPh>
    <rPh sb="64" eb="65">
      <t>チカ</t>
    </rPh>
    <rPh sb="66" eb="68">
      <t>スウチ</t>
    </rPh>
    <rPh sb="73" eb="75">
      <t>ケンゼン</t>
    </rPh>
    <rPh sb="76" eb="78">
      <t>ケイエイ</t>
    </rPh>
    <rPh sb="91" eb="93">
      <t>ザイム</t>
    </rPh>
    <rPh sb="94" eb="97">
      <t>アンテイセイ</t>
    </rPh>
    <rPh sb="98" eb="99">
      <t>シメ</t>
    </rPh>
    <rPh sb="100" eb="102">
      <t>リュウドウ</t>
    </rPh>
    <rPh sb="102" eb="104">
      <t>ヒリツ</t>
    </rPh>
    <rPh sb="117" eb="118">
      <t>オオ</t>
    </rPh>
    <rPh sb="120" eb="122">
      <t>シタマワ</t>
    </rPh>
    <rPh sb="128" eb="131">
      <t>シヨウリョウ</t>
    </rPh>
    <rPh sb="131" eb="133">
      <t>シュウニュウ</t>
    </rPh>
    <rPh sb="134" eb="136">
      <t>イッパン</t>
    </rPh>
    <rPh sb="136" eb="138">
      <t>カイケイ</t>
    </rPh>
    <rPh sb="138" eb="140">
      <t>クリイレ</t>
    </rPh>
    <rPh sb="140" eb="141">
      <t>キン</t>
    </rPh>
    <rPh sb="141" eb="142">
      <t>トウ</t>
    </rPh>
    <rPh sb="143" eb="145">
      <t>ゲンシ</t>
    </rPh>
    <rPh sb="146" eb="149">
      <t>キギョウサイ</t>
    </rPh>
    <rPh sb="150" eb="152">
      <t>ショウカン</t>
    </rPh>
    <rPh sb="153" eb="155">
      <t>ヨテイ</t>
    </rPh>
    <rPh sb="176" eb="178">
      <t>ルイジ</t>
    </rPh>
    <rPh sb="178" eb="180">
      <t>ダンタイ</t>
    </rPh>
    <rPh sb="181" eb="183">
      <t>ヒカク</t>
    </rPh>
    <rPh sb="186" eb="187">
      <t>タカ</t>
    </rPh>
    <rPh sb="188" eb="190">
      <t>スウチ</t>
    </rPh>
    <rPh sb="198" eb="200">
      <t>コンゴ</t>
    </rPh>
    <rPh sb="214" eb="216">
      <t>ヒリツ</t>
    </rPh>
    <rPh sb="217" eb="218">
      <t>サ</t>
    </rPh>
    <rPh sb="223" eb="225">
      <t>ミコ</t>
    </rPh>
    <rPh sb="232" eb="234">
      <t>シセツ</t>
    </rPh>
    <rPh sb="234" eb="237">
      <t>リヨウリツ</t>
    </rPh>
    <rPh sb="242" eb="244">
      <t>フメイ</t>
    </rPh>
    <rPh sb="244" eb="245">
      <t>スイ</t>
    </rPh>
    <rPh sb="246" eb="248">
      <t>リュウニュウ</t>
    </rPh>
    <rPh sb="248" eb="249">
      <t>リョウ</t>
    </rPh>
    <rPh sb="250" eb="252">
      <t>エイキョウ</t>
    </rPh>
    <rPh sb="255" eb="256">
      <t>カンガ</t>
    </rPh>
    <rPh sb="261" eb="262">
      <t>トク</t>
    </rPh>
    <rPh sb="263" eb="266">
      <t>トウキカン</t>
    </rPh>
    <rPh sb="267" eb="269">
      <t>ハッセイ</t>
    </rPh>
    <rPh sb="271" eb="273">
      <t>ショウセツ</t>
    </rPh>
    <rPh sb="273" eb="274">
      <t>スイ</t>
    </rPh>
    <rPh sb="275" eb="278">
      <t>ロウキュウカ</t>
    </rPh>
    <rPh sb="285" eb="286">
      <t>フタ</t>
    </rPh>
    <rPh sb="288" eb="290">
      <t>リュウニュウ</t>
    </rPh>
    <rPh sb="294" eb="295">
      <t>フセ</t>
    </rPh>
    <rPh sb="298" eb="300">
      <t>ケイカク</t>
    </rPh>
    <rPh sb="302" eb="304">
      <t>コウシン</t>
    </rPh>
    <rPh sb="305" eb="307">
      <t>ジッシ</t>
    </rPh>
    <rPh sb="315" eb="317">
      <t>カンキョ</t>
    </rPh>
    <rPh sb="318" eb="320">
      <t>ハソン</t>
    </rPh>
    <rPh sb="320" eb="321">
      <t>トウ</t>
    </rPh>
    <rPh sb="324" eb="327">
      <t>チカスイ</t>
    </rPh>
    <rPh sb="328" eb="330">
      <t>リュウニュウ</t>
    </rPh>
    <rPh sb="337" eb="339">
      <t>チョウサ</t>
    </rPh>
    <rPh sb="340" eb="343">
      <t>ケイカクテキ</t>
    </rPh>
    <rPh sb="344" eb="346">
      <t>ジッシ</t>
    </rPh>
    <rPh sb="350" eb="352">
      <t>ヨテイ</t>
    </rPh>
    <rPh sb="358" eb="361">
      <t>スイセンカ</t>
    </rPh>
    <rPh sb="361" eb="362">
      <t>リツ</t>
    </rPh>
    <rPh sb="370" eb="372">
      <t>ルイジ</t>
    </rPh>
    <rPh sb="372" eb="374">
      <t>ダンタイ</t>
    </rPh>
    <rPh sb="375" eb="377">
      <t>ヒカク</t>
    </rPh>
    <rPh sb="380" eb="381">
      <t>タカ</t>
    </rPh>
    <rPh sb="382" eb="384">
      <t>スウチ</t>
    </rPh>
    <rPh sb="389" eb="390">
      <t>ノコ</t>
    </rPh>
    <rPh sb="392" eb="395">
      <t>ミセツゾク</t>
    </rPh>
    <rPh sb="396" eb="398">
      <t>セタイ</t>
    </rPh>
    <rPh sb="403" eb="404">
      <t>ヒ</t>
    </rPh>
    <rPh sb="405" eb="406">
      <t>ツヅ</t>
    </rPh>
    <rPh sb="407" eb="409">
      <t>セツゾク</t>
    </rPh>
    <rPh sb="410" eb="412">
      <t>ソクシン</t>
    </rPh>
    <rPh sb="413" eb="41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</si>
</sst>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D29-4DE7-9617-C573D4A2DA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AD29-4DE7-9617-C573D4A2DA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52.95</c:v>
                </c:pt>
              </c:numCache>
            </c:numRef>
          </c:val>
          <c:extLst>
            <c:ext xmlns:c16="http://schemas.microsoft.com/office/drawing/2014/chart" uri="{C3380CC4-5D6E-409C-BE32-E72D297353CC}">
              <c16:uniqueId val="{00000000-8857-4793-BDDB-CCCCD29954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49.27</c:v>
                </c:pt>
              </c:numCache>
            </c:numRef>
          </c:val>
          <c:smooth val="0"/>
          <c:extLst>
            <c:ext xmlns:c16="http://schemas.microsoft.com/office/drawing/2014/chart" uri="{C3380CC4-5D6E-409C-BE32-E72D297353CC}">
              <c16:uniqueId val="{00000001-8857-4793-BDDB-CCCCD29954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94.23</c:v>
                </c:pt>
              </c:numCache>
            </c:numRef>
          </c:val>
          <c:extLst>
            <c:ext xmlns:c16="http://schemas.microsoft.com/office/drawing/2014/chart" uri="{C3380CC4-5D6E-409C-BE32-E72D297353CC}">
              <c16:uniqueId val="{00000000-E2D9-4380-8CAE-4B7BA3AB04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83.16</c:v>
                </c:pt>
              </c:numCache>
            </c:numRef>
          </c:val>
          <c:smooth val="0"/>
          <c:extLst>
            <c:ext xmlns:c16="http://schemas.microsoft.com/office/drawing/2014/chart" uri="{C3380CC4-5D6E-409C-BE32-E72D297353CC}">
              <c16:uniqueId val="{00000001-E2D9-4380-8CAE-4B7BA3AB04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107.1</c:v>
                </c:pt>
              </c:numCache>
            </c:numRef>
          </c:val>
          <c:extLst>
            <c:ext xmlns:c16="http://schemas.microsoft.com/office/drawing/2014/chart" uri="{C3380CC4-5D6E-409C-BE32-E72D297353CC}">
              <c16:uniqueId val="{00000000-C53F-4D33-BB61-013428F1B1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109.21</c:v>
                </c:pt>
              </c:numCache>
            </c:numRef>
          </c:val>
          <c:smooth val="0"/>
          <c:extLst>
            <c:ext xmlns:c16="http://schemas.microsoft.com/office/drawing/2014/chart" uri="{C3380CC4-5D6E-409C-BE32-E72D297353CC}">
              <c16:uniqueId val="{00000001-C53F-4D33-BB61-013428F1B1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3.75</c:v>
                </c:pt>
              </c:numCache>
            </c:numRef>
          </c:val>
          <c:extLst>
            <c:ext xmlns:c16="http://schemas.microsoft.com/office/drawing/2014/chart" uri="{C3380CC4-5D6E-409C-BE32-E72D297353CC}">
              <c16:uniqueId val="{00000000-BA17-41A9-92D2-1F3D6B34E2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c:v>
                </c:pt>
              </c:numCache>
            </c:numRef>
          </c:val>
          <c:smooth val="0"/>
          <c:extLst>
            <c:ext xmlns:c16="http://schemas.microsoft.com/office/drawing/2014/chart" uri="{C3380CC4-5D6E-409C-BE32-E72D297353CC}">
              <c16:uniqueId val="{00000001-BA17-41A9-92D2-1F3D6B34E2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DEF-4470-A40D-CF330A9E57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DEF-4470-A40D-CF330A9E57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26C-4D59-BFB2-DF8DBAA92D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15.73</c:v>
                </c:pt>
              </c:numCache>
            </c:numRef>
          </c:val>
          <c:smooth val="0"/>
          <c:extLst>
            <c:ext xmlns:c16="http://schemas.microsoft.com/office/drawing/2014/chart" uri="{C3380CC4-5D6E-409C-BE32-E72D297353CC}">
              <c16:uniqueId val="{00000001-326C-4D59-BFB2-DF8DBAA92D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13.27</c:v>
                </c:pt>
              </c:numCache>
            </c:numRef>
          </c:val>
          <c:extLst>
            <c:ext xmlns:c16="http://schemas.microsoft.com/office/drawing/2014/chart" uri="{C3380CC4-5D6E-409C-BE32-E72D297353CC}">
              <c16:uniqueId val="{00000000-3F66-498C-B107-D7E52BD7FF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57.26</c:v>
                </c:pt>
              </c:numCache>
            </c:numRef>
          </c:val>
          <c:smooth val="0"/>
          <c:extLst>
            <c:ext xmlns:c16="http://schemas.microsoft.com/office/drawing/2014/chart" uri="{C3380CC4-5D6E-409C-BE32-E72D297353CC}">
              <c16:uniqueId val="{00000001-3F66-498C-B107-D7E52BD7FF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2254.54</c:v>
                </c:pt>
              </c:numCache>
            </c:numRef>
          </c:val>
          <c:extLst>
            <c:ext xmlns:c16="http://schemas.microsoft.com/office/drawing/2014/chart" uri="{C3380CC4-5D6E-409C-BE32-E72D297353CC}">
              <c16:uniqueId val="{00000000-77BF-4DA3-90FF-60BF7DB3E8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1130.42</c:v>
                </c:pt>
              </c:numCache>
            </c:numRef>
          </c:val>
          <c:smooth val="0"/>
          <c:extLst>
            <c:ext xmlns:c16="http://schemas.microsoft.com/office/drawing/2014/chart" uri="{C3380CC4-5D6E-409C-BE32-E72D297353CC}">
              <c16:uniqueId val="{00000001-77BF-4DA3-90FF-60BF7DB3E8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98.14</c:v>
                </c:pt>
              </c:numCache>
            </c:numRef>
          </c:val>
          <c:extLst>
            <c:ext xmlns:c16="http://schemas.microsoft.com/office/drawing/2014/chart" uri="{C3380CC4-5D6E-409C-BE32-E72D297353CC}">
              <c16:uniqueId val="{00000000-5CB0-487B-97C2-7E423E12F3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74.17</c:v>
                </c:pt>
              </c:numCache>
            </c:numRef>
          </c:val>
          <c:smooth val="0"/>
          <c:extLst>
            <c:ext xmlns:c16="http://schemas.microsoft.com/office/drawing/2014/chart" uri="{C3380CC4-5D6E-409C-BE32-E72D297353CC}">
              <c16:uniqueId val="{00000001-5CB0-487B-97C2-7E423E12F3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192.94</c:v>
                </c:pt>
              </c:numCache>
            </c:numRef>
          </c:val>
          <c:extLst>
            <c:ext xmlns:c16="http://schemas.microsoft.com/office/drawing/2014/chart" uri="{C3380CC4-5D6E-409C-BE32-E72D297353CC}">
              <c16:uniqueId val="{00000000-9E7C-477E-A1A3-99BCF32D90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230.95</c:v>
                </c:pt>
              </c:numCache>
            </c:numRef>
          </c:val>
          <c:smooth val="0"/>
          <c:extLst>
            <c:ext xmlns:c16="http://schemas.microsoft.com/office/drawing/2014/chart" uri="{C3380CC4-5D6E-409C-BE32-E72D297353CC}">
              <c16:uniqueId val="{00000001-9E7C-477E-A1A3-99BCF32D90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南魚沼市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56196</v>
      </c>
      <c r="AM8" s="51"/>
      <c r="AN8" s="51"/>
      <c r="AO8" s="51"/>
      <c r="AP8" s="51"/>
      <c r="AQ8" s="51"/>
      <c r="AR8" s="51"/>
      <c r="AS8" s="51"/>
      <c r="AT8" s="46">
        <f>データ!T6</f>
        <v>584.54999999999995</v>
      </c>
      <c r="AU8" s="46"/>
      <c r="AV8" s="46"/>
      <c r="AW8" s="46"/>
      <c r="AX8" s="46"/>
      <c r="AY8" s="46"/>
      <c r="AZ8" s="46"/>
      <c r="BA8" s="46"/>
      <c r="BB8" s="46">
        <f>データ!U6</f>
        <v>96.14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53.44</v>
      </c>
      <c r="J10" s="46"/>
      <c r="K10" s="46"/>
      <c r="L10" s="46"/>
      <c r="M10" s="46"/>
      <c r="N10" s="46"/>
      <c r="O10" s="46"/>
      <c r="P10" s="46">
        <f>データ!P6</f>
        <v>36.96</v>
      </c>
      <c r="Q10" s="46"/>
      <c r="R10" s="46"/>
      <c r="S10" s="46"/>
      <c r="T10" s="46"/>
      <c r="U10" s="46"/>
      <c r="V10" s="46"/>
      <c r="W10" s="46">
        <f>データ!Q6</f>
        <v>88.94</v>
      </c>
      <c r="X10" s="46"/>
      <c r="Y10" s="46"/>
      <c r="Z10" s="46"/>
      <c r="AA10" s="46"/>
      <c r="AB10" s="46"/>
      <c r="AC10" s="46"/>
      <c r="AD10" s="51">
        <f>データ!R6</f>
        <v>3845</v>
      </c>
      <c r="AE10" s="51"/>
      <c r="AF10" s="51"/>
      <c r="AG10" s="51"/>
      <c r="AH10" s="51"/>
      <c r="AI10" s="51"/>
      <c r="AJ10" s="51"/>
      <c r="AK10" s="2"/>
      <c r="AL10" s="51">
        <f>データ!V6</f>
        <v>20655</v>
      </c>
      <c r="AM10" s="51"/>
      <c r="AN10" s="51"/>
      <c r="AO10" s="51"/>
      <c r="AP10" s="51"/>
      <c r="AQ10" s="51"/>
      <c r="AR10" s="51"/>
      <c r="AS10" s="51"/>
      <c r="AT10" s="46">
        <f>データ!W6</f>
        <v>9.3000000000000007</v>
      </c>
      <c r="AU10" s="46"/>
      <c r="AV10" s="46"/>
      <c r="AW10" s="46"/>
      <c r="AX10" s="46"/>
      <c r="AY10" s="46"/>
      <c r="AZ10" s="46"/>
      <c r="BA10" s="46"/>
      <c r="BB10" s="46">
        <f>データ!X6</f>
        <v>2220.9699999999998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1na9LCVdww8tbt96o/VVbYf3j+4L3ki/jN9NKxUQfcz3tx4Y5Gk+ddnZMYj9DaMCu5A1wy5Td1vf4HxodvR0w==" saltValue="UkT4GCA8gz3HK+9t2R8x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152269</v>
      </c>
      <c r="D6" s="33">
        <f t="shared" si="3"/>
        <v>46</v>
      </c>
      <c r="E6" s="33">
        <f t="shared" si="3"/>
        <v>17</v>
      </c>
      <c r="F6" s="33">
        <f t="shared" si="3"/>
        <v>1</v>
      </c>
      <c r="G6" s="33">
        <f t="shared" si="3"/>
        <v>0</v>
      </c>
      <c r="H6" s="33" t="str">
        <f t="shared" si="3"/>
        <v>新潟県　南魚沼市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53.44</v>
      </c>
      <c r="P6" s="34">
        <f t="shared" si="3"/>
        <v>36.96</v>
      </c>
      <c r="Q6" s="34">
        <f t="shared" si="3"/>
        <v>88.94</v>
      </c>
      <c r="R6" s="34">
        <f t="shared" si="3"/>
        <v>3845</v>
      </c>
      <c r="S6" s="34">
        <f t="shared" si="3"/>
        <v>56196</v>
      </c>
      <c r="T6" s="34">
        <f t="shared" si="3"/>
        <v>584.54999999999995</v>
      </c>
      <c r="U6" s="34">
        <f t="shared" si="3"/>
        <v>96.14</v>
      </c>
      <c r="V6" s="34">
        <f t="shared" si="3"/>
        <v>20655</v>
      </c>
      <c r="W6" s="34">
        <f t="shared" si="3"/>
        <v>9.3000000000000007</v>
      </c>
      <c r="X6" s="34">
        <f t="shared" si="3"/>
        <v>2220.9699999999998</v>
      </c>
      <c r="Y6" s="35" t="str">
        <f>IF(Y7="",NA(),Y7)</f>
        <v>-</v>
      </c>
      <c r="Z6" s="35" t="str">
        <f t="shared" ref="Z6:AH6" si="4">IF(Z7="",NA(),Z7)</f>
        <v>-</v>
      </c>
      <c r="AA6" s="35" t="str">
        <f t="shared" si="4"/>
        <v>-</v>
      </c>
      <c r="AB6" s="35" t="str">
        <f t="shared" si="4"/>
        <v>-</v>
      </c>
      <c r="AC6" s="35">
        <f t="shared" si="4"/>
        <v>107.1</v>
      </c>
      <c r="AD6" s="35" t="str">
        <f t="shared" si="4"/>
        <v>-</v>
      </c>
      <c r="AE6" s="35" t="str">
        <f t="shared" si="4"/>
        <v>-</v>
      </c>
      <c r="AF6" s="35" t="str">
        <f t="shared" si="4"/>
        <v>-</v>
      </c>
      <c r="AG6" s="35" t="str">
        <f t="shared" si="4"/>
        <v>-</v>
      </c>
      <c r="AH6" s="35">
        <f t="shared" si="4"/>
        <v>109.21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15.73</v>
      </c>
      <c r="AT6" s="34" t="str">
        <f>IF(AT7="","",IF(AT7="-","【-】","【"&amp;SUBSTITUTE(TEXT(AT7,"#,##0.00"),"-","△")&amp;"】"))</f>
        <v>【3.09】</v>
      </c>
      <c r="AU6" s="35" t="str">
        <f>IF(AU7="",NA(),AU7)</f>
        <v>-</v>
      </c>
      <c r="AV6" s="35" t="str">
        <f t="shared" ref="AV6:BD6" si="6">IF(AV7="",NA(),AV7)</f>
        <v>-</v>
      </c>
      <c r="AW6" s="35" t="str">
        <f t="shared" si="6"/>
        <v>-</v>
      </c>
      <c r="AX6" s="35" t="str">
        <f t="shared" si="6"/>
        <v>-</v>
      </c>
      <c r="AY6" s="35">
        <f t="shared" si="6"/>
        <v>13.27</v>
      </c>
      <c r="AZ6" s="35" t="str">
        <f t="shared" si="6"/>
        <v>-</v>
      </c>
      <c r="BA6" s="35" t="str">
        <f t="shared" si="6"/>
        <v>-</v>
      </c>
      <c r="BB6" s="35" t="str">
        <f t="shared" si="6"/>
        <v>-</v>
      </c>
      <c r="BC6" s="35" t="str">
        <f t="shared" si="6"/>
        <v>-</v>
      </c>
      <c r="BD6" s="35">
        <f t="shared" si="6"/>
        <v>57.26</v>
      </c>
      <c r="BE6" s="34" t="str">
        <f>IF(BE7="","",IF(BE7="-","【-】","【"&amp;SUBSTITUTE(TEXT(BE7,"#,##0.00"),"-","△")&amp;"】"))</f>
        <v>【69.54】</v>
      </c>
      <c r="BF6" s="35" t="str">
        <f>IF(BF7="",NA(),BF7)</f>
        <v>-</v>
      </c>
      <c r="BG6" s="35" t="str">
        <f t="shared" ref="BG6:BO6" si="7">IF(BG7="",NA(),BG7)</f>
        <v>-</v>
      </c>
      <c r="BH6" s="35" t="str">
        <f t="shared" si="7"/>
        <v>-</v>
      </c>
      <c r="BI6" s="35" t="str">
        <f t="shared" si="7"/>
        <v>-</v>
      </c>
      <c r="BJ6" s="35">
        <f t="shared" si="7"/>
        <v>2254.54</v>
      </c>
      <c r="BK6" s="35" t="str">
        <f t="shared" si="7"/>
        <v>-</v>
      </c>
      <c r="BL6" s="35" t="str">
        <f t="shared" si="7"/>
        <v>-</v>
      </c>
      <c r="BM6" s="35" t="str">
        <f t="shared" si="7"/>
        <v>-</v>
      </c>
      <c r="BN6" s="35" t="str">
        <f t="shared" si="7"/>
        <v>-</v>
      </c>
      <c r="BO6" s="35">
        <f t="shared" si="7"/>
        <v>1130.42</v>
      </c>
      <c r="BP6" s="34" t="str">
        <f>IF(BP7="","",IF(BP7="-","【-】","【"&amp;SUBSTITUTE(TEXT(BP7,"#,##0.00"),"-","△")&amp;"】"))</f>
        <v>【682.51】</v>
      </c>
      <c r="BQ6" s="35" t="str">
        <f>IF(BQ7="",NA(),BQ7)</f>
        <v>-</v>
      </c>
      <c r="BR6" s="35" t="str">
        <f t="shared" ref="BR6:BZ6" si="8">IF(BR7="",NA(),BR7)</f>
        <v>-</v>
      </c>
      <c r="BS6" s="35" t="str">
        <f t="shared" si="8"/>
        <v>-</v>
      </c>
      <c r="BT6" s="35" t="str">
        <f t="shared" si="8"/>
        <v>-</v>
      </c>
      <c r="BU6" s="35">
        <f t="shared" si="8"/>
        <v>98.14</v>
      </c>
      <c r="BV6" s="35" t="str">
        <f t="shared" si="8"/>
        <v>-</v>
      </c>
      <c r="BW6" s="35" t="str">
        <f t="shared" si="8"/>
        <v>-</v>
      </c>
      <c r="BX6" s="35" t="str">
        <f t="shared" si="8"/>
        <v>-</v>
      </c>
      <c r="BY6" s="35" t="str">
        <f t="shared" si="8"/>
        <v>-</v>
      </c>
      <c r="BZ6" s="35">
        <f t="shared" si="8"/>
        <v>74.17</v>
      </c>
      <c r="CA6" s="34" t="str">
        <f>IF(CA7="","",IF(CA7="-","【-】","【"&amp;SUBSTITUTE(TEXT(CA7,"#,##0.00"),"-","△")&amp;"】"))</f>
        <v>【100.34】</v>
      </c>
      <c r="CB6" s="35" t="str">
        <f>IF(CB7="",NA(),CB7)</f>
        <v>-</v>
      </c>
      <c r="CC6" s="35" t="str">
        <f t="shared" ref="CC6:CK6" si="9">IF(CC7="",NA(),CC7)</f>
        <v>-</v>
      </c>
      <c r="CD6" s="35" t="str">
        <f t="shared" si="9"/>
        <v>-</v>
      </c>
      <c r="CE6" s="35" t="str">
        <f t="shared" si="9"/>
        <v>-</v>
      </c>
      <c r="CF6" s="35">
        <f t="shared" si="9"/>
        <v>192.94</v>
      </c>
      <c r="CG6" s="35" t="str">
        <f t="shared" si="9"/>
        <v>-</v>
      </c>
      <c r="CH6" s="35" t="str">
        <f t="shared" si="9"/>
        <v>-</v>
      </c>
      <c r="CI6" s="35" t="str">
        <f t="shared" si="9"/>
        <v>-</v>
      </c>
      <c r="CJ6" s="35" t="str">
        <f t="shared" si="9"/>
        <v>-</v>
      </c>
      <c r="CK6" s="35">
        <f t="shared" si="9"/>
        <v>230.95</v>
      </c>
      <c r="CL6" s="34" t="str">
        <f>IF(CL7="","",IF(CL7="-","【-】","【"&amp;SUBSTITUTE(TEXT(CL7,"#,##0.00"),"-","△")&amp;"】"))</f>
        <v>【136.15】</v>
      </c>
      <c r="CM6" s="35" t="str">
        <f>IF(CM7="",NA(),CM7)</f>
        <v>-</v>
      </c>
      <c r="CN6" s="35" t="str">
        <f t="shared" ref="CN6:CV6" si="10">IF(CN7="",NA(),CN7)</f>
        <v>-</v>
      </c>
      <c r="CO6" s="35" t="str">
        <f t="shared" si="10"/>
        <v>-</v>
      </c>
      <c r="CP6" s="35" t="str">
        <f t="shared" si="10"/>
        <v>-</v>
      </c>
      <c r="CQ6" s="35">
        <f t="shared" si="10"/>
        <v>52.95</v>
      </c>
      <c r="CR6" s="35" t="str">
        <f t="shared" si="10"/>
        <v>-</v>
      </c>
      <c r="CS6" s="35" t="str">
        <f t="shared" si="10"/>
        <v>-</v>
      </c>
      <c r="CT6" s="35" t="str">
        <f t="shared" si="10"/>
        <v>-</v>
      </c>
      <c r="CU6" s="35" t="str">
        <f t="shared" si="10"/>
        <v>-</v>
      </c>
      <c r="CV6" s="35">
        <f t="shared" si="10"/>
        <v>49.27</v>
      </c>
      <c r="CW6" s="34" t="str">
        <f>IF(CW7="","",IF(CW7="-","【-】","【"&amp;SUBSTITUTE(TEXT(CW7,"#,##0.00"),"-","△")&amp;"】"))</f>
        <v>【59.64】</v>
      </c>
      <c r="CX6" s="35" t="str">
        <f>IF(CX7="",NA(),CX7)</f>
        <v>-</v>
      </c>
      <c r="CY6" s="35" t="str">
        <f t="shared" ref="CY6:DG6" si="11">IF(CY7="",NA(),CY7)</f>
        <v>-</v>
      </c>
      <c r="CZ6" s="35" t="str">
        <f t="shared" si="11"/>
        <v>-</v>
      </c>
      <c r="DA6" s="35" t="str">
        <f t="shared" si="11"/>
        <v>-</v>
      </c>
      <c r="DB6" s="35">
        <f t="shared" si="11"/>
        <v>94.23</v>
      </c>
      <c r="DC6" s="35" t="str">
        <f t="shared" si="11"/>
        <v>-</v>
      </c>
      <c r="DD6" s="35" t="str">
        <f t="shared" si="11"/>
        <v>-</v>
      </c>
      <c r="DE6" s="35" t="str">
        <f t="shared" si="11"/>
        <v>-</v>
      </c>
      <c r="DF6" s="35" t="str">
        <f t="shared" si="11"/>
        <v>-</v>
      </c>
      <c r="DG6" s="35">
        <f t="shared" si="11"/>
        <v>83.16</v>
      </c>
      <c r="DH6" s="34" t="str">
        <f>IF(DH7="","",IF(DH7="-","【-】","【"&amp;SUBSTITUTE(TEXT(DH7,"#,##0.00"),"-","△")&amp;"】"))</f>
        <v>【95.35】</v>
      </c>
      <c r="DI6" s="35" t="str">
        <f>IF(DI7="",NA(),DI7)</f>
        <v>-</v>
      </c>
      <c r="DJ6" s="35" t="str">
        <f t="shared" ref="DJ6:DR6" si="12">IF(DJ7="",NA(),DJ7)</f>
        <v>-</v>
      </c>
      <c r="DK6" s="35" t="str">
        <f t="shared" si="12"/>
        <v>-</v>
      </c>
      <c r="DL6" s="35" t="str">
        <f t="shared" si="12"/>
        <v>-</v>
      </c>
      <c r="DM6" s="35">
        <f t="shared" si="12"/>
        <v>3.75</v>
      </c>
      <c r="DN6" s="35" t="str">
        <f t="shared" si="12"/>
        <v>-</v>
      </c>
      <c r="DO6" s="35" t="str">
        <f t="shared" si="12"/>
        <v>-</v>
      </c>
      <c r="DP6" s="35" t="str">
        <f t="shared" si="12"/>
        <v>-</v>
      </c>
      <c r="DQ6" s="35" t="str">
        <f t="shared" si="12"/>
        <v>-</v>
      </c>
      <c r="DR6" s="35">
        <f t="shared" si="12"/>
        <v>24.1</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v>
      </c>
      <c r="EO6" s="34" t="str">
        <f>IF(EO7="","",IF(EO7="-","【-】","【"&amp;SUBSTITUTE(TEXT(EO7,"#,##0.00"),"-","△")&amp;"】"))</f>
        <v>【0.22】</v>
      </c>
    </row>
    <row r="7" spans="1:148" s="36" customFormat="1" x14ac:dyDescent="0.15">
      <c r="A7" s="28"/>
      <c r="B7" s="37">
        <v>2019</v>
      </c>
      <c r="C7" s="37">
        <v>152269</v>
      </c>
      <c r="D7" s="37">
        <v>46</v>
      </c>
      <c r="E7" s="37">
        <v>17</v>
      </c>
      <c r="F7" s="37">
        <v>1</v>
      </c>
      <c r="G7" s="37">
        <v>0</v>
      </c>
      <c r="H7" s="37" t="s">
        <v>96</v>
      </c>
      <c r="I7" s="37" t="s">
        <v>97</v>
      </c>
      <c r="J7" s="37" t="s">
        <v>98</v>
      </c>
      <c r="K7" s="37" t="s">
        <v>99</v>
      </c>
      <c r="L7" s="37" t="s">
        <v>100</v>
      </c>
      <c r="M7" s="37" t="s">
        <v>101</v>
      </c>
      <c r="N7" s="38" t="s">
        <v>102</v>
      </c>
      <c r="O7" s="38">
        <v>53.44</v>
      </c>
      <c r="P7" s="38">
        <v>36.96</v>
      </c>
      <c r="Q7" s="38">
        <v>88.94</v>
      </c>
      <c r="R7" s="38">
        <v>3845</v>
      </c>
      <c r="S7" s="38">
        <v>56196</v>
      </c>
      <c r="T7" s="38">
        <v>584.54999999999995</v>
      </c>
      <c r="U7" s="38">
        <v>96.14</v>
      </c>
      <c r="V7" s="38">
        <v>20655</v>
      </c>
      <c r="W7" s="38">
        <v>9.3000000000000007</v>
      </c>
      <c r="X7" s="38">
        <v>2220.9699999999998</v>
      </c>
      <c r="Y7" s="38" t="s">
        <v>102</v>
      </c>
      <c r="Z7" s="38" t="s">
        <v>102</v>
      </c>
      <c r="AA7" s="38" t="s">
        <v>102</v>
      </c>
      <c r="AB7" s="38" t="s">
        <v>102</v>
      </c>
      <c r="AC7" s="38">
        <v>107.1</v>
      </c>
      <c r="AD7" s="38" t="s">
        <v>102</v>
      </c>
      <c r="AE7" s="38" t="s">
        <v>102</v>
      </c>
      <c r="AF7" s="38" t="s">
        <v>102</v>
      </c>
      <c r="AG7" s="38" t="s">
        <v>102</v>
      </c>
      <c r="AH7" s="38">
        <v>109.21</v>
      </c>
      <c r="AI7" s="38">
        <v>108.07</v>
      </c>
      <c r="AJ7" s="38" t="s">
        <v>102</v>
      </c>
      <c r="AK7" s="38" t="s">
        <v>102</v>
      </c>
      <c r="AL7" s="38" t="s">
        <v>102</v>
      </c>
      <c r="AM7" s="38" t="s">
        <v>102</v>
      </c>
      <c r="AN7" s="38">
        <v>0</v>
      </c>
      <c r="AO7" s="38" t="s">
        <v>102</v>
      </c>
      <c r="AP7" s="38" t="s">
        <v>102</v>
      </c>
      <c r="AQ7" s="38" t="s">
        <v>102</v>
      </c>
      <c r="AR7" s="38" t="s">
        <v>102</v>
      </c>
      <c r="AS7" s="38">
        <v>15.73</v>
      </c>
      <c r="AT7" s="38">
        <v>3.09</v>
      </c>
      <c r="AU7" s="38" t="s">
        <v>102</v>
      </c>
      <c r="AV7" s="38" t="s">
        <v>102</v>
      </c>
      <c r="AW7" s="38" t="s">
        <v>102</v>
      </c>
      <c r="AX7" s="38" t="s">
        <v>102</v>
      </c>
      <c r="AY7" s="38">
        <v>13.27</v>
      </c>
      <c r="AZ7" s="38" t="s">
        <v>102</v>
      </c>
      <c r="BA7" s="38" t="s">
        <v>102</v>
      </c>
      <c r="BB7" s="38" t="s">
        <v>102</v>
      </c>
      <c r="BC7" s="38" t="s">
        <v>102</v>
      </c>
      <c r="BD7" s="38">
        <v>57.26</v>
      </c>
      <c r="BE7" s="38">
        <v>69.540000000000006</v>
      </c>
      <c r="BF7" s="38" t="s">
        <v>102</v>
      </c>
      <c r="BG7" s="38" t="s">
        <v>102</v>
      </c>
      <c r="BH7" s="38" t="s">
        <v>102</v>
      </c>
      <c r="BI7" s="38" t="s">
        <v>102</v>
      </c>
      <c r="BJ7" s="38">
        <v>2254.54</v>
      </c>
      <c r="BK7" s="38" t="s">
        <v>102</v>
      </c>
      <c r="BL7" s="38" t="s">
        <v>102</v>
      </c>
      <c r="BM7" s="38" t="s">
        <v>102</v>
      </c>
      <c r="BN7" s="38" t="s">
        <v>102</v>
      </c>
      <c r="BO7" s="38">
        <v>1130.42</v>
      </c>
      <c r="BP7" s="38">
        <v>682.51</v>
      </c>
      <c r="BQ7" s="38" t="s">
        <v>102</v>
      </c>
      <c r="BR7" s="38" t="s">
        <v>102</v>
      </c>
      <c r="BS7" s="38" t="s">
        <v>102</v>
      </c>
      <c r="BT7" s="38" t="s">
        <v>102</v>
      </c>
      <c r="BU7" s="38">
        <v>98.14</v>
      </c>
      <c r="BV7" s="38" t="s">
        <v>102</v>
      </c>
      <c r="BW7" s="38" t="s">
        <v>102</v>
      </c>
      <c r="BX7" s="38" t="s">
        <v>102</v>
      </c>
      <c r="BY7" s="38" t="s">
        <v>102</v>
      </c>
      <c r="BZ7" s="38">
        <v>74.17</v>
      </c>
      <c r="CA7" s="38">
        <v>100.34</v>
      </c>
      <c r="CB7" s="38" t="s">
        <v>102</v>
      </c>
      <c r="CC7" s="38" t="s">
        <v>102</v>
      </c>
      <c r="CD7" s="38" t="s">
        <v>102</v>
      </c>
      <c r="CE7" s="38" t="s">
        <v>102</v>
      </c>
      <c r="CF7" s="38">
        <v>192.94</v>
      </c>
      <c r="CG7" s="38" t="s">
        <v>102</v>
      </c>
      <c r="CH7" s="38" t="s">
        <v>102</v>
      </c>
      <c r="CI7" s="38" t="s">
        <v>102</v>
      </c>
      <c r="CJ7" s="38" t="s">
        <v>102</v>
      </c>
      <c r="CK7" s="38">
        <v>230.95</v>
      </c>
      <c r="CL7" s="38">
        <v>136.15</v>
      </c>
      <c r="CM7" s="38" t="s">
        <v>102</v>
      </c>
      <c r="CN7" s="38" t="s">
        <v>102</v>
      </c>
      <c r="CO7" s="38" t="s">
        <v>102</v>
      </c>
      <c r="CP7" s="38" t="s">
        <v>102</v>
      </c>
      <c r="CQ7" s="38">
        <v>52.95</v>
      </c>
      <c r="CR7" s="38" t="s">
        <v>102</v>
      </c>
      <c r="CS7" s="38" t="s">
        <v>102</v>
      </c>
      <c r="CT7" s="38" t="s">
        <v>102</v>
      </c>
      <c r="CU7" s="38" t="s">
        <v>102</v>
      </c>
      <c r="CV7" s="38">
        <v>49.27</v>
      </c>
      <c r="CW7" s="38">
        <v>59.64</v>
      </c>
      <c r="CX7" s="38" t="s">
        <v>102</v>
      </c>
      <c r="CY7" s="38" t="s">
        <v>102</v>
      </c>
      <c r="CZ7" s="38" t="s">
        <v>102</v>
      </c>
      <c r="DA7" s="38" t="s">
        <v>102</v>
      </c>
      <c r="DB7" s="38">
        <v>94.23</v>
      </c>
      <c r="DC7" s="38" t="s">
        <v>102</v>
      </c>
      <c r="DD7" s="38" t="s">
        <v>102</v>
      </c>
      <c r="DE7" s="38" t="s">
        <v>102</v>
      </c>
      <c r="DF7" s="38" t="s">
        <v>102</v>
      </c>
      <c r="DG7" s="38">
        <v>83.16</v>
      </c>
      <c r="DH7" s="38">
        <v>95.35</v>
      </c>
      <c r="DI7" s="38" t="s">
        <v>102</v>
      </c>
      <c r="DJ7" s="38" t="s">
        <v>102</v>
      </c>
      <c r="DK7" s="38" t="s">
        <v>102</v>
      </c>
      <c r="DL7" s="38" t="s">
        <v>102</v>
      </c>
      <c r="DM7" s="38">
        <v>3.75</v>
      </c>
      <c r="DN7" s="38" t="s">
        <v>102</v>
      </c>
      <c r="DO7" s="38" t="s">
        <v>102</v>
      </c>
      <c r="DP7" s="38" t="s">
        <v>102</v>
      </c>
      <c r="DQ7" s="38" t="s">
        <v>102</v>
      </c>
      <c r="DR7" s="38">
        <v>24.1</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直裕</cp:lastModifiedBy>
  <cp:lastPrinted>2021-01-20T02:35:18Z</cp:lastPrinted>
  <dcterms:created xsi:type="dcterms:W3CDTF">2020-12-04T02:26:11Z</dcterms:created>
  <dcterms:modified xsi:type="dcterms:W3CDTF">2021-01-20T04:29:40Z</dcterms:modified>
  <cp:category/>
</cp:coreProperties>
</file>