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下水道部\下水道課\下水道課共有\経営比較分析表\R3\回答（下水）\"/>
    </mc:Choice>
  </mc:AlternateContent>
  <workbookProtection workbookAlgorithmName="SHA-512" workbookHashValue="pNaRrOpERsPc6VgXx2Hsw0RkIGjrp/D9BNbw2lo4ny3nj0ysnUwPjT6baLeDIdQZOX9W3RYtdy3OJmFQe1ItPw==" workbookSaltValue="89b39Uvq7XkJDCtrwGwum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<sst xmlns="http://schemas.openxmlformats.org/spreadsheetml/2006/main" count="307" uniqueCount="118">
  <si>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</si>
  <si>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</si>
  <si>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</si>
  <si>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</si>
  <si>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</si>
  <si>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</si>
  <si>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</si>
  <si>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</si>
  <si>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</si>
  <si>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</si>
  <si>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</si>
  <si>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</si>
  <si>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</si>
  <si>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</si>
  <si>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</si>
  <si>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</si>
  <si>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</si>
  <si>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</si>
  <si>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</si>
  <si>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</si>
  <si>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</si>
  <si>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</si>
  <si>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</si>
  <si>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</si>
  <si>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</si>
  <si>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</si>
  <si>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</si>
  <si>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</si>
  <si>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</si>
  <si>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</si>
  <si>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</si>
  <si>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</si>
  <si>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</si>
  <si>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</si>
  <si>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</si>
  <si>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</si>
  <si>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</si>
  <si>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</si>
  <si>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</si>
  <si>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</si>
  <si>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</si>
  <si>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</si>
  <si>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</si>
  <si>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</si>
  <si>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</si>
  <si>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</si>
  <si>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</si>
  <si>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</si>
  <si>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</si>
  <si>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</si>
  <si>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</si>
  <si>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</si>
  <si>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</si>
  <si>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</si>
  <si>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</si>
  <si>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</si>
  <si>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</si>
  <si>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</si>
  <si>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</si>
  <si>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</si>
  <si>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</si>
  <si>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</si>
  <si>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</si>
  <si>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</si>
  <si>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</si>
  <si>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</si>
  <si>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</si>
  <si>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</si>
  <si>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</si>
  <si>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</si>
  <si>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</si>
  <si>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</si>
  <si>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</si>
  <si>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</si>
  <si>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</si>
  <si>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</si>
  <si>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</si>
  <si>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</si>
  <si>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</si>
  <si>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</si>
  <si>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</si>
  <si>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</si>
  <si>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</si>
  <si>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</si>
  <si>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</si>
  <si>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</si>
  <si>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</si>
  <si>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</si>
  <si>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</si>
  <si>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</si>
  <si>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</si>
  <si>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</si>
  <si>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</si>
  <si>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</si>
  <si>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</si>
  <si>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</si>
  <si>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</si>
  <si>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</si>
  <si>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</si>
  <si>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</si>
  <si>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</si>
  <si>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</si>
  <si>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</si>
  <si>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</si>
  <si>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</si>
  <si>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</si>
  <si>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</si>
  <si>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</si>
  <si>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</si>
  <si>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</si>
  <si>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</si>
  <si>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</si>
  <si>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</si>
  <si>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</si>
  <si>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</si>
  <si>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特定地域生活排水処理事業は、平成12年度から整備が始まり古いもので設置から20年程度が経過している。浄化槽の耐用年数は28年であることから、当面、浄化槽本体について更新等は不要であり、ブロワー交換等の維持管理が主になると想定している。</t>
    <phoneticPr fontId="4"/>
  </si>
  <si>
    <t>　特定地域生活排水処理事業は市民生活の根幹にかかわる社会インフラであり高額な投資を要するが、使用料金は20㎡あたり3,845円と高料金であるため、市民生活への影響が大きく、また下水道事業や農業集落排水事業との公平性の観点からも使用料金の値上げは困難である。そのため汚水処理原価が高く、経費回収率が低い傾向は今後も続くものと思われる。
　当該事業においては必ずしも経営面で健全であるとはいえないが、令和元年度より公営企業会計に移行したことから、今まで以上に効率的な維持管理に努め、経費節減を図っていきたいと考えている。
　なお、平成28年度に策定した経営戦略は、公営企業会計に移行したこと、また、策定から4年を経過したことから令和2年度に改定を行った。</t>
    <rPh sb="14" eb="16">
      <t>シミン</t>
    </rPh>
    <rPh sb="16" eb="18">
      <t>セイカツ</t>
    </rPh>
    <rPh sb="19" eb="21">
      <t>コンカン</t>
    </rPh>
    <rPh sb="26" eb="28">
      <t>シャカイ</t>
    </rPh>
    <rPh sb="35" eb="37">
      <t>コウガク</t>
    </rPh>
    <rPh sb="38" eb="40">
      <t>トウシ</t>
    </rPh>
    <rPh sb="41" eb="42">
      <t>ヨウ</t>
    </rPh>
    <rPh sb="46" eb="49">
      <t>シヨウリョウ</t>
    </rPh>
    <rPh sb="49" eb="50">
      <t>キン</t>
    </rPh>
    <rPh sb="62" eb="63">
      <t>エン</t>
    </rPh>
    <rPh sb="64" eb="67">
      <t>コウリョウキン</t>
    </rPh>
    <rPh sb="73" eb="75">
      <t>シミン</t>
    </rPh>
    <rPh sb="75" eb="77">
      <t>セイカツ</t>
    </rPh>
    <rPh sb="79" eb="81">
      <t>エイキョウ</t>
    </rPh>
    <rPh sb="82" eb="83">
      <t>オオ</t>
    </rPh>
    <rPh sb="88" eb="91">
      <t>ゲスイドウ</t>
    </rPh>
    <rPh sb="91" eb="93">
      <t>ジギョウ</t>
    </rPh>
    <rPh sb="94" eb="100">
      <t>ノウギョウシュウラクハイスイ</t>
    </rPh>
    <rPh sb="100" eb="102">
      <t>ジギョウ</t>
    </rPh>
    <rPh sb="104" eb="107">
      <t>コウヘイセイ</t>
    </rPh>
    <rPh sb="108" eb="110">
      <t>カンテン</t>
    </rPh>
    <rPh sb="113" eb="116">
      <t>シヨウリョウ</t>
    </rPh>
    <rPh sb="116" eb="117">
      <t>キン</t>
    </rPh>
    <rPh sb="118" eb="120">
      <t>ネア</t>
    </rPh>
    <rPh sb="122" eb="124">
      <t>コンナン</t>
    </rPh>
    <rPh sb="132" eb="138">
      <t>オスイショリゲンカ</t>
    </rPh>
    <rPh sb="139" eb="140">
      <t>タカ</t>
    </rPh>
    <rPh sb="205" eb="209">
      <t>コウエイキギョウ</t>
    </rPh>
    <rPh sb="209" eb="211">
      <t>カイケイ</t>
    </rPh>
    <rPh sb="212" eb="214">
      <t>イコウ</t>
    </rPh>
    <rPh sb="221" eb="222">
      <t>イマ</t>
    </rPh>
    <rPh sb="224" eb="226">
      <t>イジョウ</t>
    </rPh>
    <rPh sb="227" eb="230">
      <t>コウリツテキ</t>
    </rPh>
    <rPh sb="263" eb="265">
      <t>ヘイセイ</t>
    </rPh>
    <rPh sb="267" eb="269">
      <t>ネンド</t>
    </rPh>
    <rPh sb="270" eb="272">
      <t>サクテイ</t>
    </rPh>
    <rPh sb="274" eb="278">
      <t>ケイエイセンリャク</t>
    </rPh>
    <rPh sb="280" eb="286">
      <t>コウエイキギョウカイケイ</t>
    </rPh>
    <rPh sb="287" eb="289">
      <t>イコウ</t>
    </rPh>
    <rPh sb="297" eb="299">
      <t>サクテイ</t>
    </rPh>
    <rPh sb="302" eb="303">
      <t>ネン</t>
    </rPh>
    <rPh sb="304" eb="306">
      <t>ケイカ</t>
    </rPh>
    <rPh sb="312" eb="314">
      <t>レイワ</t>
    </rPh>
    <rPh sb="315" eb="317">
      <t>ネンド</t>
    </rPh>
    <rPh sb="318" eb="320">
      <t>カイテイ</t>
    </rPh>
    <rPh sb="321" eb="322">
      <t>オコナ</t>
    </rPh>
    <phoneticPr fontId="4"/>
  </si>
  <si>
    <r>
      <t>　</t>
    </r>
    <r>
      <rPr>
        <sz val="11"/>
        <color theme="1"/>
        <rFont val="ＭＳ ゴシック"/>
        <family val="3"/>
        <charset val="128"/>
      </rPr>
      <t>経営の健全性を示す経常収支比率は100％を達成しているものの、使用料収入で必要経費を賄う指標である経費回収率が41.93％と低くなっている。経費回収率が低いのは、浄化槽区域が下水道区域や農業集落排水区域に比べ少人数世帯が多く、使用水量が少ないため汚水処理原価が高いことによるものだが、類似団体と比べてもその傾向が一層強いことがわかる。
　流動化比率は令和元年度と比較して高い数値となっている。令和元年度は決算処理において純利益を公共下水道に充てる処理を行ったが、令和2年度では赤字事業の補填のために純利益を分配する処理を行ったためである。</t>
    </r>
    <r>
      <rPr>
        <sz val="11"/>
        <color rgb="FFFF0000"/>
        <rFont val="ＭＳ ゴシック"/>
        <family val="3"/>
        <charset val="128"/>
      </rPr>
      <t xml:space="preserve">
</t>
    </r>
    <r>
      <rPr>
        <sz val="11"/>
        <color theme="1"/>
        <rFont val="ＭＳ ゴシック"/>
        <family val="3"/>
        <charset val="128"/>
      </rPr>
      <t>　企業債残高対事業規模比率は、類似団体と比較しても高い数値となっているが、今後、浄化槽の新規設置は減少していくと思われるため、企業債残高は減少していく見込みである。
　水洗化率は100％であり整備・接続は完了しているが、施設利用率は46.48％と低い状況である。これは今後も人口減少により低下傾向が続くと予想される。</t>
    </r>
    <rPh sb="1" eb="3">
      <t>ケイエイ</t>
    </rPh>
    <rPh sb="4" eb="7">
      <t>ケンゼンセイ</t>
    </rPh>
    <rPh sb="8" eb="9">
      <t>シメ</t>
    </rPh>
    <rPh sb="10" eb="12">
      <t>ケイジョウ</t>
    </rPh>
    <rPh sb="12" eb="14">
      <t>シュウシ</t>
    </rPh>
    <rPh sb="14" eb="16">
      <t>ヒリツ</t>
    </rPh>
    <rPh sb="22" eb="24">
      <t>タッセイ</t>
    </rPh>
    <rPh sb="32" eb="35">
      <t>シヨウリョウ</t>
    </rPh>
    <rPh sb="35" eb="37">
      <t>シュウニュウ</t>
    </rPh>
    <rPh sb="38" eb="40">
      <t>ヒツヨウ</t>
    </rPh>
    <rPh sb="40" eb="42">
      <t>ケイヒ</t>
    </rPh>
    <rPh sb="43" eb="44">
      <t>マカナ</t>
    </rPh>
    <rPh sb="45" eb="47">
      <t>シヒョウ</t>
    </rPh>
    <rPh sb="50" eb="52">
      <t>ケイヒ</t>
    </rPh>
    <rPh sb="52" eb="54">
      <t>カイシュウ</t>
    </rPh>
    <rPh sb="54" eb="55">
      <t>リツ</t>
    </rPh>
    <rPh sb="63" eb="64">
      <t>ヒク</t>
    </rPh>
    <rPh sb="71" eb="76">
      <t>ケイヒカイシュウリツ</t>
    </rPh>
    <rPh sb="77" eb="78">
      <t>ヒク</t>
    </rPh>
    <rPh sb="82" eb="85">
      <t>ジョウカソウ</t>
    </rPh>
    <rPh sb="85" eb="87">
      <t>クイキ</t>
    </rPh>
    <rPh sb="88" eb="91">
      <t>ゲスイドウ</t>
    </rPh>
    <rPh sb="91" eb="93">
      <t>クイキ</t>
    </rPh>
    <rPh sb="94" eb="100">
      <t>ノウギョウシュウラクハイスイ</t>
    </rPh>
    <rPh sb="100" eb="102">
      <t>クイキ</t>
    </rPh>
    <rPh sb="103" eb="104">
      <t>クラ</t>
    </rPh>
    <rPh sb="105" eb="108">
      <t>ショウニンズウ</t>
    </rPh>
    <rPh sb="108" eb="110">
      <t>セタイ</t>
    </rPh>
    <rPh sb="111" eb="112">
      <t>オオ</t>
    </rPh>
    <rPh sb="114" eb="116">
      <t>シヨウ</t>
    </rPh>
    <rPh sb="116" eb="118">
      <t>スイリョウ</t>
    </rPh>
    <rPh sb="119" eb="120">
      <t>スク</t>
    </rPh>
    <rPh sb="124" eb="126">
      <t>オスイ</t>
    </rPh>
    <rPh sb="126" eb="128">
      <t>ショリ</t>
    </rPh>
    <rPh sb="128" eb="130">
      <t>ゲンカ</t>
    </rPh>
    <rPh sb="131" eb="132">
      <t>タカ</t>
    </rPh>
    <rPh sb="143" eb="145">
      <t>ルイジ</t>
    </rPh>
    <rPh sb="145" eb="147">
      <t>ダンタイ</t>
    </rPh>
    <rPh sb="148" eb="149">
      <t>クラ</t>
    </rPh>
    <rPh sb="154" eb="156">
      <t>ケイコウ</t>
    </rPh>
    <rPh sb="157" eb="159">
      <t>イッソウ</t>
    </rPh>
    <rPh sb="159" eb="160">
      <t>ツヨ</t>
    </rPh>
    <rPh sb="170" eb="173">
      <t>リュウドウカ</t>
    </rPh>
    <rPh sb="173" eb="175">
      <t>ヒリツ</t>
    </rPh>
    <rPh sb="176" eb="178">
      <t>レイワ</t>
    </rPh>
    <rPh sb="178" eb="180">
      <t>ガンネン</t>
    </rPh>
    <rPh sb="180" eb="181">
      <t>ド</t>
    </rPh>
    <rPh sb="182" eb="184">
      <t>ヒカク</t>
    </rPh>
    <rPh sb="186" eb="187">
      <t>タカ</t>
    </rPh>
    <rPh sb="188" eb="190">
      <t>スウチ</t>
    </rPh>
    <rPh sb="197" eb="199">
      <t>レイワ</t>
    </rPh>
    <rPh sb="199" eb="200">
      <t>モト</t>
    </rPh>
    <rPh sb="200" eb="202">
      <t>ネンド</t>
    </rPh>
    <rPh sb="203" eb="205">
      <t>ケッサン</t>
    </rPh>
    <rPh sb="205" eb="207">
      <t>ショリ</t>
    </rPh>
    <rPh sb="211" eb="214">
      <t>ジュンリエキ</t>
    </rPh>
    <rPh sb="215" eb="217">
      <t>コウキョウ</t>
    </rPh>
    <rPh sb="217" eb="220">
      <t>ゲスイドウ</t>
    </rPh>
    <rPh sb="221" eb="222">
      <t>ア</t>
    </rPh>
    <rPh sb="224" eb="226">
      <t>ショリ</t>
    </rPh>
    <rPh sb="227" eb="228">
      <t>オコナ</t>
    </rPh>
    <rPh sb="232" eb="234">
      <t>レイワ</t>
    </rPh>
    <rPh sb="235" eb="237">
      <t>ネンド</t>
    </rPh>
    <rPh sb="241" eb="243">
      <t>ジギョウ</t>
    </rPh>
    <rPh sb="244" eb="246">
      <t>ホテン</t>
    </rPh>
    <rPh sb="250" eb="253">
      <t>ジュンリエキ</t>
    </rPh>
    <rPh sb="254" eb="256">
      <t>ブンパイ</t>
    </rPh>
    <rPh sb="258" eb="260">
      <t>ショリ</t>
    </rPh>
    <rPh sb="261" eb="262">
      <t>オコナ</t>
    </rPh>
    <rPh sb="272" eb="274">
      <t>キギョウ</t>
    </rPh>
    <rPh sb="274" eb="275">
      <t>サイ</t>
    </rPh>
    <rPh sb="275" eb="277">
      <t>ザンダカ</t>
    </rPh>
    <rPh sb="277" eb="278">
      <t>タイ</t>
    </rPh>
    <rPh sb="278" eb="280">
      <t>ジギョウ</t>
    </rPh>
    <rPh sb="280" eb="282">
      <t>キボ</t>
    </rPh>
    <rPh sb="282" eb="284">
      <t>ヒリツ</t>
    </rPh>
    <rPh sb="286" eb="288">
      <t>ルイジ</t>
    </rPh>
    <rPh sb="288" eb="290">
      <t>ダンタイ</t>
    </rPh>
    <rPh sb="291" eb="293">
      <t>ヒカク</t>
    </rPh>
    <rPh sb="296" eb="297">
      <t>タカ</t>
    </rPh>
    <rPh sb="298" eb="300">
      <t>スウチ</t>
    </rPh>
    <rPh sb="308" eb="310">
      <t>コンゴ</t>
    </rPh>
    <rPh sb="311" eb="314">
      <t>ジョウカソウ</t>
    </rPh>
    <rPh sb="315" eb="317">
      <t>シンキ</t>
    </rPh>
    <rPh sb="317" eb="319">
      <t>セッチ</t>
    </rPh>
    <rPh sb="320" eb="322">
      <t>ゲンショウ</t>
    </rPh>
    <rPh sb="327" eb="328">
      <t>オモ</t>
    </rPh>
    <rPh sb="334" eb="336">
      <t>キギョウ</t>
    </rPh>
    <rPh sb="336" eb="337">
      <t>サイ</t>
    </rPh>
    <rPh sb="337" eb="339">
      <t>ザンダカ</t>
    </rPh>
    <rPh sb="340" eb="342">
      <t>ゲンショウ</t>
    </rPh>
    <rPh sb="346" eb="348">
      <t>ミコ</t>
    </rPh>
    <rPh sb="355" eb="359">
      <t>スイセンカリツ</t>
    </rPh>
    <rPh sb="367" eb="369">
      <t>セイビ</t>
    </rPh>
    <rPh sb="370" eb="372">
      <t>セツゾク</t>
    </rPh>
    <rPh sb="373" eb="375">
      <t>カンリョウ</t>
    </rPh>
    <rPh sb="381" eb="385">
      <t>シセツリヨウ</t>
    </rPh>
    <rPh sb="385" eb="386">
      <t>リツ</t>
    </rPh>
    <rPh sb="394" eb="395">
      <t>ヒク</t>
    </rPh>
    <rPh sb="396" eb="398">
      <t>ジョウキョウ</t>
    </rPh>
    <rPh sb="405" eb="407">
      <t>コンゴ</t>
    </rPh>
    <rPh sb="408" eb="410">
      <t>ジンコウ</t>
    </rPh>
    <rPh sb="410" eb="41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</si>
</sst>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B4-4B25-9274-EDFD5FE2BB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B4-4B25-9274-EDFD5FE2BB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46.95</c:v>
                </c:pt>
                <c:pt idx="4">
                  <c:v>46.48</c:v>
                </c:pt>
              </c:numCache>
            </c:numRef>
          </c:val>
          <c:extLst>
            <c:ext xmlns:c16="http://schemas.microsoft.com/office/drawing/2014/chart" uri="{C3380CC4-5D6E-409C-BE32-E72D297353CC}">
              <c16:uniqueId val="{00000000-22F3-417E-A520-ABF1FB9C85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59.64</c:v>
                </c:pt>
                <c:pt idx="4">
                  <c:v>58.19</c:v>
                </c:pt>
              </c:numCache>
            </c:numRef>
          </c:val>
          <c:smooth val="0"/>
          <c:extLst>
            <c:ext xmlns:c16="http://schemas.microsoft.com/office/drawing/2014/chart" uri="{C3380CC4-5D6E-409C-BE32-E72D297353CC}">
              <c16:uniqueId val="{00000001-22F3-417E-A520-ABF1FB9C85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76C5-4F76-B1A9-89B75B6B07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90.63</c:v>
                </c:pt>
                <c:pt idx="4">
                  <c:v>87.8</c:v>
                </c:pt>
              </c:numCache>
            </c:numRef>
          </c:val>
          <c:smooth val="0"/>
          <c:extLst>
            <c:ext xmlns:c16="http://schemas.microsoft.com/office/drawing/2014/chart" uri="{C3380CC4-5D6E-409C-BE32-E72D297353CC}">
              <c16:uniqueId val="{00000001-76C5-4F76-B1A9-89B75B6B07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c:v>
                </c:pt>
                <c:pt idx="4">
                  <c:v>100.88</c:v>
                </c:pt>
              </c:numCache>
            </c:numRef>
          </c:val>
          <c:extLst>
            <c:ext xmlns:c16="http://schemas.microsoft.com/office/drawing/2014/chart" uri="{C3380CC4-5D6E-409C-BE32-E72D297353CC}">
              <c16:uniqueId val="{00000000-C2F0-42C8-8580-8573C75404B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96.05</c:v>
                </c:pt>
                <c:pt idx="4">
                  <c:v>99.03</c:v>
                </c:pt>
              </c:numCache>
            </c:numRef>
          </c:val>
          <c:smooth val="0"/>
          <c:extLst>
            <c:ext xmlns:c16="http://schemas.microsoft.com/office/drawing/2014/chart" uri="{C3380CC4-5D6E-409C-BE32-E72D297353CC}">
              <c16:uniqueId val="{00000001-C2F0-42C8-8580-8573C75404B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12.31</c:v>
                </c:pt>
                <c:pt idx="4">
                  <c:v>10.119999999999999</c:v>
                </c:pt>
              </c:numCache>
            </c:numRef>
          </c:val>
          <c:extLst>
            <c:ext xmlns:c16="http://schemas.microsoft.com/office/drawing/2014/chart" uri="{C3380CC4-5D6E-409C-BE32-E72D297353CC}">
              <c16:uniqueId val="{00000000-BDBB-4A33-A6D9-1716A7016F6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23.76</c:v>
                </c:pt>
                <c:pt idx="4">
                  <c:v>15.74</c:v>
                </c:pt>
              </c:numCache>
            </c:numRef>
          </c:val>
          <c:smooth val="0"/>
          <c:extLst>
            <c:ext xmlns:c16="http://schemas.microsoft.com/office/drawing/2014/chart" uri="{C3380CC4-5D6E-409C-BE32-E72D297353CC}">
              <c16:uniqueId val="{00000001-BDBB-4A33-A6D9-1716A7016F6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1E-4FB0-BDC7-EB52C2F70E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61E-4FB0-BDC7-EB52C2F70E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EFE-4C04-A5D5-0D1799093B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123.82</c:v>
                </c:pt>
                <c:pt idx="4">
                  <c:v>74.239999999999995</c:v>
                </c:pt>
              </c:numCache>
            </c:numRef>
          </c:val>
          <c:smooth val="0"/>
          <c:extLst>
            <c:ext xmlns:c16="http://schemas.microsoft.com/office/drawing/2014/chart" uri="{C3380CC4-5D6E-409C-BE32-E72D297353CC}">
              <c16:uniqueId val="{00000001-1EFE-4C04-A5D5-0D1799093B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48.07</c:v>
                </c:pt>
                <c:pt idx="4">
                  <c:v>113.27</c:v>
                </c:pt>
              </c:numCache>
            </c:numRef>
          </c:val>
          <c:extLst>
            <c:ext xmlns:c16="http://schemas.microsoft.com/office/drawing/2014/chart" uri="{C3380CC4-5D6E-409C-BE32-E72D297353CC}">
              <c16:uniqueId val="{00000000-86EA-4059-9CE1-8FAD7FA0D8F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89.72</c:v>
                </c:pt>
                <c:pt idx="4">
                  <c:v>100.47</c:v>
                </c:pt>
              </c:numCache>
            </c:numRef>
          </c:val>
          <c:smooth val="0"/>
          <c:extLst>
            <c:ext xmlns:c16="http://schemas.microsoft.com/office/drawing/2014/chart" uri="{C3380CC4-5D6E-409C-BE32-E72D297353CC}">
              <c16:uniqueId val="{00000001-86EA-4059-9CE1-8FAD7FA0D8F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1961.17</c:v>
                </c:pt>
                <c:pt idx="4">
                  <c:v>1917.1</c:v>
                </c:pt>
              </c:numCache>
            </c:numRef>
          </c:val>
          <c:extLst>
            <c:ext xmlns:c16="http://schemas.microsoft.com/office/drawing/2014/chart" uri="{C3380CC4-5D6E-409C-BE32-E72D297353CC}">
              <c16:uniqueId val="{00000000-3120-4C2F-A2B5-3E1725031F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270.57</c:v>
                </c:pt>
                <c:pt idx="4">
                  <c:v>294.27</c:v>
                </c:pt>
              </c:numCache>
            </c:numRef>
          </c:val>
          <c:smooth val="0"/>
          <c:extLst>
            <c:ext xmlns:c16="http://schemas.microsoft.com/office/drawing/2014/chart" uri="{C3380CC4-5D6E-409C-BE32-E72D297353CC}">
              <c16:uniqueId val="{00000001-3120-4C2F-A2B5-3E1725031F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43.88</c:v>
                </c:pt>
                <c:pt idx="4">
                  <c:v>41.93</c:v>
                </c:pt>
              </c:numCache>
            </c:numRef>
          </c:val>
          <c:extLst>
            <c:ext xmlns:c16="http://schemas.microsoft.com/office/drawing/2014/chart" uri="{C3380CC4-5D6E-409C-BE32-E72D297353CC}">
              <c16:uniqueId val="{00000000-F7AA-4490-85D8-07FA017076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62.5</c:v>
                </c:pt>
                <c:pt idx="4">
                  <c:v>60.59</c:v>
                </c:pt>
              </c:numCache>
            </c:numRef>
          </c:val>
          <c:smooth val="0"/>
          <c:extLst>
            <c:ext xmlns:c16="http://schemas.microsoft.com/office/drawing/2014/chart" uri="{C3380CC4-5D6E-409C-BE32-E72D297353CC}">
              <c16:uniqueId val="{00000001-F7AA-4490-85D8-07FA017076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323.27999999999997</c:v>
                </c:pt>
                <c:pt idx="4">
                  <c:v>338.62</c:v>
                </c:pt>
              </c:numCache>
            </c:numRef>
          </c:val>
          <c:extLst>
            <c:ext xmlns:c16="http://schemas.microsoft.com/office/drawing/2014/chart" uri="{C3380CC4-5D6E-409C-BE32-E72D297353CC}">
              <c16:uniqueId val="{00000000-A79C-4288-BA12-D16C14FCF3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269.33</c:v>
                </c:pt>
                <c:pt idx="4">
                  <c:v>280.23</c:v>
                </c:pt>
              </c:numCache>
            </c:numRef>
          </c:val>
          <c:smooth val="0"/>
          <c:extLst>
            <c:ext xmlns:c16="http://schemas.microsoft.com/office/drawing/2014/chart" uri="{C3380CC4-5D6E-409C-BE32-E72D297353CC}">
              <c16:uniqueId val="{00000001-A79C-4288-BA12-D16C14FCF3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3" zoomScale="140" zoomScaleNormal="140" workbookViewId="0">
      <selection activeCell="CC26" sqref="CC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新潟県　南魚沼市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tr">
        <f>データ!$M$6</f>
        <v>非設置</v>
      </c>
      <c r="AE8" s="79"/>
      <c r="AF8" s="79"/>
      <c r="AG8" s="79"/>
      <c r="AH8" s="79"/>
      <c r="AI8" s="79"/>
      <c r="AJ8" s="79"/>
      <c r="AK8" s="3"/>
      <c r="AL8" s="75">
        <f>データ!S6</f>
        <v>55354</v>
      </c>
      <c r="AM8" s="75"/>
      <c r="AN8" s="75"/>
      <c r="AO8" s="75"/>
      <c r="AP8" s="75"/>
      <c r="AQ8" s="75"/>
      <c r="AR8" s="75"/>
      <c r="AS8" s="75"/>
      <c r="AT8" s="74">
        <f>データ!T6</f>
        <v>584.54999999999995</v>
      </c>
      <c r="AU8" s="74"/>
      <c r="AV8" s="74"/>
      <c r="AW8" s="74"/>
      <c r="AX8" s="74"/>
      <c r="AY8" s="74"/>
      <c r="AZ8" s="74"/>
      <c r="BA8" s="74"/>
      <c r="BB8" s="74">
        <f>データ!U6</f>
        <v>94.7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34.799999999999997</v>
      </c>
      <c r="J10" s="74"/>
      <c r="K10" s="74"/>
      <c r="L10" s="74"/>
      <c r="M10" s="74"/>
      <c r="N10" s="74"/>
      <c r="O10" s="74"/>
      <c r="P10" s="74">
        <f>データ!P6</f>
        <v>4</v>
      </c>
      <c r="Q10" s="74"/>
      <c r="R10" s="74"/>
      <c r="S10" s="74"/>
      <c r="T10" s="74"/>
      <c r="U10" s="74"/>
      <c r="V10" s="74"/>
      <c r="W10" s="74">
        <f>データ!Q6</f>
        <v>100</v>
      </c>
      <c r="X10" s="74"/>
      <c r="Y10" s="74"/>
      <c r="Z10" s="74"/>
      <c r="AA10" s="74"/>
      <c r="AB10" s="74"/>
      <c r="AC10" s="74"/>
      <c r="AD10" s="75">
        <f>データ!R6</f>
        <v>3845</v>
      </c>
      <c r="AE10" s="75"/>
      <c r="AF10" s="75"/>
      <c r="AG10" s="75"/>
      <c r="AH10" s="75"/>
      <c r="AI10" s="75"/>
      <c r="AJ10" s="75"/>
      <c r="AK10" s="2"/>
      <c r="AL10" s="75">
        <f>データ!V6</f>
        <v>2200</v>
      </c>
      <c r="AM10" s="75"/>
      <c r="AN10" s="75"/>
      <c r="AO10" s="75"/>
      <c r="AP10" s="75"/>
      <c r="AQ10" s="75"/>
      <c r="AR10" s="75"/>
      <c r="AS10" s="75"/>
      <c r="AT10" s="74">
        <f>データ!W6</f>
        <v>3.69</v>
      </c>
      <c r="AU10" s="74"/>
      <c r="AV10" s="74"/>
      <c r="AW10" s="74"/>
      <c r="AX10" s="74"/>
      <c r="AY10" s="74"/>
      <c r="AZ10" s="74"/>
      <c r="BA10" s="74"/>
      <c r="BB10" s="74">
        <f>データ!X6</f>
        <v>596.21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3Wt82V1lRrl1pZBASzkJv297ErFHOPgS8KCWJ3xfB+HhKV7pRQPxE5MRLD3fLZHPadJ8CLKcnMZgrLGwjnxg2g==" saltValue="xsTaXLo/SB8GY2OA9eFJ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152269</v>
      </c>
      <c r="D6" s="33">
        <f t="shared" si="3"/>
        <v>46</v>
      </c>
      <c r="E6" s="33">
        <f t="shared" si="3"/>
        <v>18</v>
      </c>
      <c r="F6" s="33">
        <f t="shared" si="3"/>
        <v>0</v>
      </c>
      <c r="G6" s="33">
        <f t="shared" si="3"/>
        <v>0</v>
      </c>
      <c r="H6" s="33" t="str">
        <f t="shared" si="3"/>
        <v>新潟県　南魚沼市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34.799999999999997</v>
      </c>
      <c r="P6" s="34">
        <f t="shared" si="3"/>
        <v>4</v>
      </c>
      <c r="Q6" s="34">
        <f t="shared" si="3"/>
        <v>100</v>
      </c>
      <c r="R6" s="34">
        <f t="shared" si="3"/>
        <v>3845</v>
      </c>
      <c r="S6" s="34">
        <f t="shared" si="3"/>
        <v>55354</v>
      </c>
      <c r="T6" s="34">
        <f t="shared" si="3"/>
        <v>584.54999999999995</v>
      </c>
      <c r="U6" s="34">
        <f t="shared" si="3"/>
        <v>94.7</v>
      </c>
      <c r="V6" s="34">
        <f t="shared" si="3"/>
        <v>2200</v>
      </c>
      <c r="W6" s="34">
        <f t="shared" si="3"/>
        <v>3.69</v>
      </c>
      <c r="X6" s="34">
        <f t="shared" si="3"/>
        <v>596.21</v>
      </c>
      <c r="Y6" s="35" t="str">
        <f>IF(Y7="",NA(),Y7)</f>
        <v>-</v>
      </c>
      <c r="Z6" s="35" t="str">
        <f t="shared" ref="Z6:AH6" si="4">IF(Z7="",NA(),Z7)</f>
        <v>-</v>
      </c>
      <c r="AA6" s="35" t="str">
        <f t="shared" si="4"/>
        <v>-</v>
      </c>
      <c r="AB6" s="35">
        <f t="shared" si="4"/>
        <v>100</v>
      </c>
      <c r="AC6" s="35">
        <f t="shared" si="4"/>
        <v>100.88</v>
      </c>
      <c r="AD6" s="35" t="str">
        <f t="shared" si="4"/>
        <v>-</v>
      </c>
      <c r="AE6" s="35" t="str">
        <f t="shared" si="4"/>
        <v>-</v>
      </c>
      <c r="AF6" s="35" t="str">
        <f t="shared" si="4"/>
        <v>-</v>
      </c>
      <c r="AG6" s="35">
        <f t="shared" si="4"/>
        <v>96.05</v>
      </c>
      <c r="AH6" s="35">
        <f t="shared" si="4"/>
        <v>99.03</v>
      </c>
      <c r="AI6" s="34" t="str">
        <f>IF(AI7="","",IF(AI7="-","【-】","【"&amp;SUBSTITUTE(TEXT(AI7,"#,##0.00"),"-","△")&amp;"】"))</f>
        <v>【98.17】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123.82</v>
      </c>
      <c r="AS6" s="35">
        <f t="shared" si="5"/>
        <v>74.239999999999995</v>
      </c>
      <c r="AT6" s="34" t="str">
        <f>IF(AT7="","",IF(AT7="-","【-】","【"&amp;SUBSTITUTE(TEXT(AT7,"#,##0.00"),"-","△")&amp;"】"))</f>
        <v>【92.20】</v>
      </c>
      <c r="AU6" s="35" t="str">
        <f>IF(AU7="",NA(),AU7)</f>
        <v>-</v>
      </c>
      <c r="AV6" s="35" t="str">
        <f t="shared" ref="AV6:BD6" si="6">IF(AV7="",NA(),AV7)</f>
        <v>-</v>
      </c>
      <c r="AW6" s="35" t="str">
        <f t="shared" si="6"/>
        <v>-</v>
      </c>
      <c r="AX6" s="35">
        <f t="shared" si="6"/>
        <v>48.07</v>
      </c>
      <c r="AY6" s="35">
        <f t="shared" si="6"/>
        <v>113.27</v>
      </c>
      <c r="AZ6" s="35" t="str">
        <f t="shared" si="6"/>
        <v>-</v>
      </c>
      <c r="BA6" s="35" t="str">
        <f t="shared" si="6"/>
        <v>-</v>
      </c>
      <c r="BB6" s="35" t="str">
        <f t="shared" si="6"/>
        <v>-</v>
      </c>
      <c r="BC6" s="35">
        <f t="shared" si="6"/>
        <v>89.72</v>
      </c>
      <c r="BD6" s="35">
        <f t="shared" si="6"/>
        <v>100.47</v>
      </c>
      <c r="BE6" s="34" t="str">
        <f>IF(BE7="","",IF(BE7="-","【-】","【"&amp;SUBSTITUTE(TEXT(BE7,"#,##0.00"),"-","△")&amp;"】"))</f>
        <v>【106.38】</v>
      </c>
      <c r="BF6" s="35" t="str">
        <f>IF(BF7="",NA(),BF7)</f>
        <v>-</v>
      </c>
      <c r="BG6" s="35" t="str">
        <f t="shared" ref="BG6:BO6" si="7">IF(BG7="",NA(),BG7)</f>
        <v>-</v>
      </c>
      <c r="BH6" s="35" t="str">
        <f t="shared" si="7"/>
        <v>-</v>
      </c>
      <c r="BI6" s="35">
        <f t="shared" si="7"/>
        <v>1961.17</v>
      </c>
      <c r="BJ6" s="35">
        <f t="shared" si="7"/>
        <v>1917.1</v>
      </c>
      <c r="BK6" s="35" t="str">
        <f t="shared" si="7"/>
        <v>-</v>
      </c>
      <c r="BL6" s="35" t="str">
        <f t="shared" si="7"/>
        <v>-</v>
      </c>
      <c r="BM6" s="35" t="str">
        <f t="shared" si="7"/>
        <v>-</v>
      </c>
      <c r="BN6" s="35">
        <f t="shared" si="7"/>
        <v>270.57</v>
      </c>
      <c r="BO6" s="35">
        <f t="shared" si="7"/>
        <v>294.27</v>
      </c>
      <c r="BP6" s="34" t="str">
        <f>IF(BP7="","",IF(BP7="-","【-】","【"&amp;SUBSTITUTE(TEXT(BP7,"#,##0.00"),"-","△")&amp;"】"))</f>
        <v>【314.13】</v>
      </c>
      <c r="BQ6" s="35" t="str">
        <f>IF(BQ7="",NA(),BQ7)</f>
        <v>-</v>
      </c>
      <c r="BR6" s="35" t="str">
        <f t="shared" ref="BR6:BZ6" si="8">IF(BR7="",NA(),BR7)</f>
        <v>-</v>
      </c>
      <c r="BS6" s="35" t="str">
        <f t="shared" si="8"/>
        <v>-</v>
      </c>
      <c r="BT6" s="35">
        <f t="shared" si="8"/>
        <v>43.88</v>
      </c>
      <c r="BU6" s="35">
        <f t="shared" si="8"/>
        <v>41.93</v>
      </c>
      <c r="BV6" s="35" t="str">
        <f t="shared" si="8"/>
        <v>-</v>
      </c>
      <c r="BW6" s="35" t="str">
        <f t="shared" si="8"/>
        <v>-</v>
      </c>
      <c r="BX6" s="35" t="str">
        <f t="shared" si="8"/>
        <v>-</v>
      </c>
      <c r="BY6" s="35">
        <f t="shared" si="8"/>
        <v>62.5</v>
      </c>
      <c r="BZ6" s="35">
        <f t="shared" si="8"/>
        <v>60.59</v>
      </c>
      <c r="CA6" s="34" t="str">
        <f>IF(CA7="","",IF(CA7="-","【-】","【"&amp;SUBSTITUTE(TEXT(CA7,"#,##0.00"),"-","△")&amp;"】"))</f>
        <v>【58.42】</v>
      </c>
      <c r="CB6" s="35" t="str">
        <f>IF(CB7="",NA(),CB7)</f>
        <v>-</v>
      </c>
      <c r="CC6" s="35" t="str">
        <f t="shared" ref="CC6:CK6" si="9">IF(CC7="",NA(),CC7)</f>
        <v>-</v>
      </c>
      <c r="CD6" s="35" t="str">
        <f t="shared" si="9"/>
        <v>-</v>
      </c>
      <c r="CE6" s="35">
        <f t="shared" si="9"/>
        <v>323.27999999999997</v>
      </c>
      <c r="CF6" s="35">
        <f t="shared" si="9"/>
        <v>338.62</v>
      </c>
      <c r="CG6" s="35" t="str">
        <f t="shared" si="9"/>
        <v>-</v>
      </c>
      <c r="CH6" s="35" t="str">
        <f t="shared" si="9"/>
        <v>-</v>
      </c>
      <c r="CI6" s="35" t="str">
        <f t="shared" si="9"/>
        <v>-</v>
      </c>
      <c r="CJ6" s="35">
        <f t="shared" si="9"/>
        <v>269.33</v>
      </c>
      <c r="CK6" s="35">
        <f t="shared" si="9"/>
        <v>280.23</v>
      </c>
      <c r="CL6" s="34" t="str">
        <f>IF(CL7="","",IF(CL7="-","【-】","【"&amp;SUBSTITUTE(TEXT(CL7,"#,##0.00"),"-","△")&amp;"】"))</f>
        <v>【282.28】</v>
      </c>
      <c r="CM6" s="35" t="str">
        <f>IF(CM7="",NA(),CM7)</f>
        <v>-</v>
      </c>
      <c r="CN6" s="35" t="str">
        <f t="shared" ref="CN6:CV6" si="10">IF(CN7="",NA(),CN7)</f>
        <v>-</v>
      </c>
      <c r="CO6" s="35" t="str">
        <f t="shared" si="10"/>
        <v>-</v>
      </c>
      <c r="CP6" s="35">
        <f t="shared" si="10"/>
        <v>46.95</v>
      </c>
      <c r="CQ6" s="35">
        <f t="shared" si="10"/>
        <v>46.48</v>
      </c>
      <c r="CR6" s="35" t="str">
        <f t="shared" si="10"/>
        <v>-</v>
      </c>
      <c r="CS6" s="35" t="str">
        <f t="shared" si="10"/>
        <v>-</v>
      </c>
      <c r="CT6" s="35" t="str">
        <f t="shared" si="10"/>
        <v>-</v>
      </c>
      <c r="CU6" s="35">
        <f t="shared" si="10"/>
        <v>59.64</v>
      </c>
      <c r="CV6" s="35">
        <f t="shared" si="10"/>
        <v>58.19</v>
      </c>
      <c r="CW6" s="34" t="str">
        <f>IF(CW7="","",IF(CW7="-","【-】","【"&amp;SUBSTITUTE(TEXT(CW7,"#,##0.00"),"-","△")&amp;"】"))</f>
        <v>【57.83】</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90.63</v>
      </c>
      <c r="DG6" s="35">
        <f t="shared" si="11"/>
        <v>87.8</v>
      </c>
      <c r="DH6" s="34" t="str">
        <f>IF(DH7="","",IF(DH7="-","【-】","【"&amp;SUBSTITUTE(TEXT(DH7,"#,##0.00"),"-","△")&amp;"】"))</f>
        <v>【77.67】</v>
      </c>
      <c r="DI6" s="35" t="str">
        <f>IF(DI7="",NA(),DI7)</f>
        <v>-</v>
      </c>
      <c r="DJ6" s="35" t="str">
        <f t="shared" ref="DJ6:DR6" si="12">IF(DJ7="",NA(),DJ7)</f>
        <v>-</v>
      </c>
      <c r="DK6" s="35" t="str">
        <f t="shared" si="12"/>
        <v>-</v>
      </c>
      <c r="DL6" s="35">
        <f t="shared" si="12"/>
        <v>12.31</v>
      </c>
      <c r="DM6" s="35">
        <f t="shared" si="12"/>
        <v>10.119999999999999</v>
      </c>
      <c r="DN6" s="35" t="str">
        <f t="shared" si="12"/>
        <v>-</v>
      </c>
      <c r="DO6" s="35" t="str">
        <f t="shared" si="12"/>
        <v>-</v>
      </c>
      <c r="DP6" s="35" t="str">
        <f t="shared" si="12"/>
        <v>-</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152269</v>
      </c>
      <c r="D7" s="37">
        <v>46</v>
      </c>
      <c r="E7" s="37">
        <v>18</v>
      </c>
      <c r="F7" s="37">
        <v>0</v>
      </c>
      <c r="G7" s="37">
        <v>0</v>
      </c>
      <c r="H7" s="37" t="s">
        <v>96</v>
      </c>
      <c r="I7" s="37" t="s">
        <v>97</v>
      </c>
      <c r="J7" s="37" t="s">
        <v>98</v>
      </c>
      <c r="K7" s="37" t="s">
        <v>99</v>
      </c>
      <c r="L7" s="37" t="s">
        <v>100</v>
      </c>
      <c r="M7" s="37" t="s">
        <v>101</v>
      </c>
      <c r="N7" s="38" t="s">
        <v>102</v>
      </c>
      <c r="O7" s="38">
        <v>34.799999999999997</v>
      </c>
      <c r="P7" s="38">
        <v>4</v>
      </c>
      <c r="Q7" s="38">
        <v>100</v>
      </c>
      <c r="R7" s="38">
        <v>3845</v>
      </c>
      <c r="S7" s="38">
        <v>55354</v>
      </c>
      <c r="T7" s="38">
        <v>584.54999999999995</v>
      </c>
      <c r="U7" s="38">
        <v>94.7</v>
      </c>
      <c r="V7" s="38">
        <v>2200</v>
      </c>
      <c r="W7" s="38">
        <v>3.69</v>
      </c>
      <c r="X7" s="38">
        <v>596.21</v>
      </c>
      <c r="Y7" s="38" t="s">
        <v>102</v>
      </c>
      <c r="Z7" s="38" t="s">
        <v>102</v>
      </c>
      <c r="AA7" s="38" t="s">
        <v>102</v>
      </c>
      <c r="AB7" s="38">
        <v>100</v>
      </c>
      <c r="AC7" s="38">
        <v>100.88</v>
      </c>
      <c r="AD7" s="38" t="s">
        <v>102</v>
      </c>
      <c r="AE7" s="38" t="s">
        <v>102</v>
      </c>
      <c r="AF7" s="38" t="s">
        <v>102</v>
      </c>
      <c r="AG7" s="38">
        <v>96.05</v>
      </c>
      <c r="AH7" s="38">
        <v>99.03</v>
      </c>
      <c r="AI7" s="38">
        <v>98.17</v>
      </c>
      <c r="AJ7" s="38" t="s">
        <v>102</v>
      </c>
      <c r="AK7" s="38" t="s">
        <v>102</v>
      </c>
      <c r="AL7" s="38" t="s">
        <v>102</v>
      </c>
      <c r="AM7" s="38">
        <v>0</v>
      </c>
      <c r="AN7" s="38">
        <v>0</v>
      </c>
      <c r="AO7" s="38" t="s">
        <v>102</v>
      </c>
      <c r="AP7" s="38" t="s">
        <v>102</v>
      </c>
      <c r="AQ7" s="38" t="s">
        <v>102</v>
      </c>
      <c r="AR7" s="38">
        <v>123.82</v>
      </c>
      <c r="AS7" s="38">
        <v>74.239999999999995</v>
      </c>
      <c r="AT7" s="38">
        <v>92.2</v>
      </c>
      <c r="AU7" s="38" t="s">
        <v>102</v>
      </c>
      <c r="AV7" s="38" t="s">
        <v>102</v>
      </c>
      <c r="AW7" s="38" t="s">
        <v>102</v>
      </c>
      <c r="AX7" s="38">
        <v>48.07</v>
      </c>
      <c r="AY7" s="38">
        <v>113.27</v>
      </c>
      <c r="AZ7" s="38" t="s">
        <v>102</v>
      </c>
      <c r="BA7" s="38" t="s">
        <v>102</v>
      </c>
      <c r="BB7" s="38" t="s">
        <v>102</v>
      </c>
      <c r="BC7" s="38">
        <v>89.72</v>
      </c>
      <c r="BD7" s="38">
        <v>100.47</v>
      </c>
      <c r="BE7" s="38">
        <v>106.38</v>
      </c>
      <c r="BF7" s="38" t="s">
        <v>102</v>
      </c>
      <c r="BG7" s="38" t="s">
        <v>102</v>
      </c>
      <c r="BH7" s="38" t="s">
        <v>102</v>
      </c>
      <c r="BI7" s="38">
        <v>1961.17</v>
      </c>
      <c r="BJ7" s="38">
        <v>1917.1</v>
      </c>
      <c r="BK7" s="38" t="s">
        <v>102</v>
      </c>
      <c r="BL7" s="38" t="s">
        <v>102</v>
      </c>
      <c r="BM7" s="38" t="s">
        <v>102</v>
      </c>
      <c r="BN7" s="38">
        <v>270.57</v>
      </c>
      <c r="BO7" s="38">
        <v>294.27</v>
      </c>
      <c r="BP7" s="38">
        <v>314.13</v>
      </c>
      <c r="BQ7" s="38" t="s">
        <v>102</v>
      </c>
      <c r="BR7" s="38" t="s">
        <v>102</v>
      </c>
      <c r="BS7" s="38" t="s">
        <v>102</v>
      </c>
      <c r="BT7" s="38">
        <v>43.88</v>
      </c>
      <c r="BU7" s="38">
        <v>41.93</v>
      </c>
      <c r="BV7" s="38" t="s">
        <v>102</v>
      </c>
      <c r="BW7" s="38" t="s">
        <v>102</v>
      </c>
      <c r="BX7" s="38" t="s">
        <v>102</v>
      </c>
      <c r="BY7" s="38">
        <v>62.5</v>
      </c>
      <c r="BZ7" s="38">
        <v>60.59</v>
      </c>
      <c r="CA7" s="38">
        <v>58.42</v>
      </c>
      <c r="CB7" s="38" t="s">
        <v>102</v>
      </c>
      <c r="CC7" s="38" t="s">
        <v>102</v>
      </c>
      <c r="CD7" s="38" t="s">
        <v>102</v>
      </c>
      <c r="CE7" s="38">
        <v>323.27999999999997</v>
      </c>
      <c r="CF7" s="38">
        <v>338.62</v>
      </c>
      <c r="CG7" s="38" t="s">
        <v>102</v>
      </c>
      <c r="CH7" s="38" t="s">
        <v>102</v>
      </c>
      <c r="CI7" s="38" t="s">
        <v>102</v>
      </c>
      <c r="CJ7" s="38">
        <v>269.33</v>
      </c>
      <c r="CK7" s="38">
        <v>280.23</v>
      </c>
      <c r="CL7" s="38">
        <v>282.27999999999997</v>
      </c>
      <c r="CM7" s="38" t="s">
        <v>102</v>
      </c>
      <c r="CN7" s="38" t="s">
        <v>102</v>
      </c>
      <c r="CO7" s="38" t="s">
        <v>102</v>
      </c>
      <c r="CP7" s="38">
        <v>46.95</v>
      </c>
      <c r="CQ7" s="38">
        <v>46.48</v>
      </c>
      <c r="CR7" s="38" t="s">
        <v>102</v>
      </c>
      <c r="CS7" s="38" t="s">
        <v>102</v>
      </c>
      <c r="CT7" s="38" t="s">
        <v>102</v>
      </c>
      <c r="CU7" s="38">
        <v>59.64</v>
      </c>
      <c r="CV7" s="38">
        <v>58.19</v>
      </c>
      <c r="CW7" s="38">
        <v>57.83</v>
      </c>
      <c r="CX7" s="38" t="s">
        <v>102</v>
      </c>
      <c r="CY7" s="38" t="s">
        <v>102</v>
      </c>
      <c r="CZ7" s="38" t="s">
        <v>102</v>
      </c>
      <c r="DA7" s="38">
        <v>100</v>
      </c>
      <c r="DB7" s="38">
        <v>100</v>
      </c>
      <c r="DC7" s="38" t="s">
        <v>102</v>
      </c>
      <c r="DD7" s="38" t="s">
        <v>102</v>
      </c>
      <c r="DE7" s="38" t="s">
        <v>102</v>
      </c>
      <c r="DF7" s="38">
        <v>90.63</v>
      </c>
      <c r="DG7" s="38">
        <v>87.8</v>
      </c>
      <c r="DH7" s="38">
        <v>77.67</v>
      </c>
      <c r="DI7" s="38" t="s">
        <v>102</v>
      </c>
      <c r="DJ7" s="38" t="s">
        <v>102</v>
      </c>
      <c r="DK7" s="38" t="s">
        <v>102</v>
      </c>
      <c r="DL7" s="38">
        <v>12.31</v>
      </c>
      <c r="DM7" s="38">
        <v>10.119999999999999</v>
      </c>
      <c r="DN7" s="38" t="s">
        <v>102</v>
      </c>
      <c r="DO7" s="38" t="s">
        <v>102</v>
      </c>
      <c r="DP7" s="38" t="s">
        <v>102</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cp:lastPrinted>2022-01-14T07:34:01Z</cp:lastPrinted>
  <dcterms:created xsi:type="dcterms:W3CDTF">2021-12-03T07:39:05Z</dcterms:created>
  <dcterms:modified xsi:type="dcterms:W3CDTF">2022-01-21T02:23:33Z</dcterms:modified>
  <cp:category/>
</cp:coreProperties>
</file>