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総務部\財政課\財政係\10 調査関係\57 財政状況資料集\H27決算 財政状況資料集\公開用ファイル（結合）\"/>
    </mc:Choice>
  </mc:AlternateContent>
  <bookViews>
    <workbookView xWindow="0" yWindow="0" windowWidth="28800" windowHeight="123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62913" concurrentManualCount="2"/>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c r="BY43" i="9"/>
  <c r="BW43" i="9"/>
  <c r="BE43" i="9"/>
  <c r="AM43" i="9"/>
  <c r="U43" i="9"/>
  <c r="E43" i="9"/>
  <c r="C43" i="9"/>
  <c r="DG42" i="9"/>
  <c r="CQ42" i="9"/>
  <c r="CO42" i="9"/>
  <c r="BY42" i="9"/>
  <c r="BW42" i="9"/>
  <c r="BE42" i="9"/>
  <c r="AM42" i="9"/>
  <c r="U42" i="9"/>
  <c r="E42" i="9"/>
  <c r="C42" i="9"/>
  <c r="DG41" i="9"/>
  <c r="CQ41" i="9"/>
  <c r="CO41" i="9"/>
  <c r="BY41" i="9"/>
  <c r="BW41" i="9"/>
  <c r="BE41" i="9"/>
  <c r="AM41" i="9"/>
  <c r="U41" i="9"/>
  <c r="E41" i="9"/>
  <c r="C41" i="9"/>
  <c r="DG40" i="9"/>
  <c r="CQ40" i="9"/>
  <c r="CO40" i="9"/>
  <c r="BY40" i="9"/>
  <c r="BW40" i="9"/>
  <c r="BE40" i="9"/>
  <c r="AM40" i="9"/>
  <c r="U40" i="9"/>
  <c r="E40" i="9"/>
  <c r="C40" i="9"/>
  <c r="DG39" i="9"/>
  <c r="CQ39" i="9"/>
  <c r="CO39" i="9"/>
  <c r="BY39" i="9"/>
  <c r="BW39" i="9"/>
  <c r="BE39" i="9"/>
  <c r="AM39" i="9"/>
  <c r="U39" i="9"/>
  <c r="E39" i="9"/>
  <c r="C39" i="9"/>
  <c r="DG38" i="9"/>
  <c r="CQ38" i="9"/>
  <c r="CO38" i="9"/>
  <c r="BY38" i="9"/>
  <c r="BW38" i="9"/>
  <c r="BE38" i="9"/>
  <c r="AM38" i="9"/>
  <c r="U38" i="9"/>
  <c r="E38" i="9"/>
  <c r="C38" i="9"/>
  <c r="DG37" i="9"/>
  <c r="CQ37" i="9"/>
  <c r="CO37" i="9"/>
  <c r="BY37" i="9"/>
  <c r="BW37" i="9"/>
  <c r="BE37" i="9"/>
  <c r="AM37" i="9"/>
  <c r="U37" i="9"/>
  <c r="E37" i="9"/>
  <c r="C37" i="9"/>
  <c r="DG36" i="9"/>
  <c r="CQ36" i="9"/>
  <c r="CO36" i="9"/>
  <c r="BY36" i="9"/>
  <c r="BW36" i="9"/>
  <c r="BE36" i="9"/>
  <c r="AM36" i="9"/>
  <c r="W36" i="9"/>
  <c r="U36" i="9"/>
  <c r="E36" i="9"/>
  <c r="C36" i="9"/>
  <c r="DG35" i="9"/>
  <c r="CQ35" i="9"/>
  <c r="CO35" i="9"/>
  <c r="BY35" i="9"/>
  <c r="BW35" i="9"/>
  <c r="BE35" i="9"/>
  <c r="AO35" i="9"/>
  <c r="AM35" i="9"/>
  <c r="W35" i="9"/>
  <c r="U35" i="9"/>
  <c r="E35" i="9"/>
  <c r="C35" i="9"/>
  <c r="DG34" i="9"/>
  <c r="CQ34" i="9"/>
  <c r="CO34" i="9"/>
  <c r="BY34" i="9"/>
  <c r="BW34" i="9"/>
  <c r="BG34" i="9"/>
  <c r="BE34" i="9"/>
  <c r="AO34" i="9"/>
  <c r="AM34" i="9"/>
  <c r="W34" i="9"/>
  <c r="U34" i="9"/>
  <c r="E34" i="9"/>
  <c r="C34" i="9"/>
</calcChain>
</file>

<file path=xl/sharedStrings.xml><?xml version="1.0" encoding="utf-8"?>
<sst xmlns="http://schemas.openxmlformats.org/spreadsheetml/2006/main" count="1027" uniqueCount="564">
  <si>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</si>
  <si>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</si>
  <si>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</si>
  <si>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</si>
  <si>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</si>
  <si>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</si>
  <si>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</si>
  <si>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</si>
  <si>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</si>
  <si>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</si>
  <si>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</si>
  <si>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</si>
  <si>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</si>
  <si>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</si>
  <si>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</si>
  <si>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</si>
  <si>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</si>
  <si>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</si>
  <si>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</si>
  <si>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</si>
  <si>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</si>
  <si>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</si>
  <si>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</si>
  <si>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</si>
  <si>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</si>
  <si>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</si>
  <si>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</si>
  <si>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</si>
  <si>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</si>
  <si>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</si>
  <si>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</si>
  <si>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</si>
  <si>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</si>
  <si>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</si>
  <si>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</si>
  <si>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</si>
  <si>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</si>
  <si>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</si>
  <si>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</si>
  <si>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</si>
  <si>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</si>
  <si>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</si>
  <si>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</si>
  <si>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</si>
  <si>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</si>
  <si>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</si>
  <si>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</si>
  <si>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</si>
  <si>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</si>
  <si>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</si>
  <si>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</si>
  <si>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</si>
  <si>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</si>
  <si>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</si>
  <si>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</si>
  <si>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</si>
  <si>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</si>
  <si>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</si>
  <si>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</si>
  <si>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</si>
  <si>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</si>
  <si>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</si>
  <si>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</si>
  <si>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</si>
  <si>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</si>
  <si>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</si>
  <si>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</si>
  <si>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</si>
  <si>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</si>
  <si>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</si>
  <si>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</si>
  <si>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</si>
  <si>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</si>
  <si>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</si>
  <si>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</si>
  <si>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</si>
  <si>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</si>
  <si>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</si>
  <si>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</si>
  <si>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</si>
  <si>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</si>
  <si>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</si>
  <si>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南魚沼市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</si>
  <si>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</si>
  <si>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</si>
  <si>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</si>
  <si>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</si>
  <si>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</si>
  <si>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</si>
  <si>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</si>
  <si>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</si>
  <si>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</si>
  <si>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</si>
  <si>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</si>
  <si>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</si>
  <si>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</si>
  <si>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</si>
  <si>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</si>
  <si>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</si>
  <si>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</si>
  <si>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</si>
  <si>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</si>
  <si>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</si>
  <si>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</si>
  <si>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</si>
  <si>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</si>
  <si>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</si>
  <si>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</si>
  <si>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</si>
  <si>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</si>
  <si>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</si>
  <si>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</si>
  <si>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</si>
  <si>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</si>
  <si>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</si>
  <si>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</si>
  <si>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</si>
  <si>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</si>
  <si>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</si>
  <si>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</si>
  <si>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</si>
  <si>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</si>
  <si>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</si>
  <si>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</si>
  <si>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</si>
  <si>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</si>
  <si>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</si>
  <si>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</si>
  <si>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</si>
  <si>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</si>
  <si>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</si>
  <si>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</si>
  <si>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</si>
  <si>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</si>
  <si>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</si>
  <si>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</si>
  <si>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</si>
  <si>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</si>
  <si>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</si>
  <si>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</si>
  <si>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</si>
  <si>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</si>
  <si>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</si>
  <si>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</si>
  <si>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</si>
  <si>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</si>
  <si>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</si>
  <si>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</si>
  <si>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</si>
  <si>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</si>
  <si>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</si>
  <si>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</si>
  <si>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</si>
  <si>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</si>
  <si>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</si>
  <si>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</si>
  <si>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</si>
  <si>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</si>
  <si>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</si>
  <si>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</si>
  <si>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</si>
  <si>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</si>
  <si>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</si>
  <si>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</si>
  <si>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</si>
  <si>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</si>
  <si>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</si>
  <si>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</si>
  <si>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</si>
  <si>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</si>
  <si>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</si>
  <si>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</si>
  <si>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</si>
  <si>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</si>
  <si>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</si>
  <si>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</si>
  <si>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</si>
  <si>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</si>
  <si>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</si>
  <si>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</si>
  <si>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</si>
  <si>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</si>
  <si>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</si>
  <si>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</si>
  <si>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</si>
  <si>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</si>
  <si>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</si>
  <si>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</si>
  <si>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</si>
  <si>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</si>
  <si>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</si>
  <si>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</si>
  <si>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</si>
  <si>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新潟県南魚沼市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</si>
  <si>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</si>
  <si>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</si>
  <si>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</si>
  <si>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</si>
  <si>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</si>
  <si>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</si>
  <si>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</si>
  <si>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</si>
  <si>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</si>
  <si>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</si>
  <si>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</si>
  <si>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</si>
  <si>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</si>
  <si>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</si>
  <si>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</si>
  <si>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</si>
  <si>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</si>
  <si>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</si>
  <si>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</si>
  <si>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</si>
  <si>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</si>
  <si>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</si>
  <si>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</si>
  <si>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</si>
  <si>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</si>
  <si>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</si>
  <si>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</si>
  <si>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</si>
  <si>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</si>
  <si>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</si>
  <si>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</si>
  <si>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</si>
  <si>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</si>
  <si>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</si>
  <si>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</si>
  <si>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</si>
  <si>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</si>
  <si>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</si>
  <si>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</si>
  <si>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</si>
  <si>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</si>
  <si>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</si>
  <si>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</si>
  <si>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</si>
  <si>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</si>
  <si>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</si>
  <si>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</si>
  <si>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</si>
  <si>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</si>
  <si>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</si>
  <si>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</si>
  <si>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</si>
  <si>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</si>
  <si>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</si>
  <si>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</si>
  <si>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</si>
  <si>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</si>
  <si>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</si>
  <si>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</si>
  <si>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</si>
  <si>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</si>
  <si>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</si>
  <si>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</si>
  <si>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</si>
  <si>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</si>
  <si>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</si>
  <si>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</si>
  <si>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</si>
  <si>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</si>
  <si>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</si>
  <si>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</si>
  <si>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</si>
  <si>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</si>
  <si>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</si>
  <si>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</si>
  <si>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</si>
  <si>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</si>
  <si>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</si>
  <si>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</si>
  <si>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</si>
  <si>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</si>
  <si>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</si>
  <si>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</si>
  <si>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</si>
  <si>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</si>
  <si>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</si>
  <si>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</si>
  <si>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</si>
  <si>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</si>
  <si>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</si>
  <si>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</si>
  <si>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</si>
  <si>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</si>
  <si>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</si>
  <si>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</si>
  <si>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</si>
  <si>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</si>
  <si>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</si>
  <si>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</si>
  <si>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</si>
  <si>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</si>
  <si>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</si>
  <si>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</si>
  <si>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</si>
  <si>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</si>
  <si>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</si>
  <si>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</si>
  <si>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</si>
  <si>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</si>
  <si>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</si>
  <si>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</si>
  <si>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</si>
  <si>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</si>
  <si>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</si>
  <si>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</si>
  <si>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</si>
  <si>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</si>
  <si>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</si>
  <si>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</si>
  <si>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</si>
  <si>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</si>
  <si>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</si>
  <si>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</si>
  <si>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</si>
  <si>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</si>
  <si>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</si>
  <si>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</si>
  <si>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</si>
  <si>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</si>
  <si>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</si>
  <si>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</si>
  <si>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</si>
  <si>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</si>
  <si>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</si>
  <si>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</si>
  <si>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</si>
  <si>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</si>
  <si>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</si>
  <si>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</si>
  <si>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</si>
  <si>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</si>
  <si>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</si>
  <si>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</si>
  <si>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</si>
  <si>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</si>
  <si>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</si>
  <si>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</si>
  <si>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新潟県南魚沼市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</si>
  <si>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</si>
  <si>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</si>
  <si>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</si>
  <si>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</si>
  <si>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</si>
  <si>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</si>
  <si>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</si>
  <si>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</si>
  <si>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</si>
  <si>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</si>
  <si>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</si>
  <si>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</si>
  <si>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</si>
  <si>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</si>
  <si>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</si>
  <si>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</si>
  <si>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</si>
  <si>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</si>
  <si>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</si>
  <si>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</si>
  <si>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城内診療所特別会計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</si>
  <si>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</si>
  <si>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</si>
  <si>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</si>
  <si>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</si>
  <si>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</si>
  <si>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</si>
  <si>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</si>
  <si>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</si>
  <si>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</si>
  <si>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</si>
  <si>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</si>
  <si>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</si>
  <si>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</si>
  <si>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</si>
  <si>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</si>
  <si>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</si>
  <si>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</si>
  <si>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</si>
  <si>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</si>
  <si>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</si>
  <si>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</si>
  <si>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</si>
  <si>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</si>
  <si>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</si>
  <si>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</si>
  <si>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</si>
  <si>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</si>
  <si>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</si>
  <si>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</si>
  <si>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</si>
  <si>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</si>
  <si>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</si>
  <si>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</si>
  <si>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</si>
  <si>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</si>
  <si>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</si>
  <si>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</si>
  <si>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</si>
  <si>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</si>
  <si>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</si>
  <si>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</si>
  <si>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</si>
  <si>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</si>
  <si>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</si>
  <si>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</si>
  <si>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</si>
  <si>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</si>
  <si>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</si>
  <si>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</si>
  <si>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</si>
  <si>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</si>
  <si>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</si>
  <si>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</si>
  <si>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</si>
  <si>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</si>
  <si>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</si>
  <si>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</si>
  <si>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</si>
  <si>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</si>
  <si>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</si>
  <si>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</si>
  <si>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</si>
  <si>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</si>
  <si>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</si>
  <si>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</si>
  <si>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</si>
  <si>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</si>
  <si>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</si>
  <si>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</si>
  <si>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</si>
  <si>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</si>
  <si>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</si>
  <si>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</si>
  <si>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</si>
  <si>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</si>
  <si>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</si>
  <si>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</si>
  <si>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将来負担比率（(Ｅ)－(Ｆ)）／（(Ｃ)－(Ｄ)）×１００</t>
    <rPh sb="0" eb="2">
      <t>ショウライ</t>
    </rPh>
    <rPh sb="2" eb="4">
      <t>フタン</t>
    </rPh>
    <rPh sb="4" eb="6">
      <t>ヒリツ</t>
    </rPh>
    <phoneticPr fontId="5"/>
  </si>
  <si>
    <t>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</si>
  <si>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</si>
  <si>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</si>
  <si>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</si>
  <si>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</si>
  <si>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</si>
  <si>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</si>
  <si>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</si>
  <si>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</si>
  <si>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</si>
  <si>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</si>
  <si>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</si>
  <si>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</si>
  <si>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</si>
  <si>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</si>
  <si>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</si>
  <si>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</si>
  <si>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</si>
  <si>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</si>
  <si>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</si>
  <si>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</si>
  <si>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</si>
  <si>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</si>
  <si>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</si>
  <si>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</si>
  <si>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</si>
  <si>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</si>
  <si>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</si>
  <si>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</si>
  <si>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</si>
  <si>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</si>
  <si>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</si>
  <si>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</si>
  <si>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</si>
  <si>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</si>
  <si>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</si>
  <si>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</si>
  <si>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</si>
  <si>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</si>
  <si>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</si>
  <si>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</si>
  <si>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</si>
  <si>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</si>
  <si>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</si>
  <si>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</si>
  <si>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</si>
  <si>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</si>
  <si>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</si>
  <si>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</si>
  <si>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</si>
  <si>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</si>
  <si>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</si>
  <si>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</si>
  <si>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</si>
  <si>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</si>
  <si>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</si>
  <si>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</si>
  <si>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</si>
  <si>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</si>
  <si>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</si>
  <si>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</si>
  <si>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</si>
  <si>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</si>
  <si>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</si>
  <si>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</si>
  <si>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</si>
  <si>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</si>
  <si>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</si>
  <si>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</si>
  <si>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</si>
  <si>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</si>
  <si>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</si>
  <si>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</si>
  <si>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</si>
  <si>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</si>
  <si>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</si>
  <si>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</si>
  <si>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</si>
  <si>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</si>
  <si>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</si>
  <si>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</si>
  <si>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</si>
  <si>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0.25</t>
  </si>
  <si>
    <t>▲ 0.10</t>
  </si>
  <si>
    <t>▲ 0.67</t>
  </si>
  <si>
    <t>水道事業会計</t>
  </si>
  <si>
    <t>一般会計</t>
  </si>
  <si>
    <t>介護保険特別会計</t>
  </si>
  <si>
    <t>病院事業会計</t>
  </si>
  <si>
    <t>国民健康保険特別会計</t>
  </si>
  <si>
    <t>城内診療所特別会計</t>
  </si>
  <si>
    <t>後期高齢者医療特別会計</t>
  </si>
  <si>
    <t>下水道特別会計</t>
  </si>
  <si>
    <t>その他会計（赤字）</t>
  </si>
  <si>
    <t>その他会計（黒字）</t>
  </si>
  <si>
    <t>新潟県市町村総合事務組合【一般会計】</t>
    <rPh sb="0" eb="3">
      <t>ニイガタケン</t>
    </rPh>
    <rPh sb="3" eb="6">
      <t>シチョウソン</t>
    </rPh>
    <rPh sb="6" eb="8">
      <t>ソウゴウ</t>
    </rPh>
    <rPh sb="8" eb="10">
      <t>ジム</t>
    </rPh>
    <rPh sb="10" eb="12">
      <t>クミアイ</t>
    </rPh>
    <rPh sb="13" eb="15">
      <t>イッパン</t>
    </rPh>
    <rPh sb="15" eb="17">
      <t>カイケイ</t>
    </rPh>
    <phoneticPr fontId="2"/>
  </si>
  <si>
    <t>新潟県市町村総合事務組合【職員退職手当支給事業特別会計】</t>
    <rPh sb="0" eb="3">
      <t>ニイガタケン</t>
    </rPh>
    <rPh sb="3" eb="6">
      <t>シチョウソン</t>
    </rPh>
    <rPh sb="6" eb="8">
      <t>ソウゴウ</t>
    </rPh>
    <rPh sb="8" eb="10">
      <t>ジム</t>
    </rPh>
    <rPh sb="10" eb="12">
      <t>クミアイ</t>
    </rPh>
    <rPh sb="13" eb="15">
      <t>ショクイン</t>
    </rPh>
    <rPh sb="15" eb="17">
      <t>タイショク</t>
    </rPh>
    <rPh sb="17" eb="19">
      <t>テアテ</t>
    </rPh>
    <rPh sb="19" eb="21">
      <t>シキュウ</t>
    </rPh>
    <rPh sb="21" eb="23">
      <t>ジギョウ</t>
    </rPh>
    <rPh sb="23" eb="25">
      <t>トクベツ</t>
    </rPh>
    <rPh sb="25" eb="27">
      <t>カイケイ</t>
    </rPh>
    <phoneticPr fontId="2"/>
  </si>
  <si>
    <t>新潟県市町村総合事務組合【消防団員等公務災害補償事業特別会計】</t>
    <rPh sb="0" eb="3">
      <t>ニイガタケン</t>
    </rPh>
    <rPh sb="3" eb="6">
      <t>シチョウソン</t>
    </rPh>
    <rPh sb="6" eb="8">
      <t>ソウゴウ</t>
    </rPh>
    <rPh sb="8" eb="10">
      <t>ジム</t>
    </rPh>
    <rPh sb="10" eb="12">
      <t>クミアイ</t>
    </rPh>
    <rPh sb="13" eb="16">
      <t>ショウボウダン</t>
    </rPh>
    <rPh sb="16" eb="17">
      <t>イン</t>
    </rPh>
    <rPh sb="17" eb="18">
      <t>トウ</t>
    </rPh>
    <rPh sb="18" eb="20">
      <t>コウム</t>
    </rPh>
    <rPh sb="20" eb="22">
      <t>サイガイ</t>
    </rPh>
    <rPh sb="22" eb="24">
      <t>ホショウ</t>
    </rPh>
    <rPh sb="24" eb="26">
      <t>ジギョウ</t>
    </rPh>
    <rPh sb="26" eb="28">
      <t>トクベツ</t>
    </rPh>
    <rPh sb="28" eb="30">
      <t>カイケイ</t>
    </rPh>
    <phoneticPr fontId="2"/>
  </si>
  <si>
    <t>新潟県市町村総合事務組合【消防消じゅつ金支給事業特別会計】</t>
    <rPh sb="0" eb="3">
      <t>ニイガタケン</t>
    </rPh>
    <rPh sb="3" eb="6">
      <t>シチョウソン</t>
    </rPh>
    <rPh sb="6" eb="8">
      <t>ソウゴウ</t>
    </rPh>
    <rPh sb="8" eb="10">
      <t>ジム</t>
    </rPh>
    <rPh sb="10" eb="12">
      <t>クミアイ</t>
    </rPh>
    <rPh sb="13" eb="15">
      <t>ショウボウ</t>
    </rPh>
    <rPh sb="15" eb="16">
      <t>ショウ</t>
    </rPh>
    <rPh sb="19" eb="20">
      <t>キン</t>
    </rPh>
    <rPh sb="20" eb="22">
      <t>シキュウ</t>
    </rPh>
    <rPh sb="22" eb="24">
      <t>ジギョウ</t>
    </rPh>
    <rPh sb="24" eb="26">
      <t>トクベツ</t>
    </rPh>
    <rPh sb="26" eb="28">
      <t>カイケイ</t>
    </rPh>
    <phoneticPr fontId="2"/>
  </si>
  <si>
    <t>新潟県市町村総合事務組合【非常勤職員公務災害補償等特別会計】</t>
    <rPh sb="0" eb="3">
      <t>ニイガタケン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5">
      <t>トウ</t>
    </rPh>
    <rPh sb="25" eb="27">
      <t>トクベツ</t>
    </rPh>
    <rPh sb="27" eb="29">
      <t>カイケイ</t>
    </rPh>
    <phoneticPr fontId="2"/>
  </si>
  <si>
    <t>新潟県市町村総合事務組合【交通災害共済事業特別会計】</t>
    <rPh sb="0" eb="3">
      <t>ニイガタケン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</si>
  <si>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2"/>
  </si>
  <si>
    <t>新潟県後期高齢者医療広域連合【後期高齢者医療特別会計】</t>
    <rPh sb="0" eb="3">
      <t>ニイガタケン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</si>
  <si>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魚沼地区障害福祉組合【一般会計】</t>
    <rPh sb="0" eb="2">
      <t>ウオヌマ</t>
    </rPh>
    <rPh sb="2" eb="4">
      <t>チク</t>
    </rPh>
    <rPh sb="4" eb="6">
      <t>ショウガイ</t>
    </rPh>
    <rPh sb="6" eb="8">
      <t>フクシ</t>
    </rPh>
    <rPh sb="8" eb="10">
      <t>クミアイ</t>
    </rPh>
    <rPh sb="11" eb="13">
      <t>イッパン</t>
    </rPh>
    <rPh sb="13" eb="15">
      <t>カイケイ</t>
    </rPh>
    <phoneticPr fontId="2"/>
  </si>
  <si>
    <t>魚沼地域特別養護老人ホーム組合【一般会計】</t>
    <rPh sb="0" eb="2">
      <t>ウオヌマ</t>
    </rPh>
    <rPh sb="2" eb="4">
      <t>チイキ</t>
    </rPh>
    <rPh sb="4" eb="6">
      <t>トクベツ</t>
    </rPh>
    <rPh sb="6" eb="8">
      <t>ヨウゴ</t>
    </rPh>
    <rPh sb="8" eb="10">
      <t>ロウジン</t>
    </rPh>
    <rPh sb="13" eb="15">
      <t>クミアイ</t>
    </rPh>
    <rPh sb="16" eb="18">
      <t>イッパン</t>
    </rPh>
    <rPh sb="18" eb="20">
      <t>カイケイ</t>
    </rPh>
    <phoneticPr fontId="2"/>
  </si>
  <si>
    <t>一般財団法人しゃくなげ湖畔開発公社</t>
    <rPh sb="0" eb="2">
      <t>イッパン</t>
    </rPh>
    <rPh sb="2" eb="4">
      <t>ザイダン</t>
    </rPh>
    <rPh sb="4" eb="6">
      <t>ホウジン</t>
    </rPh>
    <rPh sb="11" eb="13">
      <t>コハン</t>
    </rPh>
    <rPh sb="13" eb="15">
      <t>カイハツ</t>
    </rPh>
    <rPh sb="15" eb="17">
      <t>コウシャ</t>
    </rPh>
    <phoneticPr fontId="2"/>
  </si>
  <si>
    <t>公益財団法人南魚沼市文化スポーツ振興公社</t>
    <rPh sb="0" eb="2">
      <t>コウエキ</t>
    </rPh>
    <rPh sb="2" eb="4">
      <t>ザイダン</t>
    </rPh>
    <rPh sb="4" eb="6">
      <t>ホウジン</t>
    </rPh>
    <rPh sb="6" eb="10">
      <t>ミナミウオヌマシ</t>
    </rPh>
    <rPh sb="10" eb="12">
      <t>ブンカ</t>
    </rPh>
    <rPh sb="16" eb="18">
      <t>シンコウ</t>
    </rPh>
    <rPh sb="18" eb="20">
      <t>コウシャ</t>
    </rPh>
    <phoneticPr fontId="2"/>
  </si>
  <si>
    <t>六日町街づくり株式会社</t>
    <rPh sb="0" eb="3">
      <t>ムイカマチ</t>
    </rPh>
    <rPh sb="3" eb="4">
      <t>マチ</t>
    </rPh>
    <rPh sb="7" eb="9">
      <t>カブシキ</t>
    </rPh>
    <rPh sb="9" eb="11">
      <t>カイシャ</t>
    </rPh>
    <phoneticPr fontId="2"/>
  </si>
  <si>
    <t>株式会社アグリコア</t>
    <rPh sb="0" eb="2">
      <t>カブシキ</t>
    </rPh>
    <rPh sb="2" eb="4">
      <t>カイシャ</t>
    </rPh>
    <phoneticPr fontId="2"/>
  </si>
  <si>
    <t>南魚沼地域土地開発公社</t>
    <rPh sb="0" eb="3">
      <t>ミナミウオヌマ</t>
    </rPh>
    <rPh sb="3" eb="5">
      <t>チイキ</t>
    </rPh>
    <rPh sb="5" eb="7">
      <t>トチ</t>
    </rPh>
    <rPh sb="7" eb="9">
      <t>カイハツ</t>
    </rPh>
    <rPh sb="9" eb="11">
      <t>コウシャ</t>
    </rPh>
    <phoneticPr fontId="2"/>
  </si>
  <si>
    <t>〇</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</si>
  <si>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</si>
  <si>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</si>
  <si>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</si>
  <si>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</si>
  <si>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</si>
  <si>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</si>
  <si>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</si>
  <si>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</si>
  <si>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</si>
  <si>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平均よりも高い水準で推移している。これは、水道事業や下水道事業の公営企業債償還のための一般会計からの繰入金や、将来の繰入見込額が大きいこと、一般会計における学校改築等の大規模事業の実施による起債残高が多額であることが要因である。実質公債費比率については、水道事業の起債償還が進んだことや、下水道事業の面整備が完了したこと、一般会計債が交付税算入額の多い合併特例債にシフトしてきていることなどにより比率の低下が進んでいる。将来負担比率については、今後は病院事業における南魚沼市民病院建設に伴う企業債償還額が増加することから、比率は横ばいかやや増加する見込みである。引き続き事業内容を検討し、新たな起債発行を抑制することで、比率の上昇を抑えられるよう努めていく。</t>
    <rPh sb="0" eb="2">
      <t>ショウライ</t>
    </rPh>
    <rPh sb="2" eb="4">
      <t>フタン</t>
    </rPh>
    <rPh sb="4" eb="6">
      <t>ヒリツ</t>
    </rPh>
    <rPh sb="7" eb="9">
      <t>ジッシツ</t>
    </rPh>
    <rPh sb="9" eb="12">
      <t>コウサイヒ</t>
    </rPh>
    <rPh sb="12" eb="14">
      <t>ヒリツ</t>
    </rPh>
    <rPh sb="17" eb="19">
      <t>ルイジ</t>
    </rPh>
    <rPh sb="19" eb="21">
      <t>ダンタイ</t>
    </rPh>
    <rPh sb="21" eb="23">
      <t>ヘイキン</t>
    </rPh>
    <rPh sb="26" eb="27">
      <t>タカ</t>
    </rPh>
    <rPh sb="28" eb="30">
      <t>スイジュン</t>
    </rPh>
    <rPh sb="31" eb="33">
      <t>スイイ</t>
    </rPh>
    <rPh sb="42" eb="44">
      <t>スイドウ</t>
    </rPh>
    <rPh sb="44" eb="46">
      <t>ジギョウ</t>
    </rPh>
    <rPh sb="47" eb="50">
      <t>ゲスイドウ</t>
    </rPh>
    <rPh sb="50" eb="52">
      <t>ジギョウ</t>
    </rPh>
    <rPh sb="53" eb="55">
      <t>コウエイ</t>
    </rPh>
    <rPh sb="55" eb="57">
      <t>キギョウ</t>
    </rPh>
    <rPh sb="57" eb="58">
      <t>サイ</t>
    </rPh>
    <rPh sb="58" eb="60">
      <t>ショウカン</t>
    </rPh>
    <rPh sb="64" eb="66">
      <t>イッパン</t>
    </rPh>
    <rPh sb="66" eb="68">
      <t>カイケイ</t>
    </rPh>
    <rPh sb="71" eb="73">
      <t>クリイレ</t>
    </rPh>
    <rPh sb="73" eb="74">
      <t>キン</t>
    </rPh>
    <rPh sb="76" eb="78">
      <t>ショウライ</t>
    </rPh>
    <rPh sb="79" eb="81">
      <t>クリイレ</t>
    </rPh>
    <rPh sb="81" eb="83">
      <t>ミコミ</t>
    </rPh>
    <rPh sb="83" eb="84">
      <t>ガク</t>
    </rPh>
    <rPh sb="85" eb="86">
      <t>オオ</t>
    </rPh>
    <rPh sb="91" eb="93">
      <t>イッパン</t>
    </rPh>
    <rPh sb="93" eb="95">
      <t>カイケイ</t>
    </rPh>
    <rPh sb="99" eb="101">
      <t>ガッコウ</t>
    </rPh>
    <rPh sb="101" eb="103">
      <t>カイチク</t>
    </rPh>
    <rPh sb="103" eb="104">
      <t>トウ</t>
    </rPh>
    <rPh sb="105" eb="108">
      <t>ダイキボ</t>
    </rPh>
    <rPh sb="108" eb="110">
      <t>ジギョウ</t>
    </rPh>
    <rPh sb="111" eb="113">
      <t>ジッシ</t>
    </rPh>
    <rPh sb="116" eb="118">
      <t>キサイ</t>
    </rPh>
    <rPh sb="118" eb="120">
      <t>ザンダカ</t>
    </rPh>
    <rPh sb="121" eb="123">
      <t>タガク</t>
    </rPh>
    <rPh sb="129" eb="131">
      <t>ヨウイン</t>
    </rPh>
    <rPh sb="135" eb="137">
      <t>ジッシツ</t>
    </rPh>
    <rPh sb="137" eb="140">
      <t>コウサイヒ</t>
    </rPh>
    <rPh sb="140" eb="142">
      <t>ヒリツ</t>
    </rPh>
    <rPh sb="148" eb="150">
      <t>スイドウ</t>
    </rPh>
    <rPh sb="150" eb="152">
      <t>ジギョウ</t>
    </rPh>
    <rPh sb="153" eb="155">
      <t>キサイ</t>
    </rPh>
    <rPh sb="155" eb="157">
      <t>ショウカン</t>
    </rPh>
    <rPh sb="158" eb="159">
      <t>スス</t>
    </rPh>
    <rPh sb="165" eb="168">
      <t>ゲスイドウ</t>
    </rPh>
    <rPh sb="168" eb="170">
      <t>ジギョウ</t>
    </rPh>
    <rPh sb="171" eb="172">
      <t>メン</t>
    </rPh>
    <rPh sb="172" eb="174">
      <t>セイビ</t>
    </rPh>
    <rPh sb="175" eb="177">
      <t>カンリョウ</t>
    </rPh>
    <rPh sb="182" eb="184">
      <t>イッパン</t>
    </rPh>
    <rPh sb="184" eb="186">
      <t>カイケイ</t>
    </rPh>
    <rPh sb="188" eb="191">
      <t>コウフゼイ</t>
    </rPh>
    <rPh sb="191" eb="193">
      <t>サンニュウ</t>
    </rPh>
    <rPh sb="193" eb="194">
      <t>ガク</t>
    </rPh>
    <rPh sb="195" eb="196">
      <t>オオ</t>
    </rPh>
    <rPh sb="197" eb="199">
      <t>ガッペイ</t>
    </rPh>
    <rPh sb="199" eb="201">
      <t>トクレイ</t>
    </rPh>
    <rPh sb="201" eb="202">
      <t>サイ</t>
    </rPh>
    <rPh sb="219" eb="221">
      <t>ヒリツ</t>
    </rPh>
    <rPh sb="222" eb="224">
      <t>テイカ</t>
    </rPh>
    <rPh sb="225" eb="226">
      <t>スス</t>
    </rPh>
    <rPh sb="231" eb="233">
      <t>ショウライ</t>
    </rPh>
    <rPh sb="233" eb="235">
      <t>フタン</t>
    </rPh>
    <rPh sb="235" eb="237">
      <t>ヒリツ</t>
    </rPh>
    <rPh sb="243" eb="245">
      <t>コンゴ</t>
    </rPh>
    <rPh sb="246" eb="248">
      <t>ビョウイン</t>
    </rPh>
    <rPh sb="248" eb="250">
      <t>ジギョウ</t>
    </rPh>
    <rPh sb="254" eb="259">
      <t>ミナミウオヌマシミン</t>
    </rPh>
    <rPh sb="259" eb="261">
      <t>ビョウイン</t>
    </rPh>
    <rPh sb="261" eb="263">
      <t>ケンセツ</t>
    </rPh>
    <rPh sb="264" eb="265">
      <t>トモナ</t>
    </rPh>
    <rPh sb="266" eb="268">
      <t>キギョウ</t>
    </rPh>
    <rPh sb="268" eb="269">
      <t>サイ</t>
    </rPh>
    <rPh sb="269" eb="271">
      <t>ショウカン</t>
    </rPh>
    <rPh sb="271" eb="272">
      <t>ガク</t>
    </rPh>
    <rPh sb="273" eb="275">
      <t>ゾウカ</t>
    </rPh>
    <rPh sb="282" eb="284">
      <t>ヒリツ</t>
    </rPh>
    <rPh sb="285" eb="286">
      <t>ヨコ</t>
    </rPh>
    <rPh sb="291" eb="293">
      <t>ゾウカ</t>
    </rPh>
    <rPh sb="295" eb="297">
      <t>ミコ</t>
    </rPh>
    <rPh sb="302" eb="303">
      <t>ヒ</t>
    </rPh>
    <rPh sb="304" eb="305">
      <t>ツヅ</t>
    </rPh>
    <rPh sb="306" eb="308">
      <t>ジギョウ</t>
    </rPh>
    <rPh sb="308" eb="310">
      <t>ナイヨウ</t>
    </rPh>
    <rPh sb="311" eb="313">
      <t>ケントウ</t>
    </rPh>
    <rPh sb="315" eb="316">
      <t>アラ</t>
    </rPh>
    <rPh sb="318" eb="320">
      <t>キサイ</t>
    </rPh>
    <rPh sb="320" eb="322">
      <t>ハッコウ</t>
    </rPh>
    <rPh sb="323" eb="325">
      <t>ヨクセイ</t>
    </rPh>
    <rPh sb="331" eb="333">
      <t>ヒリツ</t>
    </rPh>
    <rPh sb="334" eb="336">
      <t>ジョウショウ</t>
    </rPh>
    <rPh sb="337" eb="338">
      <t>オサ</t>
    </rPh>
    <rPh sb="344" eb="345">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</si>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</sst>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extLst>
            <c:ext xmlns:c16="http://schemas.microsoft.com/office/drawing/2014/chart" uri="{C3380CC4-5D6E-409C-BE32-E72D297353CC}">
              <c16:uniqueId val="{00000000-39A4-414A-A3CF-8E15308CBC2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86390</c:v>
                </c:pt>
                <c:pt idx="1">
                  <c:v>77805</c:v>
                </c:pt>
                <c:pt idx="2">
                  <c:v>111211</c:v>
                </c:pt>
                <c:pt idx="3">
                  <c:v>109710</c:v>
                </c:pt>
                <c:pt idx="4">
                  <c:v>142645</c:v>
                </c:pt>
              </c:numCache>
            </c:numRef>
          </c:val>
          <c:smooth val="0"/>
          <c:extLst>
            <c:ext xmlns:c16="http://schemas.microsoft.com/office/drawing/2014/chart" uri="{C3380CC4-5D6E-409C-BE32-E72D297353CC}">
              <c16:uniqueId val="{00000001-39A4-414A-A3CF-8E15308CBC24}"/>
            </c:ext>
          </c:extLst>
        </c:ser>
        <c:dLbls>
          <c:showLegendKey val="0"/>
          <c:showVal val="0"/>
          <c:showCatName val="0"/>
          <c:showSerName val="0"/>
          <c:showPercent val="0"/>
          <c:showBubbleSize val="0"/>
        </c:dLbls>
        <c:marker val="1"/>
        <c:smooth val="0"/>
        <c:axId val="350201344"/>
        <c:axId val="350250496"/>
      </c:lineChart>
      <c:catAx>
        <c:axId val="350201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0250496"/>
        <c:crosses val="autoZero"/>
        <c:auto val="1"/>
        <c:lblAlgn val="ctr"/>
        <c:lblOffset val="100"/>
        <c:tickLblSkip val="1"/>
        <c:tickMarkSkip val="1"/>
        <c:noMultiLvlLbl val="0"/>
      </c:catAx>
      <c:valAx>
        <c:axId val="35025049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0201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3.82</c:v>
                </c:pt>
                <c:pt idx="1">
                  <c:v>4.5999999999999996</c:v>
                </c:pt>
                <c:pt idx="2">
                  <c:v>5.0599999999999996</c:v>
                </c:pt>
                <c:pt idx="3">
                  <c:v>3.84</c:v>
                </c:pt>
                <c:pt idx="4">
                  <c:v>6.45</c:v>
                </c:pt>
              </c:numCache>
            </c:numRef>
          </c:val>
          <c:extLst>
            <c:ext xmlns:c16="http://schemas.microsoft.com/office/drawing/2014/chart" uri="{C3380CC4-5D6E-409C-BE32-E72D297353CC}">
              <c16:uniqueId val="{00000000-8A4D-4BF6-822D-19274935204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12.41</c:v>
                </c:pt>
                <c:pt idx="1">
                  <c:v>11.64</c:v>
                </c:pt>
                <c:pt idx="2">
                  <c:v>11.44</c:v>
                </c:pt>
                <c:pt idx="3">
                  <c:v>11.91</c:v>
                </c:pt>
                <c:pt idx="4">
                  <c:v>11.69</c:v>
                </c:pt>
              </c:numCache>
            </c:numRef>
          </c:val>
          <c:extLst>
            <c:ext xmlns:c16="http://schemas.microsoft.com/office/drawing/2014/chart" uri="{C3380CC4-5D6E-409C-BE32-E72D297353CC}">
              <c16:uniqueId val="{00000001-8A4D-4BF6-822D-192749352041}"/>
            </c:ext>
          </c:extLst>
        </c:ser>
        <c:dLbls>
          <c:showLegendKey val="0"/>
          <c:showVal val="0"/>
          <c:showCatName val="0"/>
          <c:showSerName val="0"/>
          <c:showPercent val="0"/>
          <c:showBubbleSize val="0"/>
        </c:dLbls>
        <c:gapWidth val="250"/>
        <c:overlap val="100"/>
        <c:axId val="97714560"/>
        <c:axId val="97716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-0.25</c:v>
                </c:pt>
                <c:pt idx="1">
                  <c:v>-0.1</c:v>
                </c:pt>
                <c:pt idx="2">
                  <c:v>0.56999999999999995</c:v>
                </c:pt>
                <c:pt idx="3">
                  <c:v>-0.67</c:v>
                </c:pt>
                <c:pt idx="4">
                  <c:v>2.7</c:v>
                </c:pt>
              </c:numCache>
            </c:numRef>
          </c:val>
          <c:smooth val="0"/>
          <c:extLst>
            <c:ext xmlns:c16="http://schemas.microsoft.com/office/drawing/2014/chart" uri="{C3380CC4-5D6E-409C-BE32-E72D297353CC}">
              <c16:uniqueId val="{00000002-8A4D-4BF6-822D-192749352041}"/>
            </c:ext>
          </c:extLst>
        </c:ser>
        <c:dLbls>
          <c:showLegendKey val="0"/>
          <c:showVal val="0"/>
          <c:showCatName val="0"/>
          <c:showSerName val="0"/>
          <c:showPercent val="0"/>
          <c:showBubbleSize val="0"/>
        </c:dLbls>
        <c:marker val="1"/>
        <c:smooth val="0"/>
        <c:axId val="97714560"/>
        <c:axId val="97716864"/>
      </c:lineChart>
      <c:catAx>
        <c:axId val="9771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716864"/>
        <c:crosses val="autoZero"/>
        <c:auto val="1"/>
        <c:lblAlgn val="ctr"/>
        <c:lblOffset val="100"/>
        <c:tickLblSkip val="1"/>
        <c:tickMarkSkip val="1"/>
        <c:noMultiLvlLbl val="0"/>
      </c:catAx>
      <c:valAx>
        <c:axId val="97716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4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2C8-4025-A072-59B9C6349DF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2C8-4025-A072-59B9C6349DFA}"/>
            </c:ext>
          </c:extLst>
        </c:ser>
        <c:ser>
          <c:idx val="2"/>
          <c:order val="2"/>
          <c:tx>
            <c:strRef>
              <c:f>データシート!$A$29</c:f>
              <c:strCache>
                <c:ptCount val="1"/>
                <c:pt idx="0">
                  <c:v>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0.41</c:v>
                </c:pt>
                <c:pt idx="2">
                  <c:v>#N/A</c:v>
                </c:pt>
                <c:pt idx="3">
                  <c:v>0.21</c:v>
                </c:pt>
                <c:pt idx="4">
                  <c:v>#N/A</c:v>
                </c:pt>
                <c:pt idx="5">
                  <c:v>0.25</c:v>
                </c:pt>
                <c:pt idx="6">
                  <c:v>#N/A</c:v>
                </c:pt>
                <c:pt idx="7">
                  <c:v>0.37</c:v>
                </c:pt>
                <c:pt idx="8">
                  <c:v>#N/A</c:v>
                </c:pt>
                <c:pt idx="9">
                  <c:v>0</c:v>
                </c:pt>
              </c:numCache>
            </c:numRef>
          </c:val>
          <c:extLst>
            <c:ext xmlns:c16="http://schemas.microsoft.com/office/drawing/2014/chart" uri="{C3380CC4-5D6E-409C-BE32-E72D297353CC}">
              <c16:uniqueId val="{00000002-42C8-4025-A072-59B9C6349DF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0.04</c:v>
                </c:pt>
                <c:pt idx="2">
                  <c:v>#N/A</c:v>
                </c:pt>
                <c:pt idx="3">
                  <c:v>0.04</c:v>
                </c:pt>
                <c:pt idx="4">
                  <c:v>#N/A</c:v>
                </c:pt>
                <c:pt idx="5">
                  <c:v>0.03</c:v>
                </c:pt>
                <c:pt idx="6">
                  <c:v>#N/A</c:v>
                </c:pt>
                <c:pt idx="7">
                  <c:v>0.04</c:v>
                </c:pt>
                <c:pt idx="8">
                  <c:v>#N/A</c:v>
                </c:pt>
                <c:pt idx="9">
                  <c:v>0.03</c:v>
                </c:pt>
              </c:numCache>
            </c:numRef>
          </c:val>
          <c:extLst>
            <c:ext xmlns:c16="http://schemas.microsoft.com/office/drawing/2014/chart" uri="{C3380CC4-5D6E-409C-BE32-E72D297353CC}">
              <c16:uniqueId val="{00000003-42C8-4025-A072-59B9C6349DFA}"/>
            </c:ext>
          </c:extLst>
        </c:ser>
        <c:ser>
          <c:idx val="4"/>
          <c:order val="4"/>
          <c:tx>
            <c:strRef>
              <c:f>データシート!$A$31</c:f>
              <c:strCache>
                <c:ptCount val="1"/>
                <c:pt idx="0">
                  <c:v>城内診療所特別会計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c:v>
                </c:pt>
                <c:pt idx="2">
                  <c:v>#N/A</c:v>
                </c:pt>
                <c:pt idx="3">
                  <c:v>0.11</c:v>
                </c:pt>
                <c:pt idx="4">
                  <c:v>#N/A</c:v>
                </c:pt>
                <c:pt idx="5">
                  <c:v>0.16</c:v>
                </c:pt>
                <c:pt idx="6">
                  <c:v>#N/A</c:v>
                </c:pt>
                <c:pt idx="7">
                  <c:v>7.0000000000000007E-2</c:v>
                </c:pt>
                <c:pt idx="8">
                  <c:v>#N/A</c:v>
                </c:pt>
                <c:pt idx="9">
                  <c:v>0.04</c:v>
                </c:pt>
              </c:numCache>
            </c:numRef>
          </c:val>
          <c:extLst>
            <c:ext xmlns:c16="http://schemas.microsoft.com/office/drawing/2014/chart" uri="{C3380CC4-5D6E-409C-BE32-E72D297353CC}">
              <c16:uniqueId val="{00000004-42C8-4025-A072-59B9C6349DFA}"/>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0.56999999999999995</c:v>
                </c:pt>
                <c:pt idx="2">
                  <c:v>#N/A</c:v>
                </c:pt>
                <c:pt idx="3">
                  <c:v>1.1299999999999999</c:v>
                </c:pt>
                <c:pt idx="4">
                  <c:v>#N/A</c:v>
                </c:pt>
                <c:pt idx="5">
                  <c:v>0.88</c:v>
                </c:pt>
                <c:pt idx="6">
                  <c:v>#N/A</c:v>
                </c:pt>
                <c:pt idx="7">
                  <c:v>0.53</c:v>
                </c:pt>
                <c:pt idx="8">
                  <c:v>#N/A</c:v>
                </c:pt>
                <c:pt idx="9">
                  <c:v>0.15</c:v>
                </c:pt>
              </c:numCache>
            </c:numRef>
          </c:val>
          <c:extLst>
            <c:ext xmlns:c16="http://schemas.microsoft.com/office/drawing/2014/chart" uri="{C3380CC4-5D6E-409C-BE32-E72D297353CC}">
              <c16:uniqueId val="{00000005-42C8-4025-A072-59B9C6349DFA}"/>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0.37</c:v>
                </c:pt>
                <c:pt idx="4">
                  <c:v>#N/A</c:v>
                </c:pt>
                <c:pt idx="5">
                  <c:v>0.56000000000000005</c:v>
                </c:pt>
                <c:pt idx="6">
                  <c:v>#N/A</c:v>
                </c:pt>
                <c:pt idx="7">
                  <c:v>0.09</c:v>
                </c:pt>
                <c:pt idx="8">
                  <c:v>#N/A</c:v>
                </c:pt>
                <c:pt idx="9">
                  <c:v>0.54</c:v>
                </c:pt>
              </c:numCache>
            </c:numRef>
          </c:val>
          <c:extLst>
            <c:ext xmlns:c16="http://schemas.microsoft.com/office/drawing/2014/chart" uri="{C3380CC4-5D6E-409C-BE32-E72D297353CC}">
              <c16:uniqueId val="{00000006-42C8-4025-A072-59B9C6349DF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0.44</c:v>
                </c:pt>
                <c:pt idx="2">
                  <c:v>#N/A</c:v>
                </c:pt>
                <c:pt idx="3">
                  <c:v>0.71</c:v>
                </c:pt>
                <c:pt idx="4">
                  <c:v>#N/A</c:v>
                </c:pt>
                <c:pt idx="5">
                  <c:v>0.72</c:v>
                </c:pt>
                <c:pt idx="6">
                  <c:v>#N/A</c:v>
                </c:pt>
                <c:pt idx="7">
                  <c:v>0.46</c:v>
                </c:pt>
                <c:pt idx="8">
                  <c:v>#N/A</c:v>
                </c:pt>
                <c:pt idx="9">
                  <c:v>0.7</c:v>
                </c:pt>
              </c:numCache>
            </c:numRef>
          </c:val>
          <c:extLst>
            <c:ext xmlns:c16="http://schemas.microsoft.com/office/drawing/2014/chart" uri="{C3380CC4-5D6E-409C-BE32-E72D297353CC}">
              <c16:uniqueId val="{00000007-42C8-4025-A072-59B9C6349DF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3.71</c:v>
                </c:pt>
                <c:pt idx="2">
                  <c:v>#N/A</c:v>
                </c:pt>
                <c:pt idx="3">
                  <c:v>4.49</c:v>
                </c:pt>
                <c:pt idx="4">
                  <c:v>#N/A</c:v>
                </c:pt>
                <c:pt idx="5">
                  <c:v>4.8899999999999997</c:v>
                </c:pt>
                <c:pt idx="6">
                  <c:v>#N/A</c:v>
                </c:pt>
                <c:pt idx="7">
                  <c:v>3.75</c:v>
                </c:pt>
                <c:pt idx="8">
                  <c:v>#N/A</c:v>
                </c:pt>
                <c:pt idx="9">
                  <c:v>6.39</c:v>
                </c:pt>
              </c:numCache>
            </c:numRef>
          </c:val>
          <c:extLst>
            <c:ext xmlns:c16="http://schemas.microsoft.com/office/drawing/2014/chart" uri="{C3380CC4-5D6E-409C-BE32-E72D297353CC}">
              <c16:uniqueId val="{00000008-42C8-4025-A072-59B9C6349DF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6.89</c:v>
                </c:pt>
                <c:pt idx="2">
                  <c:v>#N/A</c:v>
                </c:pt>
                <c:pt idx="3">
                  <c:v>6.96</c:v>
                </c:pt>
                <c:pt idx="4">
                  <c:v>#N/A</c:v>
                </c:pt>
                <c:pt idx="5">
                  <c:v>8.44</c:v>
                </c:pt>
                <c:pt idx="6">
                  <c:v>#N/A</c:v>
                </c:pt>
                <c:pt idx="7">
                  <c:v>9.59</c:v>
                </c:pt>
                <c:pt idx="8">
                  <c:v>#N/A</c:v>
                </c:pt>
                <c:pt idx="9">
                  <c:v>10.49</c:v>
                </c:pt>
              </c:numCache>
            </c:numRef>
          </c:val>
          <c:extLst>
            <c:ext xmlns:c16="http://schemas.microsoft.com/office/drawing/2014/chart" uri="{C3380CC4-5D6E-409C-BE32-E72D297353CC}">
              <c16:uniqueId val="{00000009-42C8-4025-A072-59B9C6349DFA}"/>
            </c:ext>
          </c:extLst>
        </c:ser>
        <c:dLbls>
          <c:showLegendKey val="0"/>
          <c:showVal val="0"/>
          <c:showCatName val="0"/>
          <c:showSerName val="0"/>
          <c:showPercent val="0"/>
          <c:showBubbleSize val="0"/>
        </c:dLbls>
        <c:gapWidth val="150"/>
        <c:overlap val="100"/>
        <c:axId val="149652608"/>
        <c:axId val="149654528"/>
      </c:barChart>
      <c:catAx>
        <c:axId val="14965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654528"/>
        <c:crosses val="autoZero"/>
        <c:auto val="1"/>
        <c:lblAlgn val="ctr"/>
        <c:lblOffset val="100"/>
        <c:tickLblSkip val="1"/>
        <c:tickMarkSkip val="1"/>
        <c:noMultiLvlLbl val="0"/>
      </c:catAx>
      <c:valAx>
        <c:axId val="149654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652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3709</c:v>
                </c:pt>
                <c:pt idx="5">
                  <c:v>3781</c:v>
                </c:pt>
                <c:pt idx="8">
                  <c:v>3831</c:v>
                </c:pt>
                <c:pt idx="11">
                  <c:v>4126</c:v>
                </c:pt>
                <c:pt idx="14">
                  <c:v>4269</c:v>
                </c:pt>
              </c:numCache>
            </c:numRef>
          </c:val>
          <c:extLst>
            <c:ext xmlns:c16="http://schemas.microsoft.com/office/drawing/2014/chart" uri="{C3380CC4-5D6E-409C-BE32-E72D297353CC}">
              <c16:uniqueId val="{00000000-CE79-4281-9144-8A1E1E8491E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CE79-4281-9144-8A1E1E8491E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51</c:v>
                </c:pt>
                <c:pt idx="3">
                  <c:v>46</c:v>
                </c:pt>
                <c:pt idx="6">
                  <c:v>42</c:v>
                </c:pt>
                <c:pt idx="9">
                  <c:v>41</c:v>
                </c:pt>
                <c:pt idx="12">
                  <c:v>40</c:v>
                </c:pt>
              </c:numCache>
            </c:numRef>
          </c:val>
          <c:extLst>
            <c:ext xmlns:c16="http://schemas.microsoft.com/office/drawing/2014/chart" uri="{C3380CC4-5D6E-409C-BE32-E72D297353CC}">
              <c16:uniqueId val="{00000002-CE79-4281-9144-8A1E1E8491E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58</c:v>
                </c:pt>
                <c:pt idx="3">
                  <c:v>58</c:v>
                </c:pt>
                <c:pt idx="6">
                  <c:v>57</c:v>
                </c:pt>
                <c:pt idx="9">
                  <c:v>57</c:v>
                </c:pt>
                <c:pt idx="12">
                  <c:v>57</c:v>
                </c:pt>
              </c:numCache>
            </c:numRef>
          </c:val>
          <c:extLst>
            <c:ext xmlns:c16="http://schemas.microsoft.com/office/drawing/2014/chart" uri="{C3380CC4-5D6E-409C-BE32-E72D297353CC}">
              <c16:uniqueId val="{00000003-CE79-4281-9144-8A1E1E8491E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2368</c:v>
                </c:pt>
                <c:pt idx="3">
                  <c:v>2342</c:v>
                </c:pt>
                <c:pt idx="6">
                  <c:v>2471</c:v>
                </c:pt>
                <c:pt idx="9">
                  <c:v>2304</c:v>
                </c:pt>
                <c:pt idx="12">
                  <c:v>2075</c:v>
                </c:pt>
              </c:numCache>
            </c:numRef>
          </c:val>
          <c:extLst>
            <c:ext xmlns:c16="http://schemas.microsoft.com/office/drawing/2014/chart" uri="{C3380CC4-5D6E-409C-BE32-E72D297353CC}">
              <c16:uniqueId val="{00000004-CE79-4281-9144-8A1E1E8491E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79-4281-9144-8A1E1E8491E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E79-4281-9144-8A1E1E8491E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4049</c:v>
                </c:pt>
                <c:pt idx="3">
                  <c:v>3929</c:v>
                </c:pt>
                <c:pt idx="6">
                  <c:v>3949</c:v>
                </c:pt>
                <c:pt idx="9">
                  <c:v>4207</c:v>
                </c:pt>
                <c:pt idx="12">
                  <c:v>4303</c:v>
                </c:pt>
              </c:numCache>
            </c:numRef>
          </c:val>
          <c:extLst>
            <c:ext xmlns:c16="http://schemas.microsoft.com/office/drawing/2014/chart" uri="{C3380CC4-5D6E-409C-BE32-E72D297353CC}">
              <c16:uniqueId val="{00000007-CE79-4281-9144-8A1E1E8491EC}"/>
            </c:ext>
          </c:extLst>
        </c:ser>
        <c:dLbls>
          <c:showLegendKey val="0"/>
          <c:showVal val="0"/>
          <c:showCatName val="0"/>
          <c:showSerName val="0"/>
          <c:showPercent val="0"/>
          <c:showBubbleSize val="0"/>
        </c:dLbls>
        <c:gapWidth val="100"/>
        <c:overlap val="100"/>
        <c:axId val="154187648"/>
        <c:axId val="154354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2818</c:v>
                </c:pt>
                <c:pt idx="2">
                  <c:v>#N/A</c:v>
                </c:pt>
                <c:pt idx="3">
                  <c:v>#N/A</c:v>
                </c:pt>
                <c:pt idx="4">
                  <c:v>2595</c:v>
                </c:pt>
                <c:pt idx="5">
                  <c:v>#N/A</c:v>
                </c:pt>
                <c:pt idx="6">
                  <c:v>#N/A</c:v>
                </c:pt>
                <c:pt idx="7">
                  <c:v>2688</c:v>
                </c:pt>
                <c:pt idx="8">
                  <c:v>#N/A</c:v>
                </c:pt>
                <c:pt idx="9">
                  <c:v>#N/A</c:v>
                </c:pt>
                <c:pt idx="10">
                  <c:v>2483</c:v>
                </c:pt>
                <c:pt idx="11">
                  <c:v>#N/A</c:v>
                </c:pt>
                <c:pt idx="12">
                  <c:v>#N/A</c:v>
                </c:pt>
                <c:pt idx="13">
                  <c:v>2206</c:v>
                </c:pt>
                <c:pt idx="14">
                  <c:v>#N/A</c:v>
                </c:pt>
              </c:numCache>
            </c:numRef>
          </c:val>
          <c:smooth val="0"/>
          <c:extLst>
            <c:ext xmlns:c16="http://schemas.microsoft.com/office/drawing/2014/chart" uri="{C3380CC4-5D6E-409C-BE32-E72D297353CC}">
              <c16:uniqueId val="{00000008-CE79-4281-9144-8A1E1E8491EC}"/>
            </c:ext>
          </c:extLst>
        </c:ser>
        <c:dLbls>
          <c:showLegendKey val="0"/>
          <c:showVal val="0"/>
          <c:showCatName val="0"/>
          <c:showSerName val="0"/>
          <c:showPercent val="0"/>
          <c:showBubbleSize val="0"/>
        </c:dLbls>
        <c:marker val="1"/>
        <c:smooth val="0"/>
        <c:axId val="154187648"/>
        <c:axId val="154354432"/>
      </c:lineChart>
      <c:catAx>
        <c:axId val="15418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354432"/>
        <c:crosses val="autoZero"/>
        <c:auto val="1"/>
        <c:lblAlgn val="ctr"/>
        <c:lblOffset val="100"/>
        <c:tickLblSkip val="1"/>
        <c:tickMarkSkip val="1"/>
        <c:noMultiLvlLbl val="0"/>
      </c:catAx>
      <c:valAx>
        <c:axId val="154354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187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43563</c:v>
                </c:pt>
                <c:pt idx="5">
                  <c:v>46211</c:v>
                </c:pt>
                <c:pt idx="8">
                  <c:v>47388</c:v>
                </c:pt>
                <c:pt idx="11">
                  <c:v>48666</c:v>
                </c:pt>
                <c:pt idx="14">
                  <c:v>49519</c:v>
                </c:pt>
              </c:numCache>
            </c:numRef>
          </c:val>
          <c:extLst>
            <c:ext xmlns:c16="http://schemas.microsoft.com/office/drawing/2014/chart" uri="{C3380CC4-5D6E-409C-BE32-E72D297353CC}">
              <c16:uniqueId val="{00000000-2A86-4D80-8DFD-FC6BAC3760D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1327</c:v>
                </c:pt>
                <c:pt idx="5">
                  <c:v>1825</c:v>
                </c:pt>
                <c:pt idx="8">
                  <c:v>2134</c:v>
                </c:pt>
                <c:pt idx="11">
                  <c:v>1631</c:v>
                </c:pt>
                <c:pt idx="14">
                  <c:v>1371</c:v>
                </c:pt>
              </c:numCache>
            </c:numRef>
          </c:val>
          <c:extLst>
            <c:ext xmlns:c16="http://schemas.microsoft.com/office/drawing/2014/chart" uri="{C3380CC4-5D6E-409C-BE32-E72D297353CC}">
              <c16:uniqueId val="{00000001-2A86-4D80-8DFD-FC6BAC3760D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4638</c:v>
                </c:pt>
                <c:pt idx="5">
                  <c:v>3239</c:v>
                </c:pt>
                <c:pt idx="8">
                  <c:v>3049</c:v>
                </c:pt>
                <c:pt idx="11">
                  <c:v>3323</c:v>
                </c:pt>
                <c:pt idx="14">
                  <c:v>3341</c:v>
                </c:pt>
              </c:numCache>
            </c:numRef>
          </c:val>
          <c:extLst>
            <c:ext xmlns:c16="http://schemas.microsoft.com/office/drawing/2014/chart" uri="{C3380CC4-5D6E-409C-BE32-E72D297353CC}">
              <c16:uniqueId val="{00000002-2A86-4D80-8DFD-FC6BAC3760D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A86-4D80-8DFD-FC6BAC3760D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A86-4D80-8DFD-FC6BAC3760D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634</c:v>
                </c:pt>
                <c:pt idx="3">
                  <c:v>549</c:v>
                </c:pt>
                <c:pt idx="6">
                  <c:v>548</c:v>
                </c:pt>
                <c:pt idx="9">
                  <c:v>408</c:v>
                </c:pt>
                <c:pt idx="12">
                  <c:v>337</c:v>
                </c:pt>
              </c:numCache>
            </c:numRef>
          </c:val>
          <c:extLst>
            <c:ext xmlns:c16="http://schemas.microsoft.com/office/drawing/2014/chart" uri="{C3380CC4-5D6E-409C-BE32-E72D297353CC}">
              <c16:uniqueId val="{00000005-2A86-4D80-8DFD-FC6BAC3760D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1294</c:v>
                </c:pt>
                <c:pt idx="3">
                  <c:v>1131</c:v>
                </c:pt>
                <c:pt idx="6">
                  <c:v>789</c:v>
                </c:pt>
                <c:pt idx="9">
                  <c:v>1106</c:v>
                </c:pt>
                <c:pt idx="12">
                  <c:v>1379</c:v>
                </c:pt>
              </c:numCache>
            </c:numRef>
          </c:val>
          <c:extLst>
            <c:ext xmlns:c16="http://schemas.microsoft.com/office/drawing/2014/chart" uri="{C3380CC4-5D6E-409C-BE32-E72D297353CC}">
              <c16:uniqueId val="{00000006-2A86-4D80-8DFD-FC6BAC3760D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542</c:v>
                </c:pt>
                <c:pt idx="3">
                  <c:v>492</c:v>
                </c:pt>
                <c:pt idx="6">
                  <c:v>441</c:v>
                </c:pt>
                <c:pt idx="9">
                  <c:v>456</c:v>
                </c:pt>
                <c:pt idx="12">
                  <c:v>532</c:v>
                </c:pt>
              </c:numCache>
            </c:numRef>
          </c:val>
          <c:extLst>
            <c:ext xmlns:c16="http://schemas.microsoft.com/office/drawing/2014/chart" uri="{C3380CC4-5D6E-409C-BE32-E72D297353CC}">
              <c16:uniqueId val="{00000007-2A86-4D80-8DFD-FC6BAC3760D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34013</c:v>
                </c:pt>
                <c:pt idx="3">
                  <c:v>33169</c:v>
                </c:pt>
                <c:pt idx="6">
                  <c:v>32800</c:v>
                </c:pt>
                <c:pt idx="9">
                  <c:v>34356</c:v>
                </c:pt>
                <c:pt idx="12">
                  <c:v>34950</c:v>
                </c:pt>
              </c:numCache>
            </c:numRef>
          </c:val>
          <c:extLst>
            <c:ext xmlns:c16="http://schemas.microsoft.com/office/drawing/2014/chart" uri="{C3380CC4-5D6E-409C-BE32-E72D297353CC}">
              <c16:uniqueId val="{00000008-2A86-4D80-8DFD-FC6BAC3760D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261</c:v>
                </c:pt>
                <c:pt idx="3">
                  <c:v>216</c:v>
                </c:pt>
                <c:pt idx="6">
                  <c:v>165</c:v>
                </c:pt>
                <c:pt idx="9">
                  <c:v>127</c:v>
                </c:pt>
                <c:pt idx="12">
                  <c:v>89</c:v>
                </c:pt>
              </c:numCache>
            </c:numRef>
          </c:val>
          <c:extLst>
            <c:ext xmlns:c16="http://schemas.microsoft.com/office/drawing/2014/chart" uri="{C3380CC4-5D6E-409C-BE32-E72D297353CC}">
              <c16:uniqueId val="{00000009-2A86-4D80-8DFD-FC6BAC3760D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38129</c:v>
                </c:pt>
                <c:pt idx="3">
                  <c:v>40928</c:v>
                </c:pt>
                <c:pt idx="6">
                  <c:v>42444</c:v>
                </c:pt>
                <c:pt idx="9">
                  <c:v>41615</c:v>
                </c:pt>
                <c:pt idx="12">
                  <c:v>42418</c:v>
                </c:pt>
              </c:numCache>
            </c:numRef>
          </c:val>
          <c:extLst>
            <c:ext xmlns:c16="http://schemas.microsoft.com/office/drawing/2014/chart" uri="{C3380CC4-5D6E-409C-BE32-E72D297353CC}">
              <c16:uniqueId val="{0000000A-2A86-4D80-8DFD-FC6BAC3760DB}"/>
            </c:ext>
          </c:extLst>
        </c:ser>
        <c:dLbls>
          <c:showLegendKey val="0"/>
          <c:showVal val="0"/>
          <c:showCatName val="0"/>
          <c:showSerName val="0"/>
          <c:showPercent val="0"/>
          <c:showBubbleSize val="0"/>
        </c:dLbls>
        <c:gapWidth val="100"/>
        <c:overlap val="100"/>
        <c:axId val="154681344"/>
        <c:axId val="154683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25345</c:v>
                </c:pt>
                <c:pt idx="2">
                  <c:v>#N/A</c:v>
                </c:pt>
                <c:pt idx="3">
                  <c:v>#N/A</c:v>
                </c:pt>
                <c:pt idx="4">
                  <c:v>25210</c:v>
                </c:pt>
                <c:pt idx="5">
                  <c:v>#N/A</c:v>
                </c:pt>
                <c:pt idx="6">
                  <c:v>#N/A</c:v>
                </c:pt>
                <c:pt idx="7">
                  <c:v>24617</c:v>
                </c:pt>
                <c:pt idx="8">
                  <c:v>#N/A</c:v>
                </c:pt>
                <c:pt idx="9">
                  <c:v>#N/A</c:v>
                </c:pt>
                <c:pt idx="10">
                  <c:v>24448</c:v>
                </c:pt>
                <c:pt idx="11">
                  <c:v>#N/A</c:v>
                </c:pt>
                <c:pt idx="12">
                  <c:v>#N/A</c:v>
                </c:pt>
                <c:pt idx="13">
                  <c:v>25474</c:v>
                </c:pt>
                <c:pt idx="14">
                  <c:v>#N/A</c:v>
                </c:pt>
              </c:numCache>
            </c:numRef>
          </c:val>
          <c:smooth val="0"/>
          <c:extLst>
            <c:ext xmlns:c16="http://schemas.microsoft.com/office/drawing/2014/chart" uri="{C3380CC4-5D6E-409C-BE32-E72D297353CC}">
              <c16:uniqueId val="{0000000B-2A86-4D80-8DFD-FC6BAC3760DB}"/>
            </c:ext>
          </c:extLst>
        </c:ser>
        <c:dLbls>
          <c:showLegendKey val="0"/>
          <c:showVal val="0"/>
          <c:showCatName val="0"/>
          <c:showSerName val="0"/>
          <c:showPercent val="0"/>
          <c:showBubbleSize val="0"/>
        </c:dLbls>
        <c:marker val="1"/>
        <c:smooth val="0"/>
        <c:axId val="154681344"/>
        <c:axId val="154683648"/>
      </c:lineChart>
      <c:catAx>
        <c:axId val="15468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4683648"/>
        <c:crosses val="autoZero"/>
        <c:auto val="1"/>
        <c:lblAlgn val="ctr"/>
        <c:lblOffset val="100"/>
        <c:tickLblSkip val="1"/>
        <c:tickMarkSkip val="1"/>
        <c:noMultiLvlLbl val="0"/>
      </c:catAx>
      <c:valAx>
        <c:axId val="154683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681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{3B8047F0-BABE-4078-B59B-AF1918C47AB6}</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2D97-46A5-862E-1ECC4D737CC9}"/>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{42B441D8-739E-483A-A52F-D4CD0FC46E0D}</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2D97-46A5-862E-1ECC4D737CC9}"/>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{A6604C59-B2A6-483B-A8A9-B9E5C22D5C56}</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2D97-46A5-862E-1ECC4D737CC9}"/>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{BBC2F89F-E2B2-4E80-87D6-A59A6FCC4312}</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2D97-46A5-862E-1ECC4D737CC9}"/>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{F1C4B1FF-E1C4-488F-8E0D-CC81FF5AB7A1}</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2D97-46A5-862E-1ECC4D737CC9}"/>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2D97-46A5-862E-1ECC4D737CC9}"/>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{E18AB83E-1377-4C06-BFCC-49A836143467}</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2D97-46A5-862E-1ECC4D737CC9}"/>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{D20DCDF5-BC53-4478-A4DC-07504797A839}</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2D97-46A5-862E-1ECC4D737CC9}"/>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{7A1CC6AC-E96C-4C70-9887-DDC25A84AEAD}</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2D97-46A5-862E-1ECC4D737CC9}"/>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{C2484F8E-4FC8-48B7-9602-509D47781727}</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2D97-46A5-862E-1ECC4D737CC9}"/>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{C91DF8C4-A993-4277-8495-CB6162ADA439}</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2D97-46A5-862E-1ECC4D737CC9}"/>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2D97-46A5-862E-1ECC4D737CC9}"/>
            </c:ext>
          </c:extLst>
        </c:ser>
        <c:dLbls>
          <c:showLegendKey val="0"/>
          <c:showVal val="0"/>
          <c:showCatName val="0"/>
          <c:showSerName val="0"/>
          <c:showPercent val="0"/>
          <c:showBubbleSize val="0"/>
        </c:dLbls>
        <c:axId val="91030656"/>
        <c:axId val="91032576"/>
      </c:scatterChart>
      <c:valAx>
        <c:axId val="910306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032576"/>
        <c:crosses val="autoZero"/>
        <c:crossBetween val="midCat"/>
      </c:valAx>
      <c:valAx>
        <c:axId val="910325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10306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{FDFBB35C-D09E-4F91-9BEA-BBDE7738A392}</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A91F-43D7-B54C-69DE87144711}"/>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{E366EAC7-3B76-4628-A426-333DD9A3D8C3}</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A91F-43D7-B54C-69DE87144711}"/>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{B3464598-D532-454A-A456-6BB9E2DE8809}</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A91F-43D7-B54C-69DE87144711}"/>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{9D88F2CF-B8F1-4AA2-8F62-9E004D0AC775}</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A91F-43D7-B54C-69DE87144711}"/>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{9C77E793-6FCD-456D-86A2-0CE63AA8504D}</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A91F-43D7-B54C-69DE87144711}"/>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19.100000000000001</c:v>
                </c:pt>
                <c:pt idx="1">
                  <c:v>17.5</c:v>
                </c:pt>
                <c:pt idx="2">
                  <c:v>16.899999999999999</c:v>
                </c:pt>
                <c:pt idx="3">
                  <c:v>16.3</c:v>
                </c:pt>
                <c:pt idx="4">
                  <c:v>15.4</c:v>
                </c:pt>
              </c:numCache>
            </c:numRef>
          </c:xVal>
          <c:yVal>
            <c:numRef>
              <c:f>公会計指標分析・財政指標組合せ分析表!$K$73:$O$73</c:f>
              <c:numCache>
                <c:formatCode>#,##0.0;"▲ "#,##0.0</c:formatCode>
                <c:ptCount val="5"/>
                <c:pt idx="0">
                  <c:v>158.1</c:v>
                </c:pt>
                <c:pt idx="1">
                  <c:v>159.9</c:v>
                </c:pt>
                <c:pt idx="2">
                  <c:v>153.9</c:v>
                </c:pt>
                <c:pt idx="3">
                  <c:v>155</c:v>
                </c:pt>
                <c:pt idx="4">
                  <c:v>158.9</c:v>
                </c:pt>
              </c:numCache>
            </c:numRef>
          </c:yVal>
          <c:smooth val="0"/>
          <c:extLst>
            <c:ext xmlns:c16="http://schemas.microsoft.com/office/drawing/2014/chart" uri="{C3380CC4-5D6E-409C-BE32-E72D297353CC}">
              <c16:uniqueId val="{00000005-A91F-43D7-B54C-69DE87144711}"/>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{5BF463A4-07F1-4EFC-8B43-C5A7C91F4DE3}</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A91F-43D7-B54C-69DE87144711}"/>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{38A30636-0744-42CB-B901-FD525224C76E}</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A91F-43D7-B54C-69DE87144711}"/>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{40F4B6E4-D6C4-41D9-9A94-581D144D0E91}</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A91F-43D7-B54C-69DE87144711}"/>
                </c:ext>
              </c:extLst>
            </c:dLbl>
            <c:dLbl>
              <c:idx val="3"/>
              <c:layout>
                <c:manualLayout>
                  <c:x val="-3.8112318723497456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{FADE1744-4689-48A7-8FE7-09373A6F148D}</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A91F-43D7-B54C-69DE87144711}"/>
                </c:ext>
              </c:extLst>
            </c:dLbl>
            <c:dLbl>
              <c:idx val="4"/>
              <c:layout>
                <c:manualLayout>
                  <c:x val="-2.5298605800129978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{B9F5840E-FB64-40E8-AA6A-B837B3A50EB5}</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A91F-43D7-B54C-69DE87144711}"/>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extLst>
            <c:ext xmlns:c16="http://schemas.microsoft.com/office/drawing/2014/chart" uri="{C3380CC4-5D6E-409C-BE32-E72D297353CC}">
              <c16:uniqueId val="{0000000B-A91F-43D7-B54C-69DE87144711}"/>
            </c:ext>
          </c:extLst>
        </c:ser>
        <c:dLbls>
          <c:showLegendKey val="0"/>
          <c:showVal val="0"/>
          <c:showCatName val="0"/>
          <c:showSerName val="0"/>
          <c:showPercent val="0"/>
          <c:showBubbleSize val="0"/>
        </c:dLbls>
        <c:axId val="91123712"/>
        <c:axId val="91125632"/>
      </c:scatterChart>
      <c:valAx>
        <c:axId val="91123712"/>
        <c:scaling>
          <c:orientation val="minMax"/>
          <c:max val="20"/>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125632"/>
        <c:crosses val="autoZero"/>
        <c:crossBetween val="midCat"/>
      </c:valAx>
      <c:valAx>
        <c:axId val="91125632"/>
        <c:scaling>
          <c:orientation val="minMax"/>
          <c:max val="19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11237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新潟県南魚沼市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平成</a:t>
          </a:r>
          <a:r>
            <a:rPr kumimoji="1" lang="en-US" altLang="ja-JP" sz="1000">
              <a:latin typeface="ＭＳ ゴシック" pitchFamily="49" charset="-128"/>
              <a:ea typeface="ＭＳ ゴシック" pitchFamily="49" charset="-128"/>
            </a:rPr>
            <a:t>21</a:t>
          </a:r>
          <a:r>
            <a:rPr kumimoji="1" lang="ja-JP" altLang="en-US" sz="1000">
              <a:latin typeface="ＭＳ ゴシック" pitchFamily="49" charset="-128"/>
              <a:ea typeface="ＭＳ ゴシック" pitchFamily="49" charset="-128"/>
            </a:rPr>
            <a:t>年度以降、元利償還金は減少を続けてきたが、合併特例債の償還額が増加しているため、平成</a:t>
          </a:r>
          <a:r>
            <a:rPr kumimoji="1" lang="en-US" altLang="ja-JP" sz="1000">
              <a:latin typeface="ＭＳ ゴシック" pitchFamily="49" charset="-128"/>
              <a:ea typeface="ＭＳ ゴシック" pitchFamily="49" charset="-128"/>
            </a:rPr>
            <a:t>25</a:t>
          </a:r>
          <a:r>
            <a:rPr kumimoji="1" lang="ja-JP" altLang="en-US" sz="1000">
              <a:latin typeface="ＭＳ ゴシック" pitchFamily="49" charset="-128"/>
              <a:ea typeface="ＭＳ ゴシック" pitchFamily="49" charset="-128"/>
            </a:rPr>
            <a:t>年度以降は増加に転じている。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公営企業債の元利償還金に対する繰入金については、水道事業に対する繰入金は徐々に低下しているが、病院事業について南魚沼市民病院建設に伴う企業債償還額が今後増加する見込みであるため、全体としては増加するものと思われ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今後数年間は、合併特例債や平成</a:t>
          </a:r>
          <a:r>
            <a:rPr kumimoji="1" lang="en-US" altLang="ja-JP" sz="1000">
              <a:latin typeface="ＭＳ ゴシック" pitchFamily="49" charset="-128"/>
              <a:ea typeface="ＭＳ ゴシック" pitchFamily="49" charset="-128"/>
            </a:rPr>
            <a:t>23</a:t>
          </a:r>
          <a:r>
            <a:rPr kumimoji="1" lang="ja-JP" altLang="en-US" sz="1000">
              <a:latin typeface="ＭＳ ゴシック" pitchFamily="49" charset="-128"/>
              <a:ea typeface="ＭＳ ゴシック" pitchFamily="49" charset="-128"/>
            </a:rPr>
            <a:t>年</a:t>
          </a:r>
          <a:r>
            <a:rPr kumimoji="1" lang="en-US" altLang="ja-JP" sz="1000">
              <a:latin typeface="ＭＳ ゴシック" pitchFamily="49" charset="-128"/>
              <a:ea typeface="ＭＳ ゴシック" pitchFamily="49" charset="-128"/>
            </a:rPr>
            <a:t>7</a:t>
          </a:r>
          <a:r>
            <a:rPr kumimoji="1" lang="ja-JP" altLang="en-US" sz="1000">
              <a:latin typeface="ＭＳ ゴシック" pitchFamily="49" charset="-128"/>
              <a:ea typeface="ＭＳ ゴシック" pitchFamily="49" charset="-128"/>
            </a:rPr>
            <a:t>月新潟・福島豪雨災害に伴う災害復旧事業債の償還額が増え、元利償還額は増加する見込みであるが、いずれも算入公債費比率が高い起債であることから、実質公債費比率の分子は、現在の推移から大きく変わることはない見込み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新潟県南魚沼市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一般会計等にかかる地方債の現在高は、合併特例債の発行が続いているため増加傾向にあるが、その他の起債償還も進むため、今後は緩やかに減少していく見込みである。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公営企業債等繰入見込額は、水道事業に対しては徐々に減少していくものの、下水道事業に対する繰入額が多額であること、病院事業について南魚沼市民病院建設に伴う企業債償還額が増加するため、今後も横ばいかやや増加する見込みであ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充当可能財源等については、基金を積極的に積み増ししたいところではあるが、今後の財政事情からは増額は容易でなく、むしろ基金の取り崩しを何とか抑えていくことが重要な状況にある。ただし、基準財政需要額算入見込額については、臨時財政対策債、合併特例債、災害復旧事業債など算入率の高い起債の償還額が増えていくことから増加が見込まれるため、結果として将来負担比率の分子については、今後も同様の傾向が続くものと考え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新潟県南魚沼市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58,907
58,125
584.55
37,750,726
36,054,131
1,297,934
20,137,808
42,417,686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158.9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新潟県南魚沼市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58,907
58,125
584.55
37,750,726
36,054,131
1,297,934
20,137,808
42,417,686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158.9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新潟県南魚沼市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58,907
58,125
584.55
37,750,726
36,054,131
1,297,934
20,137,808
42,417,686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158.9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新潟県南魚沼市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58,907
58,125
584.55
37,750,726
36,054,131
1,297,934
20,137,808
42,417,686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158.9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ＭＳ Ｐゴシック"/>
            </a:rPr>
            <a:t>　平成</a:t>
          </a:r>
          <a:r>
            <a:rPr kumimoji="1" lang="en-US" altLang="ja-JP" sz="1000">
              <a:latin typeface="ＭＳ Ｐゴシック"/>
            </a:rPr>
            <a:t>20</a:t>
          </a:r>
          <a:r>
            <a:rPr kumimoji="1" lang="ja-JP" altLang="en-US" sz="1000">
              <a:latin typeface="ＭＳ Ｐゴシック"/>
            </a:rPr>
            <a:t>年度をピークに減少傾向が続いていたが、平成</a:t>
          </a:r>
          <a:r>
            <a:rPr kumimoji="1" lang="en-US" altLang="ja-JP" sz="1000">
              <a:latin typeface="ＭＳ Ｐゴシック"/>
            </a:rPr>
            <a:t>24</a:t>
          </a:r>
          <a:r>
            <a:rPr kumimoji="1" lang="ja-JP" altLang="en-US" sz="1000">
              <a:latin typeface="ＭＳ Ｐゴシック"/>
            </a:rPr>
            <a:t>年度からは横ばいで推移している。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ＭＳ Ｐゴシック"/>
            </a:rPr>
            <a:t>　平成</a:t>
          </a:r>
          <a:r>
            <a:rPr kumimoji="1" lang="en-US" altLang="ja-JP" sz="1000">
              <a:latin typeface="ＭＳ Ｐゴシック"/>
            </a:rPr>
            <a:t>27</a:t>
          </a:r>
          <a:r>
            <a:rPr kumimoji="1" lang="ja-JP" altLang="en-US" sz="1000">
              <a:latin typeface="ＭＳ Ｐゴシック"/>
            </a:rPr>
            <a:t>年度においては、固定資産税評価額の評価替えによる固定資産税の減収があったが、消費税率引き上げによる地方消費税の市町村交付分の増収が大きく、基準財政収入額は前年度よりも増加した。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ＭＳ Ｐゴシック"/>
            </a:rPr>
            <a:t>　一方、新市建設計画に沿って合併に伴い必要となる投資的事業を合併特例債を活用して優先的に実施していることから起債償還金が増加しているため、基準財政需要額も増加した。そのため、財政力指数は前年度同値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ＭＳ Ｐゴシック"/>
            </a:rPr>
            <a:t>　引き続き、事業内容の精査等による内部経費の削減に努めるとともに、市税徴収強化の取組等により、財政基盤の強化に努めていく。　</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105833</xdr:rowOff>
    </xdr:to>
    <xdr:cxnSp macro="">
      <xdr:nvCxnSpPr>
        <xdr:cNvPr id="68" name="直線コネクタ 67"/>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105833</xdr:rowOff>
    </xdr:to>
    <xdr:cxnSp macro="">
      <xdr:nvCxnSpPr>
        <xdr:cNvPr id="71" name="直線コネクタ 70"/>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105833</xdr:rowOff>
    </xdr:to>
    <xdr:cxnSp macro="">
      <xdr:nvCxnSpPr>
        <xdr:cNvPr id="74" name="直線コネクタ 73"/>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85725</xdr:rowOff>
    </xdr:from>
    <xdr:to>
      <xdr:col>3</xdr:col>
      <xdr:colOff>279400</xdr:colOff>
      <xdr:row>42</xdr:row>
      <xdr:rowOff>105833</xdr:rowOff>
    </xdr:to>
    <xdr:cxnSp macro="">
      <xdr:nvCxnSpPr>
        <xdr:cNvPr id="77" name="直線コネクタ 76"/>
        <xdr:cNvCxnSpPr/>
      </xdr:nvCxnSpPr>
      <xdr:spPr>
        <a:xfrm>
          <a:off x="1447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7" name="円/楕円 86"/>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27110</xdr:rowOff>
    </xdr:from>
    <xdr:ext cx="762000" cy="259045"/>
    <xdr:sp macro="" textlink="">
      <xdr:nvSpPr>
        <xdr:cNvPr id="88"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9" name="円/楕円 88"/>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90" name="テキスト ボックス 89"/>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1" name="円/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92" name="テキスト ボックス 91"/>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94" name="テキスト ボックス 93"/>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95" name="円/楕円 94"/>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96" name="テキスト ボックス 95"/>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年度は、前年度より</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6.0</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ポイントと大きく改善した。</a:t>
          </a:r>
          <a:endParaRPr kumimoji="1" lang="en-US" altLang="ja-JP" sz="10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　要因としては、職員数の減および平均年齢の低下による人件費の減や、少雪のため除雪経費が減少したことによる維持補修費の減、下水道事業に対する繰出金の減が挙げられる。</a:t>
          </a:r>
          <a:endParaRPr kumimoji="1" lang="en-US" altLang="ja-JP" sz="10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　除雪経費は気象条件によるところが大きく、比率の低下は一時的なものと考えられる。合併に伴い必要となる投資的事業の実施に伴う合併特例債の償還額が増加しており、公債費は引き続き高い比率を占める見込みであり、扶助費も増加傾向にある。</a:t>
          </a:r>
          <a:endParaRPr kumimoji="1" lang="en-US" altLang="ja-JP" sz="10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　引き続き、事業内容の精査等による内部経費の削減により、経常経費の圧縮に努めていく。</a:t>
          </a:r>
          <a:endParaRPr kumimoji="1" lang="en-US" altLang="ja-JP" sz="10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158206</xdr:rowOff>
    </xdr:from>
    <xdr:to>
      <xdr:col>7</xdr:col>
      <xdr:colOff>152400</xdr:colOff>
      <xdr:row>65</xdr:row>
      <xdr:rowOff>57513</xdr:rowOff>
    </xdr:to>
    <xdr:cxnSp macro="">
      <xdr:nvCxnSpPr>
        <xdr:cNvPr id="133" name="直線コネクタ 132"/>
        <xdr:cNvCxnSpPr/>
      </xdr:nvCxnSpPr>
      <xdr:spPr>
        <a:xfrm flipV="1">
          <a:off x="4114800" y="10788106"/>
          <a:ext cx="8382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169108</xdr:rowOff>
    </xdr:from>
    <xdr:ext cx="762000" cy="259045"/>
    <xdr:sp macro="" textlink="">
      <xdr:nvSpPr>
        <xdr:cNvPr id="134" name="財政構造の弾力性平均値テキスト"/>
        <xdr:cNvSpPr txBox="1"/>
      </xdr:nvSpPr>
      <xdr:spPr>
        <a:xfrm>
          <a:off x="5041900" y="10799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70394</xdr:rowOff>
    </xdr:from>
    <xdr:to>
      <xdr:col>6</xdr:col>
      <xdr:colOff>0</xdr:colOff>
      <xdr:row>65</xdr:row>
      <xdr:rowOff>57513</xdr:rowOff>
    </xdr:to>
    <xdr:cxnSp macro="">
      <xdr:nvCxnSpPr>
        <xdr:cNvPr id="136" name="直線コネクタ 135"/>
        <xdr:cNvCxnSpPr/>
      </xdr:nvCxnSpPr>
      <xdr:spPr>
        <a:xfrm>
          <a:off x="3225800" y="11043194"/>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117583</xdr:rowOff>
    </xdr:from>
    <xdr:ext cx="736600" cy="259045"/>
    <xdr:sp macro="" textlink="">
      <xdr:nvSpPr>
        <xdr:cNvPr id="138" name="テキスト ボックス 137"/>
        <xdr:cNvSpPr txBox="1"/>
      </xdr:nvSpPr>
      <xdr:spPr>
        <a:xfrm>
          <a:off x="3733800" y="10747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49712</xdr:rowOff>
    </xdr:from>
    <xdr:to>
      <xdr:col>4</xdr:col>
      <xdr:colOff>482600</xdr:colOff>
      <xdr:row>64</xdr:row>
      <xdr:rowOff>70394</xdr:rowOff>
    </xdr:to>
    <xdr:cxnSp macro="">
      <xdr:nvCxnSpPr>
        <xdr:cNvPr id="139" name="直線コネクタ 138"/>
        <xdr:cNvCxnSpPr/>
      </xdr:nvCxnSpPr>
      <xdr:spPr>
        <a:xfrm>
          <a:off x="2336800" y="11022512"/>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27957</xdr:rowOff>
    </xdr:from>
    <xdr:ext cx="762000" cy="259045"/>
    <xdr:sp macro="" textlink="">
      <xdr:nvSpPr>
        <xdr:cNvPr id="141" name="テキスト ボックス 140"/>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42817</xdr:rowOff>
    </xdr:from>
    <xdr:to>
      <xdr:col>3</xdr:col>
      <xdr:colOff>279400</xdr:colOff>
      <xdr:row>64</xdr:row>
      <xdr:rowOff>49712</xdr:rowOff>
    </xdr:to>
    <xdr:cxnSp macro="">
      <xdr:nvCxnSpPr>
        <xdr:cNvPr id="142" name="直線コネクタ 141"/>
        <xdr:cNvCxnSpPr/>
      </xdr:nvCxnSpPr>
      <xdr:spPr>
        <a:xfrm>
          <a:off x="1447800" y="1101561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69323</xdr:rowOff>
    </xdr:from>
    <xdr:ext cx="762000" cy="259045"/>
    <xdr:sp macro="" textlink="">
      <xdr:nvSpPr>
        <xdr:cNvPr id="144" name="テキスト ボックス 143"/>
        <xdr:cNvSpPr txBox="1"/>
      </xdr:nvSpPr>
      <xdr:spPr>
        <a:xfrm>
          <a:off x="1955800" y="1069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46" name="テキスト ボックス 145"/>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107406</xdr:rowOff>
    </xdr:from>
    <xdr:to>
      <xdr:col>7</xdr:col>
      <xdr:colOff>203200</xdr:colOff>
      <xdr:row>63</xdr:row>
      <xdr:rowOff>37556</xdr:rowOff>
    </xdr:to>
    <xdr:sp macro="" textlink="">
      <xdr:nvSpPr>
        <xdr:cNvPr id="152" name="円/楕円 151"/>
        <xdr:cNvSpPr/>
      </xdr:nvSpPr>
      <xdr:spPr>
        <a:xfrm>
          <a:off x="49022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123933</xdr:rowOff>
    </xdr:from>
    <xdr:ext cx="762000" cy="259045"/>
    <xdr:sp macro="" textlink="">
      <xdr:nvSpPr>
        <xdr:cNvPr id="153" name="財政構造の弾力性該当値テキスト"/>
        <xdr:cNvSpPr txBox="1"/>
      </xdr:nvSpPr>
      <xdr:spPr>
        <a:xfrm>
          <a:off x="5041900" y="1058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6713</xdr:rowOff>
    </xdr:from>
    <xdr:to>
      <xdr:col>6</xdr:col>
      <xdr:colOff>50800</xdr:colOff>
      <xdr:row>65</xdr:row>
      <xdr:rowOff>108313</xdr:rowOff>
    </xdr:to>
    <xdr:sp macro="" textlink="">
      <xdr:nvSpPr>
        <xdr:cNvPr id="154" name="円/楕円 153"/>
        <xdr:cNvSpPr/>
      </xdr:nvSpPr>
      <xdr:spPr>
        <a:xfrm>
          <a:off x="4064000" y="1115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93090</xdr:rowOff>
    </xdr:from>
    <xdr:ext cx="736600" cy="259045"/>
    <xdr:sp macro="" textlink="">
      <xdr:nvSpPr>
        <xdr:cNvPr id="155" name="テキスト ボックス 154"/>
        <xdr:cNvSpPr txBox="1"/>
      </xdr:nvSpPr>
      <xdr:spPr>
        <a:xfrm>
          <a:off x="3733800" y="11237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19594</xdr:rowOff>
    </xdr:from>
    <xdr:to>
      <xdr:col>4</xdr:col>
      <xdr:colOff>533400</xdr:colOff>
      <xdr:row>64</xdr:row>
      <xdr:rowOff>121194</xdr:rowOff>
    </xdr:to>
    <xdr:sp macro="" textlink="">
      <xdr:nvSpPr>
        <xdr:cNvPr id="156" name="円/楕円 155"/>
        <xdr:cNvSpPr/>
      </xdr:nvSpPr>
      <xdr:spPr>
        <a:xfrm>
          <a:off x="3175000" y="109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105971</xdr:rowOff>
    </xdr:from>
    <xdr:ext cx="762000" cy="259045"/>
    <xdr:sp macro="" textlink="">
      <xdr:nvSpPr>
        <xdr:cNvPr id="157" name="テキスト ボックス 156"/>
        <xdr:cNvSpPr txBox="1"/>
      </xdr:nvSpPr>
      <xdr:spPr>
        <a:xfrm>
          <a:off x="2844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170362</xdr:rowOff>
    </xdr:from>
    <xdr:to>
      <xdr:col>3</xdr:col>
      <xdr:colOff>330200</xdr:colOff>
      <xdr:row>64</xdr:row>
      <xdr:rowOff>100512</xdr:rowOff>
    </xdr:to>
    <xdr:sp macro="" textlink="">
      <xdr:nvSpPr>
        <xdr:cNvPr id="158" name="円/楕円 157"/>
        <xdr:cNvSpPr/>
      </xdr:nvSpPr>
      <xdr:spPr>
        <a:xfrm>
          <a:off x="2286000" y="10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85289</xdr:rowOff>
    </xdr:from>
    <xdr:ext cx="762000" cy="259045"/>
    <xdr:sp macro="" textlink="">
      <xdr:nvSpPr>
        <xdr:cNvPr id="159" name="テキスト ボックス 158"/>
        <xdr:cNvSpPr txBox="1"/>
      </xdr:nvSpPr>
      <xdr:spPr>
        <a:xfrm>
          <a:off x="1955800" y="1105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163467</xdr:rowOff>
    </xdr:from>
    <xdr:to>
      <xdr:col>2</xdr:col>
      <xdr:colOff>127000</xdr:colOff>
      <xdr:row>64</xdr:row>
      <xdr:rowOff>93617</xdr:rowOff>
    </xdr:to>
    <xdr:sp macro="" textlink="">
      <xdr:nvSpPr>
        <xdr:cNvPr id="160" name="円/楕円 159"/>
        <xdr:cNvSpPr/>
      </xdr:nvSpPr>
      <xdr:spPr>
        <a:xfrm>
          <a:off x="13970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78394</xdr:rowOff>
    </xdr:from>
    <xdr:ext cx="762000" cy="259045"/>
    <xdr:sp macro="" textlink="">
      <xdr:nvSpPr>
        <xdr:cNvPr id="161" name="テキスト ボックス 160"/>
        <xdr:cNvSpPr txBox="1"/>
      </xdr:nvSpPr>
      <xdr:spPr>
        <a:xfrm>
          <a:off x="1066800" y="1105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[174,387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148,075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　類似団体平均値及び新潟県平均値と比べて高い水準となっている理由は、市外の区域も担当している廃棄物処理業務や消防業務等があることに加え、公立保育園</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19</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園の運営、公設民営保育園</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3</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園の運営委託をしていることにより、人件費・物件費・維持補修費が多くなっていることにある。</a:t>
          </a:r>
          <a:endParaRPr kumimoji="1" lang="en-US" altLang="ja-JP" sz="10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　また、地域特有の事情として、日本有数の豪雪地帯であることから、冬期間の道路交通を確保するため、機械除雪で</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758</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百万円、消雪パイプの電気料で</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116</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百万円と雪対策に要する経費が必要となっていることがある。平成</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年度は少雪であったため類似団体平均値等との差が縮まったが、降雪量により大きく変動するところである。</a:t>
          </a:r>
          <a:endParaRPr kumimoji="1" lang="en-US" altLang="ja-JP" sz="10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　保育園の民間委託や除雪路線の見直し等により事務の効率化を図り、経費削減を進めたい。</a:t>
          </a:r>
          <a:endParaRPr kumimoji="1" lang="en-US" altLang="ja-JP" sz="10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56144</xdr:rowOff>
    </xdr:from>
    <xdr:to>
      <xdr:col>7</xdr:col>
      <xdr:colOff>152400</xdr:colOff>
      <xdr:row>81</xdr:row>
      <xdr:rowOff>60403</xdr:rowOff>
    </xdr:to>
    <xdr:cxnSp macro="">
      <xdr:nvCxnSpPr>
        <xdr:cNvPr id="197" name="直線コネクタ 196"/>
        <xdr:cNvCxnSpPr/>
      </xdr:nvCxnSpPr>
      <xdr:spPr>
        <a:xfrm flipV="1">
          <a:off x="4114800" y="13943594"/>
          <a:ext cx="838200" cy="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159605</xdr:rowOff>
    </xdr:from>
    <xdr:ext cx="762000" cy="259045"/>
    <xdr:sp macro="" textlink="">
      <xdr:nvSpPr>
        <xdr:cNvPr id="198" name="人件費・物件費等の状況平均値テキスト"/>
        <xdr:cNvSpPr txBox="1"/>
      </xdr:nvSpPr>
      <xdr:spPr>
        <a:xfrm>
          <a:off x="5041900" y="1370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54042</xdr:rowOff>
    </xdr:from>
    <xdr:to>
      <xdr:col>6</xdr:col>
      <xdr:colOff>0</xdr:colOff>
      <xdr:row>81</xdr:row>
      <xdr:rowOff>60403</xdr:rowOff>
    </xdr:to>
    <xdr:cxnSp macro="">
      <xdr:nvCxnSpPr>
        <xdr:cNvPr id="200" name="直線コネクタ 199"/>
        <xdr:cNvCxnSpPr/>
      </xdr:nvCxnSpPr>
      <xdr:spPr>
        <a:xfrm>
          <a:off x="3225800" y="13941492"/>
          <a:ext cx="889000" cy="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56134</xdr:rowOff>
    </xdr:from>
    <xdr:ext cx="736600" cy="259045"/>
    <xdr:sp macro="" textlink="">
      <xdr:nvSpPr>
        <xdr:cNvPr id="202" name="テキスト ボックス 201"/>
        <xdr:cNvSpPr txBox="1"/>
      </xdr:nvSpPr>
      <xdr:spPr>
        <a:xfrm>
          <a:off x="3733800" y="13600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54042</xdr:rowOff>
    </xdr:from>
    <xdr:to>
      <xdr:col>4</xdr:col>
      <xdr:colOff>482600</xdr:colOff>
      <xdr:row>81</xdr:row>
      <xdr:rowOff>61485</xdr:rowOff>
    </xdr:to>
    <xdr:cxnSp macro="">
      <xdr:nvCxnSpPr>
        <xdr:cNvPr id="203" name="直線コネクタ 202"/>
        <xdr:cNvCxnSpPr/>
      </xdr:nvCxnSpPr>
      <xdr:spPr>
        <a:xfrm flipV="1">
          <a:off x="2336800" y="13941492"/>
          <a:ext cx="889000" cy="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55002</xdr:rowOff>
    </xdr:from>
    <xdr:ext cx="762000" cy="259045"/>
    <xdr:sp macro="" textlink="">
      <xdr:nvSpPr>
        <xdr:cNvPr id="205" name="テキスト ボックス 204"/>
        <xdr:cNvSpPr txBox="1"/>
      </xdr:nvSpPr>
      <xdr:spPr>
        <a:xfrm>
          <a:off x="2844800" y="1359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61485</xdr:rowOff>
    </xdr:from>
    <xdr:to>
      <xdr:col>3</xdr:col>
      <xdr:colOff>279400</xdr:colOff>
      <xdr:row>81</xdr:row>
      <xdr:rowOff>66306</xdr:rowOff>
    </xdr:to>
    <xdr:cxnSp macro="">
      <xdr:nvCxnSpPr>
        <xdr:cNvPr id="206" name="直線コネクタ 205"/>
        <xdr:cNvCxnSpPr/>
      </xdr:nvCxnSpPr>
      <xdr:spPr>
        <a:xfrm flipV="1">
          <a:off x="1447800" y="13948935"/>
          <a:ext cx="889000" cy="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53270</xdr:rowOff>
    </xdr:from>
    <xdr:ext cx="762000" cy="259045"/>
    <xdr:sp macro="" textlink="">
      <xdr:nvSpPr>
        <xdr:cNvPr id="208" name="テキスト ボックス 207"/>
        <xdr:cNvSpPr txBox="1"/>
      </xdr:nvSpPr>
      <xdr:spPr>
        <a:xfrm>
          <a:off x="1955800" y="135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54674</xdr:rowOff>
    </xdr:from>
    <xdr:ext cx="762000" cy="259045"/>
    <xdr:sp macro="" textlink="">
      <xdr:nvSpPr>
        <xdr:cNvPr id="210" name="テキスト ボックス 209"/>
        <xdr:cNvSpPr txBox="1"/>
      </xdr:nvSpPr>
      <xdr:spPr>
        <a:xfrm>
          <a:off x="1066800" y="1359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5344</xdr:rowOff>
    </xdr:from>
    <xdr:to>
      <xdr:col>7</xdr:col>
      <xdr:colOff>203200</xdr:colOff>
      <xdr:row>81</xdr:row>
      <xdr:rowOff>106944</xdr:rowOff>
    </xdr:to>
    <xdr:sp macro="" textlink="">
      <xdr:nvSpPr>
        <xdr:cNvPr id="216" name="円/楕円 215"/>
        <xdr:cNvSpPr/>
      </xdr:nvSpPr>
      <xdr:spPr>
        <a:xfrm>
          <a:off x="4902200" y="1389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53621</xdr:rowOff>
    </xdr:from>
    <xdr:ext cx="762000" cy="259045"/>
    <xdr:sp macro="" textlink="">
      <xdr:nvSpPr>
        <xdr:cNvPr id="217" name="人件費・物件費等の状況該当値テキスト"/>
        <xdr:cNvSpPr txBox="1"/>
      </xdr:nvSpPr>
      <xdr:spPr>
        <a:xfrm>
          <a:off x="5041900" y="1394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174,387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9603</xdr:rowOff>
    </xdr:from>
    <xdr:to>
      <xdr:col>6</xdr:col>
      <xdr:colOff>50800</xdr:colOff>
      <xdr:row>81</xdr:row>
      <xdr:rowOff>111203</xdr:rowOff>
    </xdr:to>
    <xdr:sp macro="" textlink="">
      <xdr:nvSpPr>
        <xdr:cNvPr id="218" name="円/楕円 217"/>
        <xdr:cNvSpPr/>
      </xdr:nvSpPr>
      <xdr:spPr>
        <a:xfrm>
          <a:off x="4064000" y="1389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95980</xdr:rowOff>
    </xdr:from>
    <xdr:ext cx="736600" cy="259045"/>
    <xdr:sp macro="" textlink="">
      <xdr:nvSpPr>
        <xdr:cNvPr id="219" name="テキスト ボックス 218"/>
        <xdr:cNvSpPr txBox="1"/>
      </xdr:nvSpPr>
      <xdr:spPr>
        <a:xfrm>
          <a:off x="3733800" y="13983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178,094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3242</xdr:rowOff>
    </xdr:from>
    <xdr:to>
      <xdr:col>4</xdr:col>
      <xdr:colOff>533400</xdr:colOff>
      <xdr:row>81</xdr:row>
      <xdr:rowOff>104842</xdr:rowOff>
    </xdr:to>
    <xdr:sp macro="" textlink="">
      <xdr:nvSpPr>
        <xdr:cNvPr id="220" name="円/楕円 219"/>
        <xdr:cNvSpPr/>
      </xdr:nvSpPr>
      <xdr:spPr>
        <a:xfrm>
          <a:off x="3175000" y="1389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89619</xdr:rowOff>
    </xdr:from>
    <xdr:ext cx="762000" cy="259045"/>
    <xdr:sp macro="" textlink="">
      <xdr:nvSpPr>
        <xdr:cNvPr id="221" name="テキスト ボックス 220"/>
        <xdr:cNvSpPr txBox="1"/>
      </xdr:nvSpPr>
      <xdr:spPr>
        <a:xfrm>
          <a:off x="2844800" y="1397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172,558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10685</xdr:rowOff>
    </xdr:from>
    <xdr:to>
      <xdr:col>3</xdr:col>
      <xdr:colOff>330200</xdr:colOff>
      <xdr:row>81</xdr:row>
      <xdr:rowOff>112285</xdr:rowOff>
    </xdr:to>
    <xdr:sp macro="" textlink="">
      <xdr:nvSpPr>
        <xdr:cNvPr id="222" name="円/楕円 221"/>
        <xdr:cNvSpPr/>
      </xdr:nvSpPr>
      <xdr:spPr>
        <a:xfrm>
          <a:off x="2286000" y="1389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97062</xdr:rowOff>
    </xdr:from>
    <xdr:ext cx="762000" cy="259045"/>
    <xdr:sp macro="" textlink="">
      <xdr:nvSpPr>
        <xdr:cNvPr id="223" name="テキスト ボックス 222"/>
        <xdr:cNvSpPr txBox="1"/>
      </xdr:nvSpPr>
      <xdr:spPr>
        <a:xfrm>
          <a:off x="1955800" y="13984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179,035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15506</xdr:rowOff>
    </xdr:from>
    <xdr:to>
      <xdr:col>2</xdr:col>
      <xdr:colOff>127000</xdr:colOff>
      <xdr:row>81</xdr:row>
      <xdr:rowOff>117106</xdr:rowOff>
    </xdr:to>
    <xdr:sp macro="" textlink="">
      <xdr:nvSpPr>
        <xdr:cNvPr id="224" name="円/楕円 223"/>
        <xdr:cNvSpPr/>
      </xdr:nvSpPr>
      <xdr:spPr>
        <a:xfrm>
          <a:off x="1397000" y="1390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101883</xdr:rowOff>
    </xdr:from>
    <xdr:ext cx="762000" cy="259045"/>
    <xdr:sp macro="" textlink="">
      <xdr:nvSpPr>
        <xdr:cNvPr id="225" name="テキスト ボックス 224"/>
        <xdr:cNvSpPr txBox="1"/>
      </xdr:nvSpPr>
      <xdr:spPr>
        <a:xfrm>
          <a:off x="1066800" y="1398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183,232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類似団体平均や全国平均よりも低い水準で推移している。</a:t>
          </a:r>
          <a:endParaRPr kumimoji="1" lang="en-US" altLang="ja-JP" sz="1000">
            <a:latin typeface="ＭＳ Ｐゴシック"/>
          </a:endParaRPr>
        </a:p>
        <a:p>
          <a:r>
            <a:rPr kumimoji="1" lang="ja-JP" altLang="en-US" sz="1000">
              <a:latin typeface="ＭＳ Ｐゴシック"/>
            </a:rPr>
            <a:t>　人口当たり職員数が多いことから、総額人件費を抑制するため、昇格・昇給基準や各種手当の見直しに加え、平成</a:t>
          </a:r>
          <a:r>
            <a:rPr kumimoji="1" lang="en-US" altLang="ja-JP" sz="1000">
              <a:latin typeface="ＭＳ Ｐゴシック"/>
            </a:rPr>
            <a:t>18</a:t>
          </a:r>
          <a:r>
            <a:rPr kumimoji="1" lang="ja-JP" altLang="en-US" sz="1000">
              <a:latin typeface="ＭＳ Ｐゴシック"/>
            </a:rPr>
            <a:t>～</a:t>
          </a:r>
          <a:r>
            <a:rPr kumimoji="1" lang="en-US" altLang="ja-JP" sz="1000">
              <a:latin typeface="ＭＳ Ｐゴシック"/>
            </a:rPr>
            <a:t>20</a:t>
          </a:r>
          <a:r>
            <a:rPr kumimoji="1" lang="ja-JP" altLang="en-US" sz="1000">
              <a:latin typeface="ＭＳ Ｐゴシック"/>
            </a:rPr>
            <a:t>年度の</a:t>
          </a:r>
          <a:r>
            <a:rPr kumimoji="1" lang="en-US" altLang="ja-JP" sz="1000">
              <a:latin typeface="ＭＳ Ｐゴシック"/>
            </a:rPr>
            <a:t>3</a:t>
          </a:r>
          <a:r>
            <a:rPr kumimoji="1" lang="ja-JP" altLang="en-US" sz="1000">
              <a:latin typeface="ＭＳ Ｐゴシック"/>
            </a:rPr>
            <a:t>年間給与の減額措置を行うなど、人件費の抑制に努めてきた。</a:t>
          </a:r>
          <a:endParaRPr kumimoji="1" lang="en-US" altLang="ja-JP" sz="1000">
            <a:latin typeface="ＭＳ Ｐゴシック"/>
          </a:endParaRPr>
        </a:p>
        <a:p>
          <a:r>
            <a:rPr kumimoji="1" lang="ja-JP" altLang="en-US" sz="1000">
              <a:latin typeface="ＭＳ Ｐゴシック"/>
            </a:rPr>
            <a:t>　平成</a:t>
          </a:r>
          <a:r>
            <a:rPr kumimoji="1" lang="en-US" altLang="ja-JP" sz="1000">
              <a:latin typeface="ＭＳ Ｐゴシック"/>
            </a:rPr>
            <a:t>27</a:t>
          </a:r>
          <a:r>
            <a:rPr kumimoji="1" lang="ja-JP" altLang="en-US" sz="1000">
              <a:latin typeface="ＭＳ Ｐゴシック"/>
            </a:rPr>
            <a:t>年度は職員構成の変動により若干比率が上昇したが、今後もこの水準を維持できるよう、給与水準の適正化に努める。</a:t>
          </a:r>
          <a:endParaRPr kumimoji="1" lang="en-US" altLang="ja-JP" sz="1000">
            <a:latin typeface="ＭＳ Ｐゴシック"/>
          </a:endParaRPr>
        </a:p>
        <a:p>
          <a:r>
            <a:rPr kumimoji="1" lang="ja-JP" altLang="en-US" sz="1000">
              <a:latin typeface="ＭＳ Ｐゴシック"/>
            </a:rPr>
            <a:t>　なお、平成</a:t>
          </a:r>
          <a:r>
            <a:rPr kumimoji="1" lang="en-US" altLang="ja-JP" sz="1000">
              <a:latin typeface="ＭＳ Ｐゴシック"/>
            </a:rPr>
            <a:t>23</a:t>
          </a:r>
          <a:r>
            <a:rPr kumimoji="1" lang="ja-JP" altLang="en-US" sz="1000">
              <a:latin typeface="ＭＳ Ｐゴシック"/>
            </a:rPr>
            <a:t>、</a:t>
          </a:r>
          <a:r>
            <a:rPr kumimoji="1" lang="en-US" altLang="ja-JP" sz="1000">
              <a:latin typeface="ＭＳ Ｐゴシック"/>
            </a:rPr>
            <a:t>24</a:t>
          </a:r>
          <a:r>
            <a:rPr kumimoji="1" lang="ja-JP" altLang="en-US" sz="1000">
              <a:latin typeface="ＭＳ Ｐゴシック"/>
            </a:rPr>
            <a:t>年度は国家公務員の時限的な給与削減措置が実施されていたために指数が大きく上昇しているが、国家公務員の給与削減措置がなかったとした場合は、平成</a:t>
          </a:r>
          <a:r>
            <a:rPr kumimoji="1" lang="en-US" altLang="ja-JP" sz="1000">
              <a:latin typeface="ＭＳ Ｐゴシック"/>
            </a:rPr>
            <a:t>23</a:t>
          </a:r>
          <a:r>
            <a:rPr kumimoji="1" lang="ja-JP" altLang="en-US" sz="1000">
              <a:latin typeface="ＭＳ Ｐゴシック"/>
            </a:rPr>
            <a:t>年度は</a:t>
          </a:r>
          <a:r>
            <a:rPr kumimoji="1" lang="en-US" altLang="ja-JP" sz="1000">
              <a:latin typeface="ＭＳ Ｐゴシック"/>
            </a:rPr>
            <a:t>93.2</a:t>
          </a:r>
          <a:r>
            <a:rPr kumimoji="1" lang="ja-JP" altLang="en-US" sz="1000">
              <a:latin typeface="ＭＳ Ｐゴシック"/>
            </a:rPr>
            <a:t>、</a:t>
          </a:r>
          <a:r>
            <a:rPr kumimoji="1" lang="en-US" altLang="ja-JP" sz="1000">
              <a:latin typeface="ＭＳ Ｐゴシック"/>
            </a:rPr>
            <a:t>24</a:t>
          </a:r>
          <a:r>
            <a:rPr kumimoji="1" lang="ja-JP" altLang="en-US" sz="1000">
              <a:latin typeface="ＭＳ Ｐゴシック"/>
            </a:rPr>
            <a:t>年度は</a:t>
          </a:r>
          <a:r>
            <a:rPr kumimoji="1" lang="en-US" altLang="ja-JP" sz="1000">
              <a:latin typeface="ＭＳ Ｐゴシック"/>
            </a:rPr>
            <a:t>92.5</a:t>
          </a:r>
          <a:r>
            <a:rPr kumimoji="1" lang="ja-JP" altLang="en-US" sz="1000">
              <a:latin typeface="ＭＳ Ｐゴシック"/>
            </a:rPr>
            <a:t>となる。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1" name="直線コネクタ 240"/>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2" name="テキスト ボックス 241"/>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3" name="直線コネクタ 24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4" name="テキスト ボックス 24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5" name="直線コネクタ 244"/>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6" name="テキスト ボックス 245"/>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9" name="直線コネクタ 248"/>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50" name="テキスト ボックス 249"/>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1" name="直線コネクタ 25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2" name="テキスト ボックス 25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3" name="直線コネクタ 252"/>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4" name="テキスト ボックス 253"/>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87</xdr:row>
      <xdr:rowOff>30691</xdr:rowOff>
    </xdr:to>
    <xdr:cxnSp macro="">
      <xdr:nvCxnSpPr>
        <xdr:cNvPr id="258" name="直線コネクタ 257"/>
        <xdr:cNvCxnSpPr/>
      </xdr:nvCxnSpPr>
      <xdr:spPr>
        <a:xfrm flipV="1">
          <a:off x="17018000" y="13881100"/>
          <a:ext cx="0" cy="1065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2768</xdr:rowOff>
    </xdr:from>
    <xdr:ext cx="762000" cy="259045"/>
    <xdr:sp macro="" textlink="">
      <xdr:nvSpPr>
        <xdr:cNvPr id="259" name="給与水準   （国との比較）最小値テキスト"/>
        <xdr:cNvSpPr txBox="1"/>
      </xdr:nvSpPr>
      <xdr:spPr>
        <a:xfrm>
          <a:off x="17106900" y="1491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30691</xdr:rowOff>
    </xdr:from>
    <xdr:to>
      <xdr:col>24</xdr:col>
      <xdr:colOff>647700</xdr:colOff>
      <xdr:row>87</xdr:row>
      <xdr:rowOff>30691</xdr:rowOff>
    </xdr:to>
    <xdr:cxnSp macro="">
      <xdr:nvCxnSpPr>
        <xdr:cNvPr id="260" name="直線コネクタ 259"/>
        <xdr:cNvCxnSpPr/>
      </xdr:nvCxnSpPr>
      <xdr:spPr>
        <a:xfrm>
          <a:off x="16929100" y="1494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61"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62" name="直線コネクタ 261"/>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124354</xdr:rowOff>
    </xdr:from>
    <xdr:to>
      <xdr:col>24</xdr:col>
      <xdr:colOff>558800</xdr:colOff>
      <xdr:row>81</xdr:row>
      <xdr:rowOff>144463</xdr:rowOff>
    </xdr:to>
    <xdr:cxnSp macro="">
      <xdr:nvCxnSpPr>
        <xdr:cNvPr id="263" name="直線コネクタ 262"/>
        <xdr:cNvCxnSpPr/>
      </xdr:nvCxnSpPr>
      <xdr:spPr>
        <a:xfrm>
          <a:off x="16179800" y="14011804"/>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54098</xdr:rowOff>
    </xdr:from>
    <xdr:ext cx="762000" cy="259045"/>
    <xdr:sp macro="" textlink="">
      <xdr:nvSpPr>
        <xdr:cNvPr id="264" name="給与水準   （国との比較）平均値テキスト"/>
        <xdr:cNvSpPr txBox="1"/>
      </xdr:nvSpPr>
      <xdr:spPr>
        <a:xfrm>
          <a:off x="17106900" y="14455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82021</xdr:rowOff>
    </xdr:from>
    <xdr:to>
      <xdr:col>24</xdr:col>
      <xdr:colOff>609600</xdr:colOff>
      <xdr:row>85</xdr:row>
      <xdr:rowOff>12171</xdr:rowOff>
    </xdr:to>
    <xdr:sp macro="" textlink="">
      <xdr:nvSpPr>
        <xdr:cNvPr id="265" name="フローチャート : 判断 264"/>
        <xdr:cNvSpPr/>
      </xdr:nvSpPr>
      <xdr:spPr>
        <a:xfrm>
          <a:off x="16967200" y="1448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74084</xdr:rowOff>
    </xdr:from>
    <xdr:to>
      <xdr:col>23</xdr:col>
      <xdr:colOff>406400</xdr:colOff>
      <xdr:row>81</xdr:row>
      <xdr:rowOff>124354</xdr:rowOff>
    </xdr:to>
    <xdr:cxnSp macro="">
      <xdr:nvCxnSpPr>
        <xdr:cNvPr id="266" name="直線コネクタ 265"/>
        <xdr:cNvCxnSpPr/>
      </xdr:nvCxnSpPr>
      <xdr:spPr>
        <a:xfrm>
          <a:off x="15290800" y="13961534"/>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61913</xdr:rowOff>
    </xdr:from>
    <xdr:to>
      <xdr:col>23</xdr:col>
      <xdr:colOff>457200</xdr:colOff>
      <xdr:row>84</xdr:row>
      <xdr:rowOff>163513</xdr:rowOff>
    </xdr:to>
    <xdr:sp macro="" textlink="">
      <xdr:nvSpPr>
        <xdr:cNvPr id="267" name="フローチャート : 判断 266"/>
        <xdr:cNvSpPr/>
      </xdr:nvSpPr>
      <xdr:spPr>
        <a:xfrm>
          <a:off x="16129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148290</xdr:rowOff>
    </xdr:from>
    <xdr:ext cx="736600" cy="259045"/>
    <xdr:sp macro="" textlink="">
      <xdr:nvSpPr>
        <xdr:cNvPr id="268" name="テキスト ボックス 267"/>
        <xdr:cNvSpPr txBox="1"/>
      </xdr:nvSpPr>
      <xdr:spPr>
        <a:xfrm>
          <a:off x="15798800" y="1455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74084</xdr:rowOff>
    </xdr:from>
    <xdr:to>
      <xdr:col>22</xdr:col>
      <xdr:colOff>203200</xdr:colOff>
      <xdr:row>85</xdr:row>
      <xdr:rowOff>142346</xdr:rowOff>
    </xdr:to>
    <xdr:cxnSp macro="">
      <xdr:nvCxnSpPr>
        <xdr:cNvPr id="269" name="直線コネクタ 268"/>
        <xdr:cNvCxnSpPr/>
      </xdr:nvCxnSpPr>
      <xdr:spPr>
        <a:xfrm flipV="1">
          <a:off x="14401800" y="13961534"/>
          <a:ext cx="889000" cy="75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61913</xdr:rowOff>
    </xdr:from>
    <xdr:to>
      <xdr:col>22</xdr:col>
      <xdr:colOff>254000</xdr:colOff>
      <xdr:row>84</xdr:row>
      <xdr:rowOff>163513</xdr:rowOff>
    </xdr:to>
    <xdr:sp macro="" textlink="">
      <xdr:nvSpPr>
        <xdr:cNvPr id="270" name="フローチャート : 判断 269"/>
        <xdr:cNvSpPr/>
      </xdr:nvSpPr>
      <xdr:spPr>
        <a:xfrm>
          <a:off x="15240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148290</xdr:rowOff>
    </xdr:from>
    <xdr:ext cx="762000" cy="259045"/>
    <xdr:sp macro="" textlink="">
      <xdr:nvSpPr>
        <xdr:cNvPr id="271" name="テキスト ボックス 270"/>
        <xdr:cNvSpPr txBox="1"/>
      </xdr:nvSpPr>
      <xdr:spPr>
        <a:xfrm>
          <a:off x="149098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142346</xdr:rowOff>
    </xdr:from>
    <xdr:to>
      <xdr:col>21</xdr:col>
      <xdr:colOff>0</xdr:colOff>
      <xdr:row>86</xdr:row>
      <xdr:rowOff>41275</xdr:rowOff>
    </xdr:to>
    <xdr:cxnSp macro="">
      <xdr:nvCxnSpPr>
        <xdr:cNvPr id="272" name="直線コネクタ 271"/>
        <xdr:cNvCxnSpPr/>
      </xdr:nvCxnSpPr>
      <xdr:spPr>
        <a:xfrm flipV="1">
          <a:off x="13512800" y="14715596"/>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170391</xdr:rowOff>
    </xdr:from>
    <xdr:to>
      <xdr:col>21</xdr:col>
      <xdr:colOff>50800</xdr:colOff>
      <xdr:row>89</xdr:row>
      <xdr:rowOff>100541</xdr:rowOff>
    </xdr:to>
    <xdr:sp macro="" textlink="">
      <xdr:nvSpPr>
        <xdr:cNvPr id="273" name="フローチャート : 判断 272"/>
        <xdr:cNvSpPr/>
      </xdr:nvSpPr>
      <xdr:spPr>
        <a:xfrm>
          <a:off x="14351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85318</xdr:rowOff>
    </xdr:from>
    <xdr:ext cx="762000" cy="259045"/>
    <xdr:sp macro="" textlink="">
      <xdr:nvSpPr>
        <xdr:cNvPr id="274" name="テキスト ボックス 273"/>
        <xdr:cNvSpPr txBox="1"/>
      </xdr:nvSpPr>
      <xdr:spPr>
        <a:xfrm>
          <a:off x="14020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170391</xdr:rowOff>
    </xdr:from>
    <xdr:to>
      <xdr:col>19</xdr:col>
      <xdr:colOff>533400</xdr:colOff>
      <xdr:row>89</xdr:row>
      <xdr:rowOff>100541</xdr:rowOff>
    </xdr:to>
    <xdr:sp macro="" textlink="">
      <xdr:nvSpPr>
        <xdr:cNvPr id="275" name="フローチャート : 判断 274"/>
        <xdr:cNvSpPr/>
      </xdr:nvSpPr>
      <xdr:spPr>
        <a:xfrm>
          <a:off x="13462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85318</xdr:rowOff>
    </xdr:from>
    <xdr:ext cx="762000" cy="259045"/>
    <xdr:sp macro="" textlink="">
      <xdr:nvSpPr>
        <xdr:cNvPr id="276" name="テキスト ボックス 275"/>
        <xdr:cNvSpPr txBox="1"/>
      </xdr:nvSpPr>
      <xdr:spPr>
        <a:xfrm>
          <a:off x="13131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93663</xdr:rowOff>
    </xdr:from>
    <xdr:to>
      <xdr:col>24</xdr:col>
      <xdr:colOff>609600</xdr:colOff>
      <xdr:row>82</xdr:row>
      <xdr:rowOff>23813</xdr:rowOff>
    </xdr:to>
    <xdr:sp macro="" textlink="">
      <xdr:nvSpPr>
        <xdr:cNvPr id="282" name="円/楕円 281"/>
        <xdr:cNvSpPr/>
      </xdr:nvSpPr>
      <xdr:spPr>
        <a:xfrm>
          <a:off x="16967200" y="1398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110190</xdr:rowOff>
    </xdr:from>
    <xdr:ext cx="762000" cy="259045"/>
    <xdr:sp macro="" textlink="">
      <xdr:nvSpPr>
        <xdr:cNvPr id="283" name="給与水準   （国との比較）該当値テキスト"/>
        <xdr:cNvSpPr txBox="1"/>
      </xdr:nvSpPr>
      <xdr:spPr>
        <a:xfrm>
          <a:off x="17106900" y="1382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73554</xdr:rowOff>
    </xdr:from>
    <xdr:to>
      <xdr:col>23</xdr:col>
      <xdr:colOff>457200</xdr:colOff>
      <xdr:row>82</xdr:row>
      <xdr:rowOff>3704</xdr:rowOff>
    </xdr:to>
    <xdr:sp macro="" textlink="">
      <xdr:nvSpPr>
        <xdr:cNvPr id="284" name="円/楕円 283"/>
        <xdr:cNvSpPr/>
      </xdr:nvSpPr>
      <xdr:spPr>
        <a:xfrm>
          <a:off x="16129000" y="1396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13881</xdr:rowOff>
    </xdr:from>
    <xdr:ext cx="736600" cy="259045"/>
    <xdr:sp macro="" textlink="">
      <xdr:nvSpPr>
        <xdr:cNvPr id="285" name="テキスト ボックス 284"/>
        <xdr:cNvSpPr txBox="1"/>
      </xdr:nvSpPr>
      <xdr:spPr>
        <a:xfrm>
          <a:off x="15798800" y="1372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23284</xdr:rowOff>
    </xdr:from>
    <xdr:to>
      <xdr:col>22</xdr:col>
      <xdr:colOff>254000</xdr:colOff>
      <xdr:row>81</xdr:row>
      <xdr:rowOff>124884</xdr:rowOff>
    </xdr:to>
    <xdr:sp macro="" textlink="">
      <xdr:nvSpPr>
        <xdr:cNvPr id="286" name="円/楕円 285"/>
        <xdr:cNvSpPr/>
      </xdr:nvSpPr>
      <xdr:spPr>
        <a:xfrm>
          <a:off x="15240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135061</xdr:rowOff>
    </xdr:from>
    <xdr:ext cx="762000" cy="259045"/>
    <xdr:sp macro="" textlink="">
      <xdr:nvSpPr>
        <xdr:cNvPr id="287" name="テキスト ボックス 286"/>
        <xdr:cNvSpPr txBox="1"/>
      </xdr:nvSpPr>
      <xdr:spPr>
        <a:xfrm>
          <a:off x="14909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91546</xdr:rowOff>
    </xdr:from>
    <xdr:to>
      <xdr:col>21</xdr:col>
      <xdr:colOff>50800</xdr:colOff>
      <xdr:row>86</xdr:row>
      <xdr:rowOff>21696</xdr:rowOff>
    </xdr:to>
    <xdr:sp macro="" textlink="">
      <xdr:nvSpPr>
        <xdr:cNvPr id="288" name="円/楕円 287"/>
        <xdr:cNvSpPr/>
      </xdr:nvSpPr>
      <xdr:spPr>
        <a:xfrm>
          <a:off x="14351000" y="146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31873</xdr:rowOff>
    </xdr:from>
    <xdr:ext cx="762000" cy="259045"/>
    <xdr:sp macro="" textlink="">
      <xdr:nvSpPr>
        <xdr:cNvPr id="289" name="テキスト ボックス 288"/>
        <xdr:cNvSpPr txBox="1"/>
      </xdr:nvSpPr>
      <xdr:spPr>
        <a:xfrm>
          <a:off x="14020800" y="1443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161925</xdr:rowOff>
    </xdr:from>
    <xdr:to>
      <xdr:col>19</xdr:col>
      <xdr:colOff>533400</xdr:colOff>
      <xdr:row>86</xdr:row>
      <xdr:rowOff>92075</xdr:rowOff>
    </xdr:to>
    <xdr:sp macro="" textlink="">
      <xdr:nvSpPr>
        <xdr:cNvPr id="290" name="円/楕円 289"/>
        <xdr:cNvSpPr/>
      </xdr:nvSpPr>
      <xdr:spPr>
        <a:xfrm>
          <a:off x="13462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102252</xdr:rowOff>
    </xdr:from>
    <xdr:ext cx="762000" cy="259045"/>
    <xdr:sp macro="" textlink="">
      <xdr:nvSpPr>
        <xdr:cNvPr id="291" name="テキスト ボックス 290"/>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　定員管理適正化計画に基づき、退職者不補充等により職員数削減を進めてきた。しかし、直営保育施設の割合が高いことや、合併の際に広域事務組合等を吸収し、隣接他団体の廃棄物処理、消防救急事務等を受託していることから、類似団体平均や県平均に比べ大きく開きがある状況が続いている。</a:t>
          </a:r>
          <a:endParaRPr kumimoji="1" lang="en-US" altLang="ja-JP" sz="10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　今後数年間は大量退職の年が続くが、住民サービスを低下させることなく、民間委託が可能な事業は民間委託を進め、人口減少を見越して施設の統廃合を進めるなどの事務事業の見直しや事務の効率化等を進めることで、市の事務事業にふさわしい適正規模に近づけていけるよう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23" name="直線コネクタ 322"/>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4"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5" name="直線コネクタ 324"/>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6"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7" name="直線コネクタ 326"/>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544</xdr:rowOff>
    </xdr:from>
    <xdr:to>
      <xdr:col>24</xdr:col>
      <xdr:colOff>558800</xdr:colOff>
      <xdr:row>63</xdr:row>
      <xdr:rowOff>8588</xdr:rowOff>
    </xdr:to>
    <xdr:cxnSp macro="">
      <xdr:nvCxnSpPr>
        <xdr:cNvPr id="328" name="直線コネクタ 327"/>
        <xdr:cNvCxnSpPr/>
      </xdr:nvCxnSpPr>
      <xdr:spPr>
        <a:xfrm>
          <a:off x="16179800" y="10801894"/>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10419</xdr:rowOff>
    </xdr:from>
    <xdr:ext cx="762000" cy="259045"/>
    <xdr:sp macro="" textlink="">
      <xdr:nvSpPr>
        <xdr:cNvPr id="329" name="定員管理の状況平均値テキスト"/>
        <xdr:cNvSpPr txBox="1"/>
      </xdr:nvSpPr>
      <xdr:spPr>
        <a:xfrm>
          <a:off x="17106900" y="1029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30" name="フローチャート : 判断 329"/>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544</xdr:rowOff>
    </xdr:from>
    <xdr:to>
      <xdr:col>23</xdr:col>
      <xdr:colOff>406400</xdr:colOff>
      <xdr:row>63</xdr:row>
      <xdr:rowOff>20078</xdr:rowOff>
    </xdr:to>
    <xdr:cxnSp macro="">
      <xdr:nvCxnSpPr>
        <xdr:cNvPr id="331" name="直線コネクタ 330"/>
        <xdr:cNvCxnSpPr/>
      </xdr:nvCxnSpPr>
      <xdr:spPr>
        <a:xfrm flipV="1">
          <a:off x="15290800" y="10801894"/>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32" name="フローチャート : 判断 331"/>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10298</xdr:rowOff>
    </xdr:from>
    <xdr:ext cx="736600" cy="259045"/>
    <xdr:sp macro="" textlink="">
      <xdr:nvSpPr>
        <xdr:cNvPr id="333" name="テキスト ボックス 332"/>
        <xdr:cNvSpPr txBox="1"/>
      </xdr:nvSpPr>
      <xdr:spPr>
        <a:xfrm>
          <a:off x="15798800" y="1012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20078</xdr:rowOff>
    </xdr:from>
    <xdr:to>
      <xdr:col>22</xdr:col>
      <xdr:colOff>203200</xdr:colOff>
      <xdr:row>63</xdr:row>
      <xdr:rowOff>40761</xdr:rowOff>
    </xdr:to>
    <xdr:cxnSp macro="">
      <xdr:nvCxnSpPr>
        <xdr:cNvPr id="334" name="直線コネクタ 333"/>
        <xdr:cNvCxnSpPr/>
      </xdr:nvCxnSpPr>
      <xdr:spPr>
        <a:xfrm flipV="1">
          <a:off x="14401800" y="10821428"/>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5" name="フローチャート : 判断 334"/>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14894</xdr:rowOff>
    </xdr:from>
    <xdr:ext cx="762000" cy="259045"/>
    <xdr:sp macro="" textlink="">
      <xdr:nvSpPr>
        <xdr:cNvPr id="336" name="テキスト ボックス 335"/>
        <xdr:cNvSpPr txBox="1"/>
      </xdr:nvSpPr>
      <xdr:spPr>
        <a:xfrm>
          <a:off x="14909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40761</xdr:rowOff>
    </xdr:from>
    <xdr:to>
      <xdr:col>21</xdr:col>
      <xdr:colOff>0</xdr:colOff>
      <xdr:row>63</xdr:row>
      <xdr:rowOff>84425</xdr:rowOff>
    </xdr:to>
    <xdr:cxnSp macro="">
      <xdr:nvCxnSpPr>
        <xdr:cNvPr id="337" name="直線コネクタ 336"/>
        <xdr:cNvCxnSpPr/>
      </xdr:nvCxnSpPr>
      <xdr:spPr>
        <a:xfrm flipV="1">
          <a:off x="13512800" y="10842111"/>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8" name="フローチャート : 判断 337"/>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24086</xdr:rowOff>
    </xdr:from>
    <xdr:ext cx="762000" cy="259045"/>
    <xdr:sp macro="" textlink="">
      <xdr:nvSpPr>
        <xdr:cNvPr id="339" name="テキスト ボックス 338"/>
        <xdr:cNvSpPr txBox="1"/>
      </xdr:nvSpPr>
      <xdr:spPr>
        <a:xfrm>
          <a:off x="14020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40" name="フローチャート : 判断 339"/>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37875</xdr:rowOff>
    </xdr:from>
    <xdr:ext cx="762000" cy="259045"/>
    <xdr:sp macro="" textlink="">
      <xdr:nvSpPr>
        <xdr:cNvPr id="341" name="テキスト ボックス 340"/>
        <xdr:cNvSpPr txBox="1"/>
      </xdr:nvSpPr>
      <xdr:spPr>
        <a:xfrm>
          <a:off x="13131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129238</xdr:rowOff>
    </xdr:from>
    <xdr:to>
      <xdr:col>24</xdr:col>
      <xdr:colOff>609600</xdr:colOff>
      <xdr:row>63</xdr:row>
      <xdr:rowOff>59388</xdr:rowOff>
    </xdr:to>
    <xdr:sp macro="" textlink="">
      <xdr:nvSpPr>
        <xdr:cNvPr id="347" name="円/楕円 346"/>
        <xdr:cNvSpPr/>
      </xdr:nvSpPr>
      <xdr:spPr>
        <a:xfrm>
          <a:off x="16967200" y="107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101315</xdr:rowOff>
    </xdr:from>
    <xdr:ext cx="762000" cy="259045"/>
    <xdr:sp macro="" textlink="">
      <xdr:nvSpPr>
        <xdr:cNvPr id="348" name="定員管理の状況該当値テキスト"/>
        <xdr:cNvSpPr txBox="1"/>
      </xdr:nvSpPr>
      <xdr:spPr>
        <a:xfrm>
          <a:off x="17106900" y="10731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121194</xdr:rowOff>
    </xdr:from>
    <xdr:to>
      <xdr:col>23</xdr:col>
      <xdr:colOff>457200</xdr:colOff>
      <xdr:row>63</xdr:row>
      <xdr:rowOff>51344</xdr:rowOff>
    </xdr:to>
    <xdr:sp macro="" textlink="">
      <xdr:nvSpPr>
        <xdr:cNvPr id="349" name="円/楕円 348"/>
        <xdr:cNvSpPr/>
      </xdr:nvSpPr>
      <xdr:spPr>
        <a:xfrm>
          <a:off x="161290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36121</xdr:rowOff>
    </xdr:from>
    <xdr:ext cx="736600" cy="259045"/>
    <xdr:sp macro="" textlink="">
      <xdr:nvSpPr>
        <xdr:cNvPr id="350" name="テキスト ボックス 349"/>
        <xdr:cNvSpPr txBox="1"/>
      </xdr:nvSpPr>
      <xdr:spPr>
        <a:xfrm>
          <a:off x="15798800" y="108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140728</xdr:rowOff>
    </xdr:from>
    <xdr:to>
      <xdr:col>22</xdr:col>
      <xdr:colOff>254000</xdr:colOff>
      <xdr:row>63</xdr:row>
      <xdr:rowOff>70878</xdr:rowOff>
    </xdr:to>
    <xdr:sp macro="" textlink="">
      <xdr:nvSpPr>
        <xdr:cNvPr id="351" name="円/楕円 350"/>
        <xdr:cNvSpPr/>
      </xdr:nvSpPr>
      <xdr:spPr>
        <a:xfrm>
          <a:off x="15240000" y="1077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55655</xdr:rowOff>
    </xdr:from>
    <xdr:ext cx="762000" cy="259045"/>
    <xdr:sp macro="" textlink="">
      <xdr:nvSpPr>
        <xdr:cNvPr id="352" name="テキスト ボックス 351"/>
        <xdr:cNvSpPr txBox="1"/>
      </xdr:nvSpPr>
      <xdr:spPr>
        <a:xfrm>
          <a:off x="14909800" y="1085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161411</xdr:rowOff>
    </xdr:from>
    <xdr:to>
      <xdr:col>21</xdr:col>
      <xdr:colOff>50800</xdr:colOff>
      <xdr:row>63</xdr:row>
      <xdr:rowOff>91561</xdr:rowOff>
    </xdr:to>
    <xdr:sp macro="" textlink="">
      <xdr:nvSpPr>
        <xdr:cNvPr id="353" name="円/楕円 352"/>
        <xdr:cNvSpPr/>
      </xdr:nvSpPr>
      <xdr:spPr>
        <a:xfrm>
          <a:off x="14351000" y="1079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76338</xdr:rowOff>
    </xdr:from>
    <xdr:ext cx="762000" cy="259045"/>
    <xdr:sp macro="" textlink="">
      <xdr:nvSpPr>
        <xdr:cNvPr id="354" name="テキスト ボックス 353"/>
        <xdr:cNvSpPr txBox="1"/>
      </xdr:nvSpPr>
      <xdr:spPr>
        <a:xfrm>
          <a:off x="14020800" y="1087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33625</xdr:rowOff>
    </xdr:from>
    <xdr:to>
      <xdr:col>19</xdr:col>
      <xdr:colOff>533400</xdr:colOff>
      <xdr:row>63</xdr:row>
      <xdr:rowOff>135225</xdr:rowOff>
    </xdr:to>
    <xdr:sp macro="" textlink="">
      <xdr:nvSpPr>
        <xdr:cNvPr id="355" name="円/楕円 354"/>
        <xdr:cNvSpPr/>
      </xdr:nvSpPr>
      <xdr:spPr>
        <a:xfrm>
          <a:off x="13462000" y="108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120002</xdr:rowOff>
    </xdr:from>
    <xdr:ext cx="762000" cy="259045"/>
    <xdr:sp macro="" textlink="">
      <xdr:nvSpPr>
        <xdr:cNvPr id="356" name="テキスト ボックス 355"/>
        <xdr:cNvSpPr txBox="1"/>
      </xdr:nvSpPr>
      <xdr:spPr>
        <a:xfrm>
          <a:off x="13131800" y="109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　比率低下の要因となっていた公営企業債償還のための繰入金については、病院事業について南魚沼市民病院建設事業のための起債額が増加した一方で、水道事業の起債償還が進んだこと、下水道事業の面的整備が完了したため建設改良費が減少したことにより、全体では</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228</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百万円減少した。</a:t>
          </a:r>
          <a:endParaRPr kumimoji="1" lang="en-US" altLang="ja-JP" sz="10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　また、一般会計の起債償還額は</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96</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百万円の増加となったが、交付税算入額の多い合併特例債、災害復旧事業債、臨時財政対策債の割合が高く、比率としては</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0.9</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ポイント改善した。</a:t>
          </a:r>
          <a:endParaRPr kumimoji="1" lang="en-US" altLang="ja-JP" sz="10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　引き続き事業内容を検討し、新規債発行の抑制や優良債を活用することで</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18</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％以下となるよう努めていく。</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73" name="直線コネクタ 37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4" name="テキスト ボックス 37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7" name="直線コネクタ 37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8" name="テキスト ボックス 37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42</xdr:row>
      <xdr:rowOff>164147</xdr:rowOff>
    </xdr:to>
    <xdr:cxnSp macro="">
      <xdr:nvCxnSpPr>
        <xdr:cNvPr id="381" name="直線コネクタ 380"/>
        <xdr:cNvCxnSpPr/>
      </xdr:nvCxnSpPr>
      <xdr:spPr>
        <a:xfrm flipV="1">
          <a:off x="17018000" y="6261100"/>
          <a:ext cx="0" cy="11039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136224</xdr:rowOff>
    </xdr:from>
    <xdr:ext cx="762000" cy="259045"/>
    <xdr:sp macro="" textlink="">
      <xdr:nvSpPr>
        <xdr:cNvPr id="382" name="公債費負担の状況最小値テキスト"/>
        <xdr:cNvSpPr txBox="1"/>
      </xdr:nvSpPr>
      <xdr:spPr>
        <a:xfrm>
          <a:off x="17106900" y="7337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42</xdr:row>
      <xdr:rowOff>164147</xdr:rowOff>
    </xdr:from>
    <xdr:to>
      <xdr:col>24</xdr:col>
      <xdr:colOff>647700</xdr:colOff>
      <xdr:row>42</xdr:row>
      <xdr:rowOff>164147</xdr:rowOff>
    </xdr:to>
    <xdr:cxnSp macro="">
      <xdr:nvCxnSpPr>
        <xdr:cNvPr id="383" name="直線コネクタ 382"/>
        <xdr:cNvCxnSpPr/>
      </xdr:nvCxnSpPr>
      <xdr:spPr>
        <a:xfrm>
          <a:off x="16929100" y="7365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84"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5" name="直線コネクタ 384"/>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109855</xdr:rowOff>
    </xdr:from>
    <xdr:to>
      <xdr:col>24</xdr:col>
      <xdr:colOff>558800</xdr:colOff>
      <xdr:row>42</xdr:row>
      <xdr:rowOff>164147</xdr:rowOff>
    </xdr:to>
    <xdr:cxnSp macro="">
      <xdr:nvCxnSpPr>
        <xdr:cNvPr id="386" name="直線コネクタ 385"/>
        <xdr:cNvCxnSpPr/>
      </xdr:nvCxnSpPr>
      <xdr:spPr>
        <a:xfrm flipV="1">
          <a:off x="16179800" y="7310755"/>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32402</xdr:rowOff>
    </xdr:from>
    <xdr:ext cx="762000" cy="259045"/>
    <xdr:sp macro="" textlink="">
      <xdr:nvSpPr>
        <xdr:cNvPr id="387" name="公債費負担の状況平均値テキスト"/>
        <xdr:cNvSpPr txBox="1"/>
      </xdr:nvSpPr>
      <xdr:spPr>
        <a:xfrm>
          <a:off x="17106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88" name="フローチャート : 判断 387"/>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164147</xdr:rowOff>
    </xdr:from>
    <xdr:to>
      <xdr:col>23</xdr:col>
      <xdr:colOff>406400</xdr:colOff>
      <xdr:row>43</xdr:row>
      <xdr:rowOff>28893</xdr:rowOff>
    </xdr:to>
    <xdr:cxnSp macro="">
      <xdr:nvCxnSpPr>
        <xdr:cNvPr id="389" name="直線コネクタ 388"/>
        <xdr:cNvCxnSpPr/>
      </xdr:nvCxnSpPr>
      <xdr:spPr>
        <a:xfrm flipV="1">
          <a:off x="15290800" y="736504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90" name="フローチャート : 判断 389"/>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391" name="テキスト ボックス 390"/>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28893</xdr:rowOff>
    </xdr:from>
    <xdr:to>
      <xdr:col>22</xdr:col>
      <xdr:colOff>203200</xdr:colOff>
      <xdr:row>43</xdr:row>
      <xdr:rowOff>65088</xdr:rowOff>
    </xdr:to>
    <xdr:cxnSp macro="">
      <xdr:nvCxnSpPr>
        <xdr:cNvPr id="392" name="直線コネクタ 391"/>
        <xdr:cNvCxnSpPr/>
      </xdr:nvCxnSpPr>
      <xdr:spPr>
        <a:xfrm flipV="1">
          <a:off x="14401800" y="740124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93" name="フローチャート : 判断 392"/>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94" name="テキスト ボックス 393"/>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65088</xdr:rowOff>
    </xdr:from>
    <xdr:to>
      <xdr:col>21</xdr:col>
      <xdr:colOff>0</xdr:colOff>
      <xdr:row>43</xdr:row>
      <xdr:rowOff>161607</xdr:rowOff>
    </xdr:to>
    <xdr:cxnSp macro="">
      <xdr:nvCxnSpPr>
        <xdr:cNvPr id="395" name="直線コネクタ 394"/>
        <xdr:cNvCxnSpPr/>
      </xdr:nvCxnSpPr>
      <xdr:spPr>
        <a:xfrm flipV="1">
          <a:off x="13512800" y="7437438"/>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96" name="フローチャート : 判断 395"/>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34624</xdr:rowOff>
    </xdr:from>
    <xdr:ext cx="762000" cy="259045"/>
    <xdr:sp macro="" textlink="">
      <xdr:nvSpPr>
        <xdr:cNvPr id="397" name="テキスト ボックス 396"/>
        <xdr:cNvSpPr txBox="1"/>
      </xdr:nvSpPr>
      <xdr:spPr>
        <a:xfrm>
          <a:off x="14020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8" name="フローチャート : 判断 397"/>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82884</xdr:rowOff>
    </xdr:from>
    <xdr:ext cx="762000" cy="259045"/>
    <xdr:sp macro="" textlink="">
      <xdr:nvSpPr>
        <xdr:cNvPr id="399" name="テキスト ボックス 398"/>
        <xdr:cNvSpPr txBox="1"/>
      </xdr:nvSpPr>
      <xdr:spPr>
        <a:xfrm>
          <a:off x="13131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59055</xdr:rowOff>
    </xdr:from>
    <xdr:to>
      <xdr:col>24</xdr:col>
      <xdr:colOff>609600</xdr:colOff>
      <xdr:row>42</xdr:row>
      <xdr:rowOff>160655</xdr:rowOff>
    </xdr:to>
    <xdr:sp macro="" textlink="">
      <xdr:nvSpPr>
        <xdr:cNvPr id="405" name="円/楕円 404"/>
        <xdr:cNvSpPr/>
      </xdr:nvSpPr>
      <xdr:spPr>
        <a:xfrm>
          <a:off x="16967200" y="725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126382</xdr:rowOff>
    </xdr:from>
    <xdr:ext cx="762000" cy="259045"/>
    <xdr:sp macro="" textlink="">
      <xdr:nvSpPr>
        <xdr:cNvPr id="406" name="公債費負担の状況該当値テキスト"/>
        <xdr:cNvSpPr txBox="1"/>
      </xdr:nvSpPr>
      <xdr:spPr>
        <a:xfrm>
          <a:off x="17106900" y="715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113347</xdr:rowOff>
    </xdr:from>
    <xdr:to>
      <xdr:col>23</xdr:col>
      <xdr:colOff>457200</xdr:colOff>
      <xdr:row>43</xdr:row>
      <xdr:rowOff>43497</xdr:rowOff>
    </xdr:to>
    <xdr:sp macro="" textlink="">
      <xdr:nvSpPr>
        <xdr:cNvPr id="407" name="円/楕円 406"/>
        <xdr:cNvSpPr/>
      </xdr:nvSpPr>
      <xdr:spPr>
        <a:xfrm>
          <a:off x="16129000" y="731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28274</xdr:rowOff>
    </xdr:from>
    <xdr:ext cx="736600" cy="259045"/>
    <xdr:sp macro="" textlink="">
      <xdr:nvSpPr>
        <xdr:cNvPr id="408" name="テキスト ボックス 407"/>
        <xdr:cNvSpPr txBox="1"/>
      </xdr:nvSpPr>
      <xdr:spPr>
        <a:xfrm>
          <a:off x="15798800" y="7400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149543</xdr:rowOff>
    </xdr:from>
    <xdr:to>
      <xdr:col>22</xdr:col>
      <xdr:colOff>254000</xdr:colOff>
      <xdr:row>43</xdr:row>
      <xdr:rowOff>79693</xdr:rowOff>
    </xdr:to>
    <xdr:sp macro="" textlink="">
      <xdr:nvSpPr>
        <xdr:cNvPr id="409" name="円/楕円 408"/>
        <xdr:cNvSpPr/>
      </xdr:nvSpPr>
      <xdr:spPr>
        <a:xfrm>
          <a:off x="152400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64470</xdr:rowOff>
    </xdr:from>
    <xdr:ext cx="762000" cy="259045"/>
    <xdr:sp macro="" textlink="">
      <xdr:nvSpPr>
        <xdr:cNvPr id="410" name="テキスト ボックス 409"/>
        <xdr:cNvSpPr txBox="1"/>
      </xdr:nvSpPr>
      <xdr:spPr>
        <a:xfrm>
          <a:off x="14909800" y="743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14288</xdr:rowOff>
    </xdr:from>
    <xdr:to>
      <xdr:col>21</xdr:col>
      <xdr:colOff>50800</xdr:colOff>
      <xdr:row>43</xdr:row>
      <xdr:rowOff>115888</xdr:rowOff>
    </xdr:to>
    <xdr:sp macro="" textlink="">
      <xdr:nvSpPr>
        <xdr:cNvPr id="411" name="円/楕円 410"/>
        <xdr:cNvSpPr/>
      </xdr:nvSpPr>
      <xdr:spPr>
        <a:xfrm>
          <a:off x="14351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100665</xdr:rowOff>
    </xdr:from>
    <xdr:ext cx="762000" cy="259045"/>
    <xdr:sp macro="" textlink="">
      <xdr:nvSpPr>
        <xdr:cNvPr id="412" name="テキスト ボックス 411"/>
        <xdr:cNvSpPr txBox="1"/>
      </xdr:nvSpPr>
      <xdr:spPr>
        <a:xfrm>
          <a:off x="14020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110807</xdr:rowOff>
    </xdr:from>
    <xdr:to>
      <xdr:col>19</xdr:col>
      <xdr:colOff>533400</xdr:colOff>
      <xdr:row>44</xdr:row>
      <xdr:rowOff>40957</xdr:rowOff>
    </xdr:to>
    <xdr:sp macro="" textlink="">
      <xdr:nvSpPr>
        <xdr:cNvPr id="413" name="円/楕円 412"/>
        <xdr:cNvSpPr/>
      </xdr:nvSpPr>
      <xdr:spPr>
        <a:xfrm>
          <a:off x="134620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25734</xdr:rowOff>
    </xdr:from>
    <xdr:ext cx="762000" cy="259045"/>
    <xdr:sp macro="" textlink="">
      <xdr:nvSpPr>
        <xdr:cNvPr id="414" name="テキスト ボックス 413"/>
        <xdr:cNvSpPr txBox="1"/>
      </xdr:nvSpPr>
      <xdr:spPr>
        <a:xfrm>
          <a:off x="13131800" y="756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年度は、合併特例債を活用した投資的事業が継続しているため地方債現在高が</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803</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百万円増加したほか、南魚沼市民病院建設事業のための病院事業債が増加し、公営企業債等繰入見込額が</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594</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百万円増加したことなどにより、将来負担額は</a:t>
          </a:r>
          <a:r>
            <a:rPr kumimoji="1" lang="en-US" altLang="ja-JP" sz="1000" b="0" i="0" u="none" strike="noStrike" kern="0" cap="none" spc="0" normalizeH="0" baseline="0" noProof="0">
              <a:ln>
                <a:noFill/>
              </a:ln>
              <a:solidFill>
                <a:prstClr val="black"/>
              </a:solidFill>
              <a:effectLst/>
              <a:uLnTx/>
              <a:uFillTx/>
              <a:latin typeface="ＭＳ Ｐゴシック"/>
              <a:ea typeface="+mn-ea"/>
              <a:cs typeface="+mn-cs"/>
            </a:rPr>
            <a:t>1,637</a:t>
          </a: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百万円増加した。</a:t>
          </a:r>
          <a:endParaRPr kumimoji="1" lang="en-US" altLang="ja-JP" sz="10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a:ea typeface="+mn-ea"/>
              <a:cs typeface="+mn-cs"/>
            </a:rPr>
            <a:t>　合併に伴い必要となる建設事業を引き続き実施していくことや、事業の財源を確保するために基金を取り崩すことも想定されることから比率は上昇していくことが予想される。引き続き事業内容を検討し、比率上昇を抑えられるよう努めていく。</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3" name="直線コネクタ 442"/>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4"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45" name="直線コネクタ 444"/>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16933</xdr:rowOff>
    </xdr:from>
    <xdr:to>
      <xdr:col>24</xdr:col>
      <xdr:colOff>558800</xdr:colOff>
      <xdr:row>21</xdr:row>
      <xdr:rowOff>48302</xdr:rowOff>
    </xdr:to>
    <xdr:cxnSp macro="">
      <xdr:nvCxnSpPr>
        <xdr:cNvPr id="448" name="直線コネクタ 447"/>
        <xdr:cNvCxnSpPr/>
      </xdr:nvCxnSpPr>
      <xdr:spPr>
        <a:xfrm>
          <a:off x="16179800" y="3617383"/>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78334</xdr:rowOff>
    </xdr:from>
    <xdr:ext cx="762000" cy="259045"/>
    <xdr:sp macro="" textlink="">
      <xdr:nvSpPr>
        <xdr:cNvPr id="449" name="将来負担の状況平均値テキスト"/>
        <xdr:cNvSpPr txBox="1"/>
      </xdr:nvSpPr>
      <xdr:spPr>
        <a:xfrm>
          <a:off x="17106900" y="24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0" name="フローチャート : 判断 449"/>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8086</xdr:rowOff>
    </xdr:from>
    <xdr:to>
      <xdr:col>23</xdr:col>
      <xdr:colOff>406400</xdr:colOff>
      <xdr:row>21</xdr:row>
      <xdr:rowOff>16933</xdr:rowOff>
    </xdr:to>
    <xdr:cxnSp macro="">
      <xdr:nvCxnSpPr>
        <xdr:cNvPr id="451" name="直線コネクタ 450"/>
        <xdr:cNvCxnSpPr/>
      </xdr:nvCxnSpPr>
      <xdr:spPr>
        <a:xfrm>
          <a:off x="15290800" y="3608536"/>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2" name="フローチャート : 判断 451"/>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53" name="テキスト ボックス 452"/>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8086</xdr:rowOff>
    </xdr:from>
    <xdr:to>
      <xdr:col>22</xdr:col>
      <xdr:colOff>203200</xdr:colOff>
      <xdr:row>21</xdr:row>
      <xdr:rowOff>56346</xdr:rowOff>
    </xdr:to>
    <xdr:cxnSp macro="">
      <xdr:nvCxnSpPr>
        <xdr:cNvPr id="454" name="直線コネクタ 453"/>
        <xdr:cNvCxnSpPr/>
      </xdr:nvCxnSpPr>
      <xdr:spPr>
        <a:xfrm flipV="1">
          <a:off x="14401800" y="360853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55" name="フローチャート : 判断 454"/>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56" name="テキスト ボックス 455"/>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41868</xdr:rowOff>
    </xdr:from>
    <xdr:to>
      <xdr:col>21</xdr:col>
      <xdr:colOff>0</xdr:colOff>
      <xdr:row>21</xdr:row>
      <xdr:rowOff>56346</xdr:rowOff>
    </xdr:to>
    <xdr:cxnSp macro="">
      <xdr:nvCxnSpPr>
        <xdr:cNvPr id="457" name="直線コネクタ 456"/>
        <xdr:cNvCxnSpPr/>
      </xdr:nvCxnSpPr>
      <xdr:spPr>
        <a:xfrm>
          <a:off x="13512800" y="364231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8" name="フローチャート : 判断 457"/>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59" name="テキスト ボックス 458"/>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0" name="フローチャート : 判断 459"/>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61" name="テキスト ボックス 460"/>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20</xdr:row>
      <xdr:rowOff>168952</xdr:rowOff>
    </xdr:from>
    <xdr:to>
      <xdr:col>24</xdr:col>
      <xdr:colOff>609600</xdr:colOff>
      <xdr:row>21</xdr:row>
      <xdr:rowOff>99102</xdr:rowOff>
    </xdr:to>
    <xdr:sp macro="" textlink="">
      <xdr:nvSpPr>
        <xdr:cNvPr id="467" name="円/楕円 466"/>
        <xdr:cNvSpPr/>
      </xdr:nvSpPr>
      <xdr:spPr>
        <a:xfrm>
          <a:off x="16967200" y="359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64829</xdr:rowOff>
    </xdr:from>
    <xdr:ext cx="762000" cy="259045"/>
    <xdr:sp macro="" textlink="">
      <xdr:nvSpPr>
        <xdr:cNvPr id="468" name="将来負担の状況該当値テキスト"/>
        <xdr:cNvSpPr txBox="1"/>
      </xdr:nvSpPr>
      <xdr:spPr>
        <a:xfrm>
          <a:off x="17106900" y="3493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158.9</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137583</xdr:rowOff>
    </xdr:from>
    <xdr:to>
      <xdr:col>23</xdr:col>
      <xdr:colOff>457200</xdr:colOff>
      <xdr:row>21</xdr:row>
      <xdr:rowOff>67733</xdr:rowOff>
    </xdr:to>
    <xdr:sp macro="" textlink="">
      <xdr:nvSpPr>
        <xdr:cNvPr id="469" name="円/楕円 468"/>
        <xdr:cNvSpPr/>
      </xdr:nvSpPr>
      <xdr:spPr>
        <a:xfrm>
          <a:off x="16129000" y="356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52510</xdr:rowOff>
    </xdr:from>
    <xdr:ext cx="736600" cy="259045"/>
    <xdr:sp macro="" textlink="">
      <xdr:nvSpPr>
        <xdr:cNvPr id="470" name="テキスト ボックス 469"/>
        <xdr:cNvSpPr txBox="1"/>
      </xdr:nvSpPr>
      <xdr:spPr>
        <a:xfrm>
          <a:off x="15798800" y="365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155.0</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128736</xdr:rowOff>
    </xdr:from>
    <xdr:to>
      <xdr:col>22</xdr:col>
      <xdr:colOff>254000</xdr:colOff>
      <xdr:row>21</xdr:row>
      <xdr:rowOff>58886</xdr:rowOff>
    </xdr:to>
    <xdr:sp macro="" textlink="">
      <xdr:nvSpPr>
        <xdr:cNvPr id="471" name="円/楕円 470"/>
        <xdr:cNvSpPr/>
      </xdr:nvSpPr>
      <xdr:spPr>
        <a:xfrm>
          <a:off x="15240000" y="355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43663</xdr:rowOff>
    </xdr:from>
    <xdr:ext cx="762000" cy="259045"/>
    <xdr:sp macro="" textlink="">
      <xdr:nvSpPr>
        <xdr:cNvPr id="472" name="テキスト ボックス 471"/>
        <xdr:cNvSpPr txBox="1"/>
      </xdr:nvSpPr>
      <xdr:spPr>
        <a:xfrm>
          <a:off x="14909800" y="364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153.9</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5546</xdr:rowOff>
    </xdr:from>
    <xdr:to>
      <xdr:col>21</xdr:col>
      <xdr:colOff>50800</xdr:colOff>
      <xdr:row>21</xdr:row>
      <xdr:rowOff>107146</xdr:rowOff>
    </xdr:to>
    <xdr:sp macro="" textlink="">
      <xdr:nvSpPr>
        <xdr:cNvPr id="473" name="円/楕円 472"/>
        <xdr:cNvSpPr/>
      </xdr:nvSpPr>
      <xdr:spPr>
        <a:xfrm>
          <a:off x="14351000" y="360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91923</xdr:rowOff>
    </xdr:from>
    <xdr:ext cx="762000" cy="259045"/>
    <xdr:sp macro="" textlink="">
      <xdr:nvSpPr>
        <xdr:cNvPr id="474" name="テキスト ボックス 473"/>
        <xdr:cNvSpPr txBox="1"/>
      </xdr:nvSpPr>
      <xdr:spPr>
        <a:xfrm>
          <a:off x="14020800" y="369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159.9</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162518</xdr:rowOff>
    </xdr:from>
    <xdr:to>
      <xdr:col>19</xdr:col>
      <xdr:colOff>533400</xdr:colOff>
      <xdr:row>21</xdr:row>
      <xdr:rowOff>92668</xdr:rowOff>
    </xdr:to>
    <xdr:sp macro="" textlink="">
      <xdr:nvSpPr>
        <xdr:cNvPr id="475" name="円/楕円 474"/>
        <xdr:cNvSpPr/>
      </xdr:nvSpPr>
      <xdr:spPr>
        <a:xfrm>
          <a:off x="13462000" y="359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77445</xdr:rowOff>
    </xdr:from>
    <xdr:ext cx="762000" cy="259045"/>
    <xdr:sp macro="" textlink="">
      <xdr:nvSpPr>
        <xdr:cNvPr id="476" name="テキスト ボックス 475"/>
        <xdr:cNvSpPr txBox="1"/>
      </xdr:nvSpPr>
      <xdr:spPr>
        <a:xfrm>
          <a:off x="13131800" y="367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新潟県南魚沼市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58,907
58,125
584.55
37,750,726
36,054,131
1,297,934
20,137,808
42,417,686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158.9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00">
              <a:latin typeface="ＭＳ Ｐゴシック"/>
            </a:rPr>
            <a:t>二度にわたる合併と広域水道企業団及び広域連合の承継により、職員数は類似団体平均値よりも多くなっているが、定員管理適正化計画の実行や昇給・昇格基準及び各種手当の見直し、給与削減措置などにより人件費の抑制に努めてきた。</a:t>
          </a:r>
          <a:endParaRPr kumimoji="1" lang="en-US" altLang="ja-JP" sz="1000">
            <a:latin typeface="ＭＳ Ｐゴシック"/>
          </a:endParaRPr>
        </a:p>
        <a:p>
          <a:r>
            <a:rPr kumimoji="1" lang="ja-JP" altLang="en-US" sz="1000">
              <a:latin typeface="ＭＳ Ｐゴシック"/>
            </a:rPr>
            <a:t>　このため、人件費率は類似団体や全国平均と比べても改善されてきている。今後も職員数の適正化と行政改革の取組を通じてさらなる改善に努める。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157480</xdr:rowOff>
    </xdr:from>
    <xdr:to>
      <xdr:col>7</xdr:col>
      <xdr:colOff>15875</xdr:colOff>
      <xdr:row>35</xdr:row>
      <xdr:rowOff>85090</xdr:rowOff>
    </xdr:to>
    <xdr:cxnSp macro="">
      <xdr:nvCxnSpPr>
        <xdr:cNvPr id="66" name="直線コネクタ 65"/>
        <xdr:cNvCxnSpPr/>
      </xdr:nvCxnSpPr>
      <xdr:spPr>
        <a:xfrm flipV="1">
          <a:off x="3987800" y="59867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85090</xdr:rowOff>
    </xdr:from>
    <xdr:to>
      <xdr:col>5</xdr:col>
      <xdr:colOff>549275</xdr:colOff>
      <xdr:row>35</xdr:row>
      <xdr:rowOff>123190</xdr:rowOff>
    </xdr:to>
    <xdr:cxnSp macro="">
      <xdr:nvCxnSpPr>
        <xdr:cNvPr id="69" name="直線コネクタ 68"/>
        <xdr:cNvCxnSpPr/>
      </xdr:nvCxnSpPr>
      <xdr:spPr>
        <a:xfrm flipV="1">
          <a:off x="3098800" y="6085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123190</xdr:rowOff>
    </xdr:from>
    <xdr:to>
      <xdr:col>4</xdr:col>
      <xdr:colOff>346075</xdr:colOff>
      <xdr:row>36</xdr:row>
      <xdr:rowOff>58420</xdr:rowOff>
    </xdr:to>
    <xdr:cxnSp macro="">
      <xdr:nvCxnSpPr>
        <xdr:cNvPr id="72" name="直線コネクタ 71"/>
        <xdr:cNvCxnSpPr/>
      </xdr:nvCxnSpPr>
      <xdr:spPr>
        <a:xfrm flipV="1">
          <a:off x="2209800" y="61239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58420</xdr:rowOff>
    </xdr:from>
    <xdr:to>
      <xdr:col>3</xdr:col>
      <xdr:colOff>142875</xdr:colOff>
      <xdr:row>36</xdr:row>
      <xdr:rowOff>111760</xdr:rowOff>
    </xdr:to>
    <xdr:cxnSp macro="">
      <xdr:nvCxnSpPr>
        <xdr:cNvPr id="75" name="直線コネクタ 74"/>
        <xdr:cNvCxnSpPr/>
      </xdr:nvCxnSpPr>
      <xdr:spPr>
        <a:xfrm flipV="1">
          <a:off x="1320800" y="6230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106680</xdr:rowOff>
    </xdr:from>
    <xdr:to>
      <xdr:col>7</xdr:col>
      <xdr:colOff>66675</xdr:colOff>
      <xdr:row>35</xdr:row>
      <xdr:rowOff>36830</xdr:rowOff>
    </xdr:to>
    <xdr:sp macro="" textlink="">
      <xdr:nvSpPr>
        <xdr:cNvPr id="85" name="円/楕円 84"/>
        <xdr:cNvSpPr/>
      </xdr:nvSpPr>
      <xdr:spPr>
        <a:xfrm>
          <a:off x="4775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123207</xdr:rowOff>
    </xdr:from>
    <xdr:ext cx="762000" cy="259045"/>
    <xdr:sp macro="" textlink="">
      <xdr:nvSpPr>
        <xdr:cNvPr id="86" name="人件費該当値テキスト"/>
        <xdr:cNvSpPr txBox="1"/>
      </xdr:nvSpPr>
      <xdr:spPr>
        <a:xfrm>
          <a:off x="4914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34290</xdr:rowOff>
    </xdr:from>
    <xdr:to>
      <xdr:col>5</xdr:col>
      <xdr:colOff>600075</xdr:colOff>
      <xdr:row>35</xdr:row>
      <xdr:rowOff>135890</xdr:rowOff>
    </xdr:to>
    <xdr:sp macro="" textlink="">
      <xdr:nvSpPr>
        <xdr:cNvPr id="87" name="円/楕円 86"/>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146067</xdr:rowOff>
    </xdr:from>
    <xdr:ext cx="736600" cy="259045"/>
    <xdr:sp macro="" textlink="">
      <xdr:nvSpPr>
        <xdr:cNvPr id="88" name="テキスト ボックス 87"/>
        <xdr:cNvSpPr txBox="1"/>
      </xdr:nvSpPr>
      <xdr:spPr>
        <a:xfrm>
          <a:off x="3606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72390</xdr:rowOff>
    </xdr:from>
    <xdr:to>
      <xdr:col>4</xdr:col>
      <xdr:colOff>396875</xdr:colOff>
      <xdr:row>36</xdr:row>
      <xdr:rowOff>2540</xdr:rowOff>
    </xdr:to>
    <xdr:sp macro="" textlink="">
      <xdr:nvSpPr>
        <xdr:cNvPr id="89" name="円/楕円 88"/>
        <xdr:cNvSpPr/>
      </xdr:nvSpPr>
      <xdr:spPr>
        <a:xfrm>
          <a:off x="3048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12717</xdr:rowOff>
    </xdr:from>
    <xdr:ext cx="762000" cy="259045"/>
    <xdr:sp macro="" textlink="">
      <xdr:nvSpPr>
        <xdr:cNvPr id="90" name="テキスト ボックス 89"/>
        <xdr:cNvSpPr txBox="1"/>
      </xdr:nvSpPr>
      <xdr:spPr>
        <a:xfrm>
          <a:off x="2717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xdr:rowOff>
    </xdr:from>
    <xdr:to>
      <xdr:col>3</xdr:col>
      <xdr:colOff>193675</xdr:colOff>
      <xdr:row>36</xdr:row>
      <xdr:rowOff>109220</xdr:rowOff>
    </xdr:to>
    <xdr:sp macro="" textlink="">
      <xdr:nvSpPr>
        <xdr:cNvPr id="91" name="円/楕円 90"/>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119397</xdr:rowOff>
    </xdr:from>
    <xdr:ext cx="762000" cy="259045"/>
    <xdr:sp macro="" textlink="">
      <xdr:nvSpPr>
        <xdr:cNvPr id="92" name="テキスト ボックス 91"/>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93" name="円/楕円 92"/>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1287</xdr:rowOff>
    </xdr:from>
    <xdr:ext cx="762000" cy="259045"/>
    <xdr:sp macro="" textlink="">
      <xdr:nvSpPr>
        <xdr:cNvPr id="94" name="テキスト ボックス 93"/>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00">
              <a:latin typeface="ＭＳ Ｐゴシック"/>
            </a:rPr>
            <a:t>傾向としては、類似団体平均値よりも低く推移している。</a:t>
          </a:r>
          <a:endParaRPr kumimoji="1" lang="en-US" altLang="ja-JP" sz="1000">
            <a:latin typeface="ＭＳ Ｐゴシック"/>
          </a:endParaRPr>
        </a:p>
        <a:p>
          <a:r>
            <a:rPr kumimoji="1" lang="ja-JP" altLang="en-US" sz="1000">
              <a:latin typeface="ＭＳ Ｐゴシック"/>
            </a:rPr>
            <a:t>　保育園の公設民営化、施設の直営から指定管理者制度への移行など、委託等が可能な事業については直営からの転換を基本方針としていることから、物件費比率は上昇することが見込まれる。ただし、その場合においても、人件費等との相殺となることから、全体の経常収支としては大きく変わらない見込みで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63500</xdr:rowOff>
    </xdr:from>
    <xdr:to>
      <xdr:col>24</xdr:col>
      <xdr:colOff>31750</xdr:colOff>
      <xdr:row>14</xdr:row>
      <xdr:rowOff>152400</xdr:rowOff>
    </xdr:to>
    <xdr:cxnSp macro="">
      <xdr:nvCxnSpPr>
        <xdr:cNvPr id="127" name="直線コネクタ 126"/>
        <xdr:cNvCxnSpPr/>
      </xdr:nvCxnSpPr>
      <xdr:spPr>
        <a:xfrm flipV="1">
          <a:off x="15671800" y="24638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143527</xdr:rowOff>
    </xdr:from>
    <xdr:ext cx="762000" cy="259045"/>
    <xdr:sp macro="" textlink="">
      <xdr:nvSpPr>
        <xdr:cNvPr id="128"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114300</xdr:rowOff>
    </xdr:from>
    <xdr:to>
      <xdr:col>22</xdr:col>
      <xdr:colOff>565150</xdr:colOff>
      <xdr:row>14</xdr:row>
      <xdr:rowOff>152400</xdr:rowOff>
    </xdr:to>
    <xdr:cxnSp macro="">
      <xdr:nvCxnSpPr>
        <xdr:cNvPr id="130" name="直線コネクタ 129"/>
        <xdr:cNvCxnSpPr/>
      </xdr:nvCxnSpPr>
      <xdr:spPr>
        <a:xfrm>
          <a:off x="14782800" y="251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54627</xdr:rowOff>
    </xdr:from>
    <xdr:ext cx="736600" cy="259045"/>
    <xdr:sp macro="" textlink="">
      <xdr:nvSpPr>
        <xdr:cNvPr id="132" name="テキスト ボックス 131"/>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25400</xdr:rowOff>
    </xdr:from>
    <xdr:to>
      <xdr:col>21</xdr:col>
      <xdr:colOff>361950</xdr:colOff>
      <xdr:row>14</xdr:row>
      <xdr:rowOff>114300</xdr:rowOff>
    </xdr:to>
    <xdr:cxnSp macro="">
      <xdr:nvCxnSpPr>
        <xdr:cNvPr id="133" name="直線コネクタ 132"/>
        <xdr:cNvCxnSpPr/>
      </xdr:nvCxnSpPr>
      <xdr:spPr>
        <a:xfrm>
          <a:off x="13893800" y="2425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137177</xdr:rowOff>
    </xdr:from>
    <xdr:ext cx="762000" cy="259045"/>
    <xdr:sp macro="" textlink="">
      <xdr:nvSpPr>
        <xdr:cNvPr id="135" name="テキスト ボックス 134"/>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0</xdr:rowOff>
    </xdr:from>
    <xdr:to>
      <xdr:col>20</xdr:col>
      <xdr:colOff>158750</xdr:colOff>
      <xdr:row>14</xdr:row>
      <xdr:rowOff>25400</xdr:rowOff>
    </xdr:to>
    <xdr:cxnSp macro="">
      <xdr:nvCxnSpPr>
        <xdr:cNvPr id="136" name="直線コネクタ 135"/>
        <xdr:cNvCxnSpPr/>
      </xdr:nvCxnSpPr>
      <xdr:spPr>
        <a:xfrm>
          <a:off x="13004800" y="2400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0" name="テキスト ボックス 139"/>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12700</xdr:rowOff>
    </xdr:from>
    <xdr:to>
      <xdr:col>24</xdr:col>
      <xdr:colOff>82550</xdr:colOff>
      <xdr:row>14</xdr:row>
      <xdr:rowOff>114300</xdr:rowOff>
    </xdr:to>
    <xdr:sp macro="" textlink="">
      <xdr:nvSpPr>
        <xdr:cNvPr id="146" name="円/楕円 145"/>
        <xdr:cNvSpPr/>
      </xdr:nvSpPr>
      <xdr:spPr>
        <a:xfrm>
          <a:off x="164592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29227</xdr:rowOff>
    </xdr:from>
    <xdr:ext cx="762000" cy="259045"/>
    <xdr:sp macro="" textlink="">
      <xdr:nvSpPr>
        <xdr:cNvPr id="147" name="物件費該当値テキスト"/>
        <xdr:cNvSpPr txBox="1"/>
      </xdr:nvSpPr>
      <xdr:spPr>
        <a:xfrm>
          <a:off x="165989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101600</xdr:rowOff>
    </xdr:from>
    <xdr:to>
      <xdr:col>22</xdr:col>
      <xdr:colOff>615950</xdr:colOff>
      <xdr:row>15</xdr:row>
      <xdr:rowOff>31750</xdr:rowOff>
    </xdr:to>
    <xdr:sp macro="" textlink="">
      <xdr:nvSpPr>
        <xdr:cNvPr id="148" name="円/楕円 147"/>
        <xdr:cNvSpPr/>
      </xdr:nvSpPr>
      <xdr:spPr>
        <a:xfrm>
          <a:off x="15621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41927</xdr:rowOff>
    </xdr:from>
    <xdr:ext cx="736600" cy="259045"/>
    <xdr:sp macro="" textlink="">
      <xdr:nvSpPr>
        <xdr:cNvPr id="149" name="テキスト ボックス 148"/>
        <xdr:cNvSpPr txBox="1"/>
      </xdr:nvSpPr>
      <xdr:spPr>
        <a:xfrm>
          <a:off x="15290800" y="227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63500</xdr:rowOff>
    </xdr:from>
    <xdr:to>
      <xdr:col>21</xdr:col>
      <xdr:colOff>412750</xdr:colOff>
      <xdr:row>14</xdr:row>
      <xdr:rowOff>165100</xdr:rowOff>
    </xdr:to>
    <xdr:sp macro="" textlink="">
      <xdr:nvSpPr>
        <xdr:cNvPr id="150" name="円/楕円 149"/>
        <xdr:cNvSpPr/>
      </xdr:nvSpPr>
      <xdr:spPr>
        <a:xfrm>
          <a:off x="14732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3827</xdr:rowOff>
    </xdr:from>
    <xdr:ext cx="762000" cy="259045"/>
    <xdr:sp macro="" textlink="">
      <xdr:nvSpPr>
        <xdr:cNvPr id="151" name="テキスト ボックス 150"/>
        <xdr:cNvSpPr txBox="1"/>
      </xdr:nvSpPr>
      <xdr:spPr>
        <a:xfrm>
          <a:off x="14401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146050</xdr:rowOff>
    </xdr:from>
    <xdr:to>
      <xdr:col>20</xdr:col>
      <xdr:colOff>209550</xdr:colOff>
      <xdr:row>14</xdr:row>
      <xdr:rowOff>76200</xdr:rowOff>
    </xdr:to>
    <xdr:sp macro="" textlink="">
      <xdr:nvSpPr>
        <xdr:cNvPr id="152" name="円/楕円 151"/>
        <xdr:cNvSpPr/>
      </xdr:nvSpPr>
      <xdr:spPr>
        <a:xfrm>
          <a:off x="13843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86377</xdr:rowOff>
    </xdr:from>
    <xdr:ext cx="762000" cy="259045"/>
    <xdr:sp macro="" textlink="">
      <xdr:nvSpPr>
        <xdr:cNvPr id="153" name="テキスト ボックス 152"/>
        <xdr:cNvSpPr txBox="1"/>
      </xdr:nvSpPr>
      <xdr:spPr>
        <a:xfrm>
          <a:off x="13512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120650</xdr:rowOff>
    </xdr:from>
    <xdr:to>
      <xdr:col>19</xdr:col>
      <xdr:colOff>6350</xdr:colOff>
      <xdr:row>14</xdr:row>
      <xdr:rowOff>50800</xdr:rowOff>
    </xdr:to>
    <xdr:sp macro="" textlink="">
      <xdr:nvSpPr>
        <xdr:cNvPr id="154" name="円/楕円 153"/>
        <xdr:cNvSpPr/>
      </xdr:nvSpPr>
      <xdr:spPr>
        <a:xfrm>
          <a:off x="129540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60977</xdr:rowOff>
    </xdr:from>
    <xdr:ext cx="762000" cy="259045"/>
    <xdr:sp macro="" textlink="">
      <xdr:nvSpPr>
        <xdr:cNvPr id="155" name="テキスト ボックス 154"/>
        <xdr:cNvSpPr txBox="1"/>
      </xdr:nvSpPr>
      <xdr:spPr>
        <a:xfrm>
          <a:off x="126238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00">
              <a:latin typeface="ＭＳ Ｐゴシック"/>
            </a:rPr>
            <a:t>類似団体平均値よりも低く推移しているが、差は縮小してきている。</a:t>
          </a:r>
          <a:endParaRPr kumimoji="1" lang="en-US" altLang="ja-JP" sz="1000">
            <a:latin typeface="ＭＳ Ｐゴシック"/>
          </a:endParaRPr>
        </a:p>
        <a:p>
          <a:r>
            <a:rPr kumimoji="1" lang="ja-JP" altLang="en-US" sz="1000">
              <a:latin typeface="ＭＳ Ｐゴシック"/>
            </a:rPr>
            <a:t>　介護給付費や保育園保育委託関係経費の増加により、扶助費総額は増加傾向にある。今後も介護給付費は伸びていくことが予想され、保育ニーズの多様化への対応など、扶助費の増加要素は大きいことから、引き続き事業内容を精査して取り組んでいく必要が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116115</xdr:rowOff>
    </xdr:to>
    <xdr:cxnSp macro="">
      <xdr:nvCxnSpPr>
        <xdr:cNvPr id="190" name="直線コネクタ 189"/>
        <xdr:cNvCxnSpPr/>
      </xdr:nvCxnSpPr>
      <xdr:spPr>
        <a:xfrm flipV="1">
          <a:off x="3987800" y="93091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91820</xdr:rowOff>
    </xdr:from>
    <xdr:ext cx="762000" cy="259045"/>
    <xdr:sp macro="" textlink="">
      <xdr:nvSpPr>
        <xdr:cNvPr id="191" name="扶助費平均値テキスト"/>
        <xdr:cNvSpPr txBox="1"/>
      </xdr:nvSpPr>
      <xdr:spPr>
        <a:xfrm>
          <a:off x="4914900" y="935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156935</xdr:rowOff>
    </xdr:from>
    <xdr:to>
      <xdr:col>5</xdr:col>
      <xdr:colOff>549275</xdr:colOff>
      <xdr:row>54</xdr:row>
      <xdr:rowOff>116115</xdr:rowOff>
    </xdr:to>
    <xdr:cxnSp macro="">
      <xdr:nvCxnSpPr>
        <xdr:cNvPr id="193" name="直線コネクタ 192"/>
        <xdr:cNvCxnSpPr/>
      </xdr:nvCxnSpPr>
      <xdr:spPr>
        <a:xfrm>
          <a:off x="3098800" y="92437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78212</xdr:rowOff>
    </xdr:from>
    <xdr:ext cx="736600" cy="259045"/>
    <xdr:sp macro="" textlink="">
      <xdr:nvSpPr>
        <xdr:cNvPr id="195" name="テキスト ボックス 194"/>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53</xdr:row>
      <xdr:rowOff>156935</xdr:rowOff>
    </xdr:to>
    <xdr:cxnSp macro="">
      <xdr:nvCxnSpPr>
        <xdr:cNvPr id="196" name="直線コネクタ 195"/>
        <xdr:cNvCxnSpPr/>
      </xdr:nvCxnSpPr>
      <xdr:spPr>
        <a:xfrm>
          <a:off x="2209800" y="9222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34670</xdr:rowOff>
    </xdr:from>
    <xdr:ext cx="762000" cy="259045"/>
    <xdr:sp macro="" textlink="">
      <xdr:nvSpPr>
        <xdr:cNvPr id="198" name="テキスト ボックス 197"/>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58965</xdr:rowOff>
    </xdr:from>
    <xdr:to>
      <xdr:col>3</xdr:col>
      <xdr:colOff>142875</xdr:colOff>
      <xdr:row>53</xdr:row>
      <xdr:rowOff>135165</xdr:rowOff>
    </xdr:to>
    <xdr:cxnSp macro="">
      <xdr:nvCxnSpPr>
        <xdr:cNvPr id="199" name="直線コネクタ 198"/>
        <xdr:cNvCxnSpPr/>
      </xdr:nvCxnSpPr>
      <xdr:spPr>
        <a:xfrm>
          <a:off x="1320800" y="91458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12899</xdr:rowOff>
    </xdr:from>
    <xdr:ext cx="762000" cy="259045"/>
    <xdr:sp macro="" textlink="">
      <xdr:nvSpPr>
        <xdr:cNvPr id="201" name="テキスト ボックス 200"/>
        <xdr:cNvSpPr txBox="1"/>
      </xdr:nvSpPr>
      <xdr:spPr>
        <a:xfrm>
          <a:off x="1828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129920</xdr:rowOff>
    </xdr:from>
    <xdr:ext cx="762000" cy="259045"/>
    <xdr:sp macro="" textlink="">
      <xdr:nvSpPr>
        <xdr:cNvPr id="203" name="テキスト ボックス 202"/>
        <xdr:cNvSpPr txBox="1"/>
      </xdr:nvSpPr>
      <xdr:spPr>
        <a:xfrm>
          <a:off x="939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0</xdr:rowOff>
    </xdr:from>
    <xdr:to>
      <xdr:col>7</xdr:col>
      <xdr:colOff>66675</xdr:colOff>
      <xdr:row>54</xdr:row>
      <xdr:rowOff>101600</xdr:rowOff>
    </xdr:to>
    <xdr:sp macro="" textlink="">
      <xdr:nvSpPr>
        <xdr:cNvPr id="209" name="円/楕円 208"/>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16527</xdr:rowOff>
    </xdr:from>
    <xdr:ext cx="762000" cy="259045"/>
    <xdr:sp macro="" textlink="">
      <xdr:nvSpPr>
        <xdr:cNvPr id="210"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65315</xdr:rowOff>
    </xdr:from>
    <xdr:to>
      <xdr:col>5</xdr:col>
      <xdr:colOff>600075</xdr:colOff>
      <xdr:row>54</xdr:row>
      <xdr:rowOff>166915</xdr:rowOff>
    </xdr:to>
    <xdr:sp macro="" textlink="">
      <xdr:nvSpPr>
        <xdr:cNvPr id="211" name="円/楕円 210"/>
        <xdr:cNvSpPr/>
      </xdr:nvSpPr>
      <xdr:spPr>
        <a:xfrm>
          <a:off x="3937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5642</xdr:rowOff>
    </xdr:from>
    <xdr:ext cx="736600" cy="259045"/>
    <xdr:sp macro="" textlink="">
      <xdr:nvSpPr>
        <xdr:cNvPr id="212" name="テキスト ボックス 211"/>
        <xdr:cNvSpPr txBox="1"/>
      </xdr:nvSpPr>
      <xdr:spPr>
        <a:xfrm>
          <a:off x="3606800" y="9092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106135</xdr:rowOff>
    </xdr:from>
    <xdr:to>
      <xdr:col>4</xdr:col>
      <xdr:colOff>396875</xdr:colOff>
      <xdr:row>54</xdr:row>
      <xdr:rowOff>36285</xdr:rowOff>
    </xdr:to>
    <xdr:sp macro="" textlink="">
      <xdr:nvSpPr>
        <xdr:cNvPr id="213" name="円/楕円 212"/>
        <xdr:cNvSpPr/>
      </xdr:nvSpPr>
      <xdr:spPr>
        <a:xfrm>
          <a:off x="3048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46462</xdr:rowOff>
    </xdr:from>
    <xdr:ext cx="762000" cy="259045"/>
    <xdr:sp macro="" textlink="">
      <xdr:nvSpPr>
        <xdr:cNvPr id="214" name="テキスト ボックス 213"/>
        <xdr:cNvSpPr txBox="1"/>
      </xdr:nvSpPr>
      <xdr:spPr>
        <a:xfrm>
          <a:off x="2717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5" name="円/楕円 214"/>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6" name="テキスト ボックス 215"/>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8165</xdr:rowOff>
    </xdr:from>
    <xdr:to>
      <xdr:col>1</xdr:col>
      <xdr:colOff>676275</xdr:colOff>
      <xdr:row>53</xdr:row>
      <xdr:rowOff>109765</xdr:rowOff>
    </xdr:to>
    <xdr:sp macro="" textlink="">
      <xdr:nvSpPr>
        <xdr:cNvPr id="217" name="円/楕円 216"/>
        <xdr:cNvSpPr/>
      </xdr:nvSpPr>
      <xdr:spPr>
        <a:xfrm>
          <a:off x="1270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119942</xdr:rowOff>
    </xdr:from>
    <xdr:ext cx="762000" cy="259045"/>
    <xdr:sp macro="" textlink="">
      <xdr:nvSpPr>
        <xdr:cNvPr id="218" name="テキスト ボックス 217"/>
        <xdr:cNvSpPr txBox="1"/>
      </xdr:nvSpPr>
      <xdr:spPr>
        <a:xfrm>
          <a:off x="939800" y="886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その他の比率については、維持補修費が</a:t>
          </a:r>
          <a:r>
            <a:rPr kumimoji="1" lang="en-US" altLang="ja-JP" sz="1000">
              <a:latin typeface="ＭＳ Ｐゴシック"/>
            </a:rPr>
            <a:t>4.6</a:t>
          </a:r>
          <a:r>
            <a:rPr kumimoji="1" lang="ja-JP" altLang="en-US" sz="1000">
              <a:latin typeface="ＭＳ Ｐゴシック"/>
            </a:rPr>
            <a:t>％、繰出金が</a:t>
          </a:r>
          <a:r>
            <a:rPr kumimoji="1" lang="en-US" altLang="ja-JP" sz="1000">
              <a:latin typeface="ＭＳ Ｐゴシック"/>
            </a:rPr>
            <a:t>16.5</a:t>
          </a:r>
          <a:r>
            <a:rPr kumimoji="1" lang="ja-JP" altLang="en-US" sz="1000">
              <a:latin typeface="ＭＳ Ｐゴシック"/>
            </a:rPr>
            <a:t>％となっており、類似団体や県平均と比べると高い水準となっている。内訳としては、維持補修費の</a:t>
          </a:r>
          <a:r>
            <a:rPr kumimoji="1" lang="en-US" altLang="ja-JP" sz="1000">
              <a:latin typeface="ＭＳ Ｐゴシック"/>
            </a:rPr>
            <a:t>61.2</a:t>
          </a:r>
          <a:r>
            <a:rPr kumimoji="1" lang="ja-JP" altLang="en-US" sz="1000">
              <a:latin typeface="ＭＳ Ｐゴシック"/>
            </a:rPr>
            <a:t>％を占める除雪経費と、繰出金の</a:t>
          </a:r>
          <a:r>
            <a:rPr kumimoji="1" lang="en-US" altLang="ja-JP" sz="1000">
              <a:latin typeface="ＭＳ Ｐゴシック"/>
            </a:rPr>
            <a:t>48.0</a:t>
          </a:r>
          <a:r>
            <a:rPr kumimoji="1" lang="ja-JP" altLang="en-US" sz="1000">
              <a:latin typeface="ＭＳ Ｐゴシック"/>
            </a:rPr>
            <a:t>％を占める下水道特別会計への繰出金が比率を押し上げる要因となっている。</a:t>
          </a:r>
          <a:endParaRPr kumimoji="1" lang="en-US" altLang="ja-JP" sz="1000">
            <a:latin typeface="ＭＳ Ｐゴシック"/>
          </a:endParaRPr>
        </a:p>
        <a:p>
          <a:r>
            <a:rPr kumimoji="1" lang="ja-JP" altLang="en-US" sz="1000">
              <a:latin typeface="ＭＳ Ｐゴシック"/>
            </a:rPr>
            <a:t>　平成</a:t>
          </a:r>
          <a:r>
            <a:rPr kumimoji="1" lang="en-US" altLang="ja-JP" sz="1000">
              <a:latin typeface="ＭＳ Ｐゴシック"/>
            </a:rPr>
            <a:t>27</a:t>
          </a:r>
          <a:r>
            <a:rPr kumimoji="1" lang="ja-JP" altLang="en-US" sz="1000">
              <a:latin typeface="ＭＳ Ｐゴシック"/>
            </a:rPr>
            <a:t>年度は少雪であったことから除雪経費が減少し、比率が大きく低下した。下水道事業については、平成</a:t>
          </a:r>
          <a:r>
            <a:rPr kumimoji="1" lang="en-US" altLang="ja-JP" sz="1000">
              <a:latin typeface="ＭＳ Ｐゴシック"/>
            </a:rPr>
            <a:t>27</a:t>
          </a:r>
          <a:r>
            <a:rPr kumimoji="1" lang="ja-JP" altLang="en-US" sz="1000">
              <a:latin typeface="ＭＳ Ｐゴシック"/>
            </a:rPr>
            <a:t>年度で面的整備が完了し、今後は建設改良費は減少するが、維持補修費の増加が見込まれるため、直ちに繰出金が減少することにはつながらない。また、介護保険特別会計への繰出金も年々増加しており、引き続き事業内容を精査し、適正な水準としていくことが重要である。</a:t>
          </a:r>
          <a:endParaRPr kumimoji="1" lang="en-US" altLang="ja-JP" sz="10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12700</xdr:rowOff>
    </xdr:from>
    <xdr:to>
      <xdr:col>24</xdr:col>
      <xdr:colOff>31750</xdr:colOff>
      <xdr:row>61</xdr:row>
      <xdr:rowOff>100330</xdr:rowOff>
    </xdr:to>
    <xdr:cxnSp macro="">
      <xdr:nvCxnSpPr>
        <xdr:cNvPr id="251" name="直線コネクタ 250"/>
        <xdr:cNvCxnSpPr/>
      </xdr:nvCxnSpPr>
      <xdr:spPr>
        <a:xfrm flipV="1">
          <a:off x="15671800" y="1029970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39370</xdr:rowOff>
    </xdr:from>
    <xdr:to>
      <xdr:col>22</xdr:col>
      <xdr:colOff>565150</xdr:colOff>
      <xdr:row>61</xdr:row>
      <xdr:rowOff>100330</xdr:rowOff>
    </xdr:to>
    <xdr:cxnSp macro="">
      <xdr:nvCxnSpPr>
        <xdr:cNvPr id="254" name="直線コネクタ 253"/>
        <xdr:cNvCxnSpPr/>
      </xdr:nvCxnSpPr>
      <xdr:spPr>
        <a:xfrm>
          <a:off x="14782800" y="10497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6" name="テキスト ボックス 255"/>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165100</xdr:rowOff>
    </xdr:from>
    <xdr:to>
      <xdr:col>21</xdr:col>
      <xdr:colOff>361950</xdr:colOff>
      <xdr:row>61</xdr:row>
      <xdr:rowOff>39370</xdr:rowOff>
    </xdr:to>
    <xdr:cxnSp macro="">
      <xdr:nvCxnSpPr>
        <xdr:cNvPr id="257" name="直線コネクタ 256"/>
        <xdr:cNvCxnSpPr/>
      </xdr:nvCxnSpPr>
      <xdr:spPr>
        <a:xfrm>
          <a:off x="13893800" y="10452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81280</xdr:rowOff>
    </xdr:from>
    <xdr:to>
      <xdr:col>20</xdr:col>
      <xdr:colOff>158750</xdr:colOff>
      <xdr:row>60</xdr:row>
      <xdr:rowOff>165100</xdr:rowOff>
    </xdr:to>
    <xdr:cxnSp macro="">
      <xdr:nvCxnSpPr>
        <xdr:cNvPr id="260" name="直線コネクタ 259"/>
        <xdr:cNvCxnSpPr/>
      </xdr:nvCxnSpPr>
      <xdr:spPr>
        <a:xfrm>
          <a:off x="13004800" y="10368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4" name="テキスト ボックス 263"/>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133350</xdr:rowOff>
    </xdr:from>
    <xdr:to>
      <xdr:col>24</xdr:col>
      <xdr:colOff>82550</xdr:colOff>
      <xdr:row>60</xdr:row>
      <xdr:rowOff>63500</xdr:rowOff>
    </xdr:to>
    <xdr:sp macro="" textlink="">
      <xdr:nvSpPr>
        <xdr:cNvPr id="270" name="円/楕円 269"/>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105427</xdr:rowOff>
    </xdr:from>
    <xdr:ext cx="762000" cy="259045"/>
    <xdr:sp macro="" textlink="">
      <xdr:nvSpPr>
        <xdr:cNvPr id="271" name="その他該当値テキスト"/>
        <xdr:cNvSpPr txBox="1"/>
      </xdr:nvSpPr>
      <xdr:spPr>
        <a:xfrm>
          <a:off x="16598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49530</xdr:rowOff>
    </xdr:from>
    <xdr:to>
      <xdr:col>22</xdr:col>
      <xdr:colOff>615950</xdr:colOff>
      <xdr:row>61</xdr:row>
      <xdr:rowOff>151130</xdr:rowOff>
    </xdr:to>
    <xdr:sp macro="" textlink="">
      <xdr:nvSpPr>
        <xdr:cNvPr id="272" name="円/楕円 271"/>
        <xdr:cNvSpPr/>
      </xdr:nvSpPr>
      <xdr:spPr>
        <a:xfrm>
          <a:off x="15621000" y="1050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135907</xdr:rowOff>
    </xdr:from>
    <xdr:ext cx="736600" cy="259045"/>
    <xdr:sp macro="" textlink="">
      <xdr:nvSpPr>
        <xdr:cNvPr id="273" name="テキスト ボックス 272"/>
        <xdr:cNvSpPr txBox="1"/>
      </xdr:nvSpPr>
      <xdr:spPr>
        <a:xfrm>
          <a:off x="15290800" y="1059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160020</xdr:rowOff>
    </xdr:from>
    <xdr:to>
      <xdr:col>21</xdr:col>
      <xdr:colOff>412750</xdr:colOff>
      <xdr:row>61</xdr:row>
      <xdr:rowOff>90170</xdr:rowOff>
    </xdr:to>
    <xdr:sp macro="" textlink="">
      <xdr:nvSpPr>
        <xdr:cNvPr id="274" name="円/楕円 273"/>
        <xdr:cNvSpPr/>
      </xdr:nvSpPr>
      <xdr:spPr>
        <a:xfrm>
          <a:off x="14732000" y="104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74947</xdr:rowOff>
    </xdr:from>
    <xdr:ext cx="762000" cy="259045"/>
    <xdr:sp macro="" textlink="">
      <xdr:nvSpPr>
        <xdr:cNvPr id="275" name="テキスト ボックス 274"/>
        <xdr:cNvSpPr txBox="1"/>
      </xdr:nvSpPr>
      <xdr:spPr>
        <a:xfrm>
          <a:off x="14401800" y="1053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114300</xdr:rowOff>
    </xdr:from>
    <xdr:to>
      <xdr:col>20</xdr:col>
      <xdr:colOff>209550</xdr:colOff>
      <xdr:row>61</xdr:row>
      <xdr:rowOff>44450</xdr:rowOff>
    </xdr:to>
    <xdr:sp macro="" textlink="">
      <xdr:nvSpPr>
        <xdr:cNvPr id="276" name="円/楕円 275"/>
        <xdr:cNvSpPr/>
      </xdr:nvSpPr>
      <xdr:spPr>
        <a:xfrm>
          <a:off x="13843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29227</xdr:rowOff>
    </xdr:from>
    <xdr:ext cx="762000" cy="259045"/>
    <xdr:sp macro="" textlink="">
      <xdr:nvSpPr>
        <xdr:cNvPr id="277" name="テキスト ボックス 276"/>
        <xdr:cNvSpPr txBox="1"/>
      </xdr:nvSpPr>
      <xdr:spPr>
        <a:xfrm>
          <a:off x="13512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30480</xdr:rowOff>
    </xdr:from>
    <xdr:to>
      <xdr:col>19</xdr:col>
      <xdr:colOff>6350</xdr:colOff>
      <xdr:row>60</xdr:row>
      <xdr:rowOff>132080</xdr:rowOff>
    </xdr:to>
    <xdr:sp macro="" textlink="">
      <xdr:nvSpPr>
        <xdr:cNvPr id="278" name="円/楕円 277"/>
        <xdr:cNvSpPr/>
      </xdr:nvSpPr>
      <xdr:spPr>
        <a:xfrm>
          <a:off x="12954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116857</xdr:rowOff>
    </xdr:from>
    <xdr:ext cx="762000" cy="259045"/>
    <xdr:sp macro="" textlink="">
      <xdr:nvSpPr>
        <xdr:cNvPr id="279" name="テキスト ボックス 278"/>
        <xdr:cNvSpPr txBox="1"/>
      </xdr:nvSpPr>
      <xdr:spPr>
        <a:xfrm>
          <a:off x="12623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比率では類似団体平均や県平均を下回る状況で推移している。</a:t>
          </a:r>
          <a:endParaRPr kumimoji="1" lang="en-US" altLang="ja-JP" sz="1000">
            <a:latin typeface="ＭＳ Ｐゴシック"/>
          </a:endParaRPr>
        </a:p>
        <a:p>
          <a:r>
            <a:rPr kumimoji="1" lang="ja-JP" altLang="en-US" sz="1000">
              <a:latin typeface="ＭＳ Ｐゴシック"/>
            </a:rPr>
            <a:t>補助費等のうち、公営企業（水道事業、病院事業）への補助金が大きな割合を占めているが、平成</a:t>
          </a:r>
          <a:r>
            <a:rPr kumimoji="1" lang="en-US" altLang="ja-JP" sz="1000">
              <a:latin typeface="ＭＳ Ｐゴシック"/>
            </a:rPr>
            <a:t>27</a:t>
          </a:r>
          <a:r>
            <a:rPr kumimoji="1" lang="ja-JP" altLang="en-US" sz="1000">
              <a:latin typeface="ＭＳ Ｐゴシック"/>
            </a:rPr>
            <a:t>年度は、病院事業への補助金が</a:t>
          </a:r>
          <a:r>
            <a:rPr kumimoji="1" lang="en-US" altLang="ja-JP" sz="1000">
              <a:latin typeface="ＭＳ Ｐゴシック"/>
            </a:rPr>
            <a:t>99</a:t>
          </a:r>
          <a:r>
            <a:rPr kumimoji="1" lang="ja-JP" altLang="en-US" sz="1000">
              <a:latin typeface="ＭＳ Ｐゴシック"/>
            </a:rPr>
            <a:t>百万円増加したことから、前年度よりも比率がやや上昇した。</a:t>
          </a:r>
          <a:endParaRPr kumimoji="1" lang="en-US" altLang="ja-JP" sz="1000">
            <a:latin typeface="ＭＳ Ｐゴシック"/>
          </a:endParaRPr>
        </a:p>
        <a:p>
          <a:r>
            <a:rPr kumimoji="1" lang="ja-JP" altLang="en-US" sz="1000">
              <a:latin typeface="ＭＳ Ｐゴシック"/>
            </a:rPr>
            <a:t>　病院事業については、南魚沼市民病院建設に伴う病院事業債の償還が始まり、それにかかる補助金も増加すると見込まれる。開院に伴う経営状況にも注視し、これまで以上に明確な基準に従って適正な支出を行っていくことが重要となる。</a:t>
          </a:r>
          <a:endParaRPr kumimoji="1" lang="en-US" altLang="ja-JP" sz="10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37846</xdr:rowOff>
    </xdr:from>
    <xdr:to>
      <xdr:col>24</xdr:col>
      <xdr:colOff>31750</xdr:colOff>
      <xdr:row>35</xdr:row>
      <xdr:rowOff>42418</xdr:rowOff>
    </xdr:to>
    <xdr:cxnSp macro="">
      <xdr:nvCxnSpPr>
        <xdr:cNvPr id="309" name="直線コネクタ 308"/>
        <xdr:cNvCxnSpPr/>
      </xdr:nvCxnSpPr>
      <xdr:spPr>
        <a:xfrm>
          <a:off x="15671800" y="60385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73423</xdr:rowOff>
    </xdr:from>
    <xdr:ext cx="762000" cy="259045"/>
    <xdr:sp macro="" textlink="">
      <xdr:nvSpPr>
        <xdr:cNvPr id="310" name="補助費等平均値テキスト"/>
        <xdr:cNvSpPr txBox="1"/>
      </xdr:nvSpPr>
      <xdr:spPr>
        <a:xfrm>
          <a:off x="16598900" y="6074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37846</xdr:rowOff>
    </xdr:from>
    <xdr:to>
      <xdr:col>22</xdr:col>
      <xdr:colOff>565150</xdr:colOff>
      <xdr:row>35</xdr:row>
      <xdr:rowOff>69850</xdr:rowOff>
    </xdr:to>
    <xdr:cxnSp macro="">
      <xdr:nvCxnSpPr>
        <xdr:cNvPr id="312" name="直線コネクタ 311"/>
        <xdr:cNvCxnSpPr/>
      </xdr:nvCxnSpPr>
      <xdr:spPr>
        <a:xfrm flipV="1">
          <a:off x="14782800" y="60385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4" name="テキスト ボックス 313"/>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69850</xdr:rowOff>
    </xdr:from>
    <xdr:to>
      <xdr:col>21</xdr:col>
      <xdr:colOff>361950</xdr:colOff>
      <xdr:row>35</xdr:row>
      <xdr:rowOff>83566</xdr:rowOff>
    </xdr:to>
    <xdr:cxnSp macro="">
      <xdr:nvCxnSpPr>
        <xdr:cNvPr id="315" name="直線コネクタ 314"/>
        <xdr:cNvCxnSpPr/>
      </xdr:nvCxnSpPr>
      <xdr:spPr>
        <a:xfrm flipV="1">
          <a:off x="13893800" y="60706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83566</xdr:rowOff>
    </xdr:from>
    <xdr:to>
      <xdr:col>20</xdr:col>
      <xdr:colOff>158750</xdr:colOff>
      <xdr:row>35</xdr:row>
      <xdr:rowOff>115570</xdr:rowOff>
    </xdr:to>
    <xdr:cxnSp macro="">
      <xdr:nvCxnSpPr>
        <xdr:cNvPr id="318" name="直線コネクタ 317"/>
        <xdr:cNvCxnSpPr/>
      </xdr:nvCxnSpPr>
      <xdr:spPr>
        <a:xfrm flipV="1">
          <a:off x="13004800" y="60843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0" name="テキスト ボックス 319"/>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163068</xdr:rowOff>
    </xdr:from>
    <xdr:to>
      <xdr:col>24</xdr:col>
      <xdr:colOff>82550</xdr:colOff>
      <xdr:row>35</xdr:row>
      <xdr:rowOff>93218</xdr:rowOff>
    </xdr:to>
    <xdr:sp macro="" textlink="">
      <xdr:nvSpPr>
        <xdr:cNvPr id="328" name="円/楕円 327"/>
        <xdr:cNvSpPr/>
      </xdr:nvSpPr>
      <xdr:spPr>
        <a:xfrm>
          <a:off x="164592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8145</xdr:rowOff>
    </xdr:from>
    <xdr:ext cx="762000" cy="259045"/>
    <xdr:sp macro="" textlink="">
      <xdr:nvSpPr>
        <xdr:cNvPr id="329" name="補助費等該当値テキスト"/>
        <xdr:cNvSpPr txBox="1"/>
      </xdr:nvSpPr>
      <xdr:spPr>
        <a:xfrm>
          <a:off x="16598900" y="583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158496</xdr:rowOff>
    </xdr:from>
    <xdr:to>
      <xdr:col>22</xdr:col>
      <xdr:colOff>615950</xdr:colOff>
      <xdr:row>35</xdr:row>
      <xdr:rowOff>88646</xdr:rowOff>
    </xdr:to>
    <xdr:sp macro="" textlink="">
      <xdr:nvSpPr>
        <xdr:cNvPr id="330" name="円/楕円 329"/>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98823</xdr:rowOff>
    </xdr:from>
    <xdr:ext cx="736600" cy="259045"/>
    <xdr:sp macro="" textlink="">
      <xdr:nvSpPr>
        <xdr:cNvPr id="331" name="テキスト ボックス 330"/>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19050</xdr:rowOff>
    </xdr:from>
    <xdr:to>
      <xdr:col>21</xdr:col>
      <xdr:colOff>412750</xdr:colOff>
      <xdr:row>35</xdr:row>
      <xdr:rowOff>120650</xdr:rowOff>
    </xdr:to>
    <xdr:sp macro="" textlink="">
      <xdr:nvSpPr>
        <xdr:cNvPr id="332" name="円/楕円 331"/>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130827</xdr:rowOff>
    </xdr:from>
    <xdr:ext cx="762000" cy="259045"/>
    <xdr:sp macro="" textlink="">
      <xdr:nvSpPr>
        <xdr:cNvPr id="333" name="テキスト ボックス 332"/>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32766</xdr:rowOff>
    </xdr:from>
    <xdr:to>
      <xdr:col>20</xdr:col>
      <xdr:colOff>209550</xdr:colOff>
      <xdr:row>35</xdr:row>
      <xdr:rowOff>134366</xdr:rowOff>
    </xdr:to>
    <xdr:sp macro="" textlink="">
      <xdr:nvSpPr>
        <xdr:cNvPr id="334" name="円/楕円 333"/>
        <xdr:cNvSpPr/>
      </xdr:nvSpPr>
      <xdr:spPr>
        <a:xfrm>
          <a:off x="13843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144543</xdr:rowOff>
    </xdr:from>
    <xdr:ext cx="762000" cy="259045"/>
    <xdr:sp macro="" textlink="">
      <xdr:nvSpPr>
        <xdr:cNvPr id="335" name="テキスト ボックス 334"/>
        <xdr:cNvSpPr txBox="1"/>
      </xdr:nvSpPr>
      <xdr:spPr>
        <a:xfrm>
          <a:off x="13512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64770</xdr:rowOff>
    </xdr:from>
    <xdr:to>
      <xdr:col>19</xdr:col>
      <xdr:colOff>6350</xdr:colOff>
      <xdr:row>35</xdr:row>
      <xdr:rowOff>166370</xdr:rowOff>
    </xdr:to>
    <xdr:sp macro="" textlink="">
      <xdr:nvSpPr>
        <xdr:cNvPr id="336" name="円/楕円 335"/>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5097</xdr:rowOff>
    </xdr:from>
    <xdr:ext cx="762000" cy="259045"/>
    <xdr:sp macro="" textlink="">
      <xdr:nvSpPr>
        <xdr:cNvPr id="337" name="テキスト ボックス 336"/>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00">
              <a:latin typeface="ＭＳ Ｐゴシック"/>
            </a:rPr>
            <a:t>平成</a:t>
          </a:r>
          <a:r>
            <a:rPr kumimoji="1" lang="en-US" altLang="ja-JP" sz="1000">
              <a:latin typeface="ＭＳ Ｐゴシック"/>
            </a:rPr>
            <a:t>19</a:t>
          </a:r>
          <a:r>
            <a:rPr kumimoji="1" lang="ja-JP" altLang="en-US" sz="1000">
              <a:latin typeface="ＭＳ Ｐゴシック"/>
            </a:rPr>
            <a:t>年度以降の公的資金補償金免除繰上償還により、大きく利子負担を軽減することができた。しかし、市町村合併に伴い、一体感の醸成や地域間格差の是正、施設の統廃合などに伴う投資的事業が必要となっており、合併特例債を活用した事業が集中して行われているため、しばらくは公債費の大きな減少を見込めない状況にある。引き続き起債発行事業を厳選し、起債発行総額を抑制して公債費の適正化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10413</xdr:rowOff>
    </xdr:from>
    <xdr:to>
      <xdr:col>7</xdr:col>
      <xdr:colOff>15875</xdr:colOff>
      <xdr:row>79</xdr:row>
      <xdr:rowOff>19558</xdr:rowOff>
    </xdr:to>
    <xdr:cxnSp macro="">
      <xdr:nvCxnSpPr>
        <xdr:cNvPr id="368" name="直線コネクタ 367"/>
        <xdr:cNvCxnSpPr/>
      </xdr:nvCxnSpPr>
      <xdr:spPr>
        <a:xfrm flipV="1">
          <a:off x="3987800" y="1355496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69"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81280</xdr:rowOff>
    </xdr:from>
    <xdr:to>
      <xdr:col>5</xdr:col>
      <xdr:colOff>549275</xdr:colOff>
      <xdr:row>79</xdr:row>
      <xdr:rowOff>19558</xdr:rowOff>
    </xdr:to>
    <xdr:cxnSp macro="">
      <xdr:nvCxnSpPr>
        <xdr:cNvPr id="371" name="直線コネクタ 370"/>
        <xdr:cNvCxnSpPr/>
      </xdr:nvCxnSpPr>
      <xdr:spPr>
        <a:xfrm>
          <a:off x="3098800" y="1345438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73" name="テキスト ボックス 372"/>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35561</xdr:rowOff>
    </xdr:from>
    <xdr:to>
      <xdr:col>4</xdr:col>
      <xdr:colOff>346075</xdr:colOff>
      <xdr:row>78</xdr:row>
      <xdr:rowOff>81280</xdr:rowOff>
    </xdr:to>
    <xdr:cxnSp macro="">
      <xdr:nvCxnSpPr>
        <xdr:cNvPr id="374" name="直線コネクタ 373"/>
        <xdr:cNvCxnSpPr/>
      </xdr:nvCxnSpPr>
      <xdr:spPr>
        <a:xfrm>
          <a:off x="2209800" y="13408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76" name="テキスト ボックス 375"/>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35561</xdr:rowOff>
    </xdr:from>
    <xdr:to>
      <xdr:col>3</xdr:col>
      <xdr:colOff>142875</xdr:colOff>
      <xdr:row>78</xdr:row>
      <xdr:rowOff>81280</xdr:rowOff>
    </xdr:to>
    <xdr:cxnSp macro="">
      <xdr:nvCxnSpPr>
        <xdr:cNvPr id="377" name="直線コネクタ 376"/>
        <xdr:cNvCxnSpPr/>
      </xdr:nvCxnSpPr>
      <xdr:spPr>
        <a:xfrm flipV="1">
          <a:off x="1320800" y="13408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158259</xdr:rowOff>
    </xdr:from>
    <xdr:ext cx="762000" cy="259045"/>
    <xdr:sp macro="" textlink="">
      <xdr:nvSpPr>
        <xdr:cNvPr id="379" name="テキスト ボックス 378"/>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81" name="テキスト ボックス 380"/>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131063</xdr:rowOff>
    </xdr:from>
    <xdr:to>
      <xdr:col>7</xdr:col>
      <xdr:colOff>66675</xdr:colOff>
      <xdr:row>79</xdr:row>
      <xdr:rowOff>61213</xdr:rowOff>
    </xdr:to>
    <xdr:sp macro="" textlink="">
      <xdr:nvSpPr>
        <xdr:cNvPr id="387" name="円/楕円 386"/>
        <xdr:cNvSpPr/>
      </xdr:nvSpPr>
      <xdr:spPr>
        <a:xfrm>
          <a:off x="4775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103140</xdr:rowOff>
    </xdr:from>
    <xdr:ext cx="762000" cy="259045"/>
    <xdr:sp macro="" textlink="">
      <xdr:nvSpPr>
        <xdr:cNvPr id="388" name="公債費該当値テキスト"/>
        <xdr:cNvSpPr txBox="1"/>
      </xdr:nvSpPr>
      <xdr:spPr>
        <a:xfrm>
          <a:off x="4914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140208</xdr:rowOff>
    </xdr:from>
    <xdr:to>
      <xdr:col>5</xdr:col>
      <xdr:colOff>600075</xdr:colOff>
      <xdr:row>79</xdr:row>
      <xdr:rowOff>70358</xdr:rowOff>
    </xdr:to>
    <xdr:sp macro="" textlink="">
      <xdr:nvSpPr>
        <xdr:cNvPr id="389" name="円/楕円 388"/>
        <xdr:cNvSpPr/>
      </xdr:nvSpPr>
      <xdr:spPr>
        <a:xfrm>
          <a:off x="3937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55135</xdr:rowOff>
    </xdr:from>
    <xdr:ext cx="736600" cy="259045"/>
    <xdr:sp macro="" textlink="">
      <xdr:nvSpPr>
        <xdr:cNvPr id="390" name="テキスト ボックス 389"/>
        <xdr:cNvSpPr txBox="1"/>
      </xdr:nvSpPr>
      <xdr:spPr>
        <a:xfrm>
          <a:off x="3606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30480</xdr:rowOff>
    </xdr:from>
    <xdr:to>
      <xdr:col>4</xdr:col>
      <xdr:colOff>396875</xdr:colOff>
      <xdr:row>78</xdr:row>
      <xdr:rowOff>132080</xdr:rowOff>
    </xdr:to>
    <xdr:sp macro="" textlink="">
      <xdr:nvSpPr>
        <xdr:cNvPr id="391" name="円/楕円 390"/>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92" name="テキスト ボックス 391"/>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156211</xdr:rowOff>
    </xdr:from>
    <xdr:to>
      <xdr:col>3</xdr:col>
      <xdr:colOff>193675</xdr:colOff>
      <xdr:row>78</xdr:row>
      <xdr:rowOff>86361</xdr:rowOff>
    </xdr:to>
    <xdr:sp macro="" textlink="">
      <xdr:nvSpPr>
        <xdr:cNvPr id="393" name="円/楕円 392"/>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71138</xdr:rowOff>
    </xdr:from>
    <xdr:ext cx="762000" cy="259045"/>
    <xdr:sp macro="" textlink="">
      <xdr:nvSpPr>
        <xdr:cNvPr id="394" name="テキスト ボックス 393"/>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95" name="円/楕円 394"/>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116857</xdr:rowOff>
    </xdr:from>
    <xdr:ext cx="762000" cy="259045"/>
    <xdr:sp macro="" textlink="">
      <xdr:nvSpPr>
        <xdr:cNvPr id="396" name="テキスト ボックス 395"/>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00">
              <a:latin typeface="ＭＳ Ｐゴシック"/>
            </a:rPr>
            <a:t>公債費以外の経常収支比率については、これまでは類似団体平均や全国平均とほぼ同程度で推移していたが、平成</a:t>
          </a:r>
          <a:r>
            <a:rPr kumimoji="1" lang="en-US" altLang="ja-JP" sz="1000">
              <a:latin typeface="ＭＳ Ｐゴシック"/>
            </a:rPr>
            <a:t>27</a:t>
          </a:r>
          <a:r>
            <a:rPr kumimoji="1" lang="ja-JP" altLang="en-US" sz="1000">
              <a:latin typeface="ＭＳ Ｐゴシック"/>
            </a:rPr>
            <a:t>年度は維持補修費の比率低下により、平均を上回ったが、維持補修費の比率低下は少雪によるところが大きいため、翌年度以降もこの水準を維持できるとは限らない。</a:t>
          </a:r>
          <a:endParaRPr kumimoji="1" lang="en-US" altLang="ja-JP" sz="1000">
            <a:latin typeface="ＭＳ Ｐゴシック"/>
          </a:endParaRPr>
        </a:p>
        <a:p>
          <a:r>
            <a:rPr kumimoji="1" lang="ja-JP" altLang="en-US" sz="1000">
              <a:latin typeface="ＭＳ Ｐゴシック"/>
            </a:rPr>
            <a:t>　合併以降、財政健全化計画に基づき、各種の見直しを進めた結果として、経常収支比率の低減を進めてきている。公債費については今後も大きな減少を見込めない状況にあり、引き続き公債費以外の費用について、不断の見直しを進めていく必要があ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58420</xdr:rowOff>
    </xdr:from>
    <xdr:to>
      <xdr:col>24</xdr:col>
      <xdr:colOff>31750</xdr:colOff>
      <xdr:row>78</xdr:row>
      <xdr:rowOff>52705</xdr:rowOff>
    </xdr:to>
    <xdr:cxnSp macro="">
      <xdr:nvCxnSpPr>
        <xdr:cNvPr id="425" name="直線コネクタ 424"/>
        <xdr:cNvCxnSpPr/>
      </xdr:nvCxnSpPr>
      <xdr:spPr>
        <a:xfrm flipV="1">
          <a:off x="15671800" y="13088620"/>
          <a:ext cx="838200" cy="3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26"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161289</xdr:rowOff>
    </xdr:from>
    <xdr:to>
      <xdr:col>22</xdr:col>
      <xdr:colOff>565150</xdr:colOff>
      <xdr:row>78</xdr:row>
      <xdr:rowOff>52705</xdr:rowOff>
    </xdr:to>
    <xdr:cxnSp macro="">
      <xdr:nvCxnSpPr>
        <xdr:cNvPr id="428" name="直線コネクタ 427"/>
        <xdr:cNvCxnSpPr/>
      </xdr:nvCxnSpPr>
      <xdr:spPr>
        <a:xfrm>
          <a:off x="14782800" y="13362939"/>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128288</xdr:rowOff>
    </xdr:from>
    <xdr:ext cx="736600" cy="259045"/>
    <xdr:sp macro="" textlink="">
      <xdr:nvSpPr>
        <xdr:cNvPr id="430" name="テキスト ボックス 429"/>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161289</xdr:rowOff>
    </xdr:from>
    <xdr:to>
      <xdr:col>21</xdr:col>
      <xdr:colOff>361950</xdr:colOff>
      <xdr:row>78</xdr:row>
      <xdr:rowOff>1270</xdr:rowOff>
    </xdr:to>
    <xdr:cxnSp macro="">
      <xdr:nvCxnSpPr>
        <xdr:cNvPr id="431" name="直線コネクタ 430"/>
        <xdr:cNvCxnSpPr/>
      </xdr:nvCxnSpPr>
      <xdr:spPr>
        <a:xfrm flipV="1">
          <a:off x="13893800" y="133629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33" name="テキスト ボックス 432"/>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138430</xdr:rowOff>
    </xdr:from>
    <xdr:to>
      <xdr:col>20</xdr:col>
      <xdr:colOff>158750</xdr:colOff>
      <xdr:row>78</xdr:row>
      <xdr:rowOff>1270</xdr:rowOff>
    </xdr:to>
    <xdr:cxnSp macro="">
      <xdr:nvCxnSpPr>
        <xdr:cNvPr id="434" name="直線コネクタ 433"/>
        <xdr:cNvCxnSpPr/>
      </xdr:nvCxnSpPr>
      <xdr:spPr>
        <a:xfrm>
          <a:off x="13004800" y="133400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36" name="テキスト ボックス 435"/>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19702</xdr:rowOff>
    </xdr:from>
    <xdr:ext cx="762000" cy="259045"/>
    <xdr:sp macro="" textlink="">
      <xdr:nvSpPr>
        <xdr:cNvPr id="438" name="テキスト ボックス 437"/>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7620</xdr:rowOff>
    </xdr:from>
    <xdr:to>
      <xdr:col>24</xdr:col>
      <xdr:colOff>82550</xdr:colOff>
      <xdr:row>76</xdr:row>
      <xdr:rowOff>109220</xdr:rowOff>
    </xdr:to>
    <xdr:sp macro="" textlink="">
      <xdr:nvSpPr>
        <xdr:cNvPr id="444" name="円/楕円 443"/>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24147</xdr:rowOff>
    </xdr:from>
    <xdr:ext cx="762000" cy="259045"/>
    <xdr:sp macro="" textlink="">
      <xdr:nvSpPr>
        <xdr:cNvPr id="445" name="公債費以外該当値テキスト"/>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1905</xdr:rowOff>
    </xdr:from>
    <xdr:to>
      <xdr:col>22</xdr:col>
      <xdr:colOff>615950</xdr:colOff>
      <xdr:row>78</xdr:row>
      <xdr:rowOff>103505</xdr:rowOff>
    </xdr:to>
    <xdr:sp macro="" textlink="">
      <xdr:nvSpPr>
        <xdr:cNvPr id="446" name="円/楕円 445"/>
        <xdr:cNvSpPr/>
      </xdr:nvSpPr>
      <xdr:spPr>
        <a:xfrm>
          <a:off x="156210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113682</xdr:rowOff>
    </xdr:from>
    <xdr:ext cx="736600" cy="259045"/>
    <xdr:sp macro="" textlink="">
      <xdr:nvSpPr>
        <xdr:cNvPr id="447" name="テキスト ボックス 446"/>
        <xdr:cNvSpPr txBox="1"/>
      </xdr:nvSpPr>
      <xdr:spPr>
        <a:xfrm>
          <a:off x="15290800" y="1314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110489</xdr:rowOff>
    </xdr:from>
    <xdr:to>
      <xdr:col>21</xdr:col>
      <xdr:colOff>412750</xdr:colOff>
      <xdr:row>78</xdr:row>
      <xdr:rowOff>40639</xdr:rowOff>
    </xdr:to>
    <xdr:sp macro="" textlink="">
      <xdr:nvSpPr>
        <xdr:cNvPr id="448" name="円/楕円 447"/>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50816</xdr:rowOff>
    </xdr:from>
    <xdr:ext cx="762000" cy="259045"/>
    <xdr:sp macro="" textlink="">
      <xdr:nvSpPr>
        <xdr:cNvPr id="449" name="テキスト ボックス 448"/>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121920</xdr:rowOff>
    </xdr:from>
    <xdr:to>
      <xdr:col>20</xdr:col>
      <xdr:colOff>209550</xdr:colOff>
      <xdr:row>78</xdr:row>
      <xdr:rowOff>52070</xdr:rowOff>
    </xdr:to>
    <xdr:sp macro="" textlink="">
      <xdr:nvSpPr>
        <xdr:cNvPr id="450" name="円/楕円 449"/>
        <xdr:cNvSpPr/>
      </xdr:nvSpPr>
      <xdr:spPr>
        <a:xfrm>
          <a:off x="13843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62247</xdr:rowOff>
    </xdr:from>
    <xdr:ext cx="762000" cy="259045"/>
    <xdr:sp macro="" textlink="">
      <xdr:nvSpPr>
        <xdr:cNvPr id="451" name="テキスト ボックス 450"/>
        <xdr:cNvSpPr txBox="1"/>
      </xdr:nvSpPr>
      <xdr:spPr>
        <a:xfrm>
          <a:off x="13512800" y="1309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52" name="円/楕円 451"/>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27957</xdr:rowOff>
    </xdr:from>
    <xdr:ext cx="762000" cy="259045"/>
    <xdr:sp macro="" textlink="">
      <xdr:nvSpPr>
        <xdr:cNvPr id="453" name="テキスト ボックス 452"/>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新潟県南魚沼市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99709</xdr:rowOff>
    </xdr:from>
    <xdr:to>
      <xdr:col>4</xdr:col>
      <xdr:colOff>1117600</xdr:colOff>
      <xdr:row>15</xdr:row>
      <xdr:rowOff>103269</xdr:rowOff>
    </xdr:to>
    <xdr:cxnSp macro="">
      <xdr:nvCxnSpPr>
        <xdr:cNvPr id="52" name="直線コネクタ 51"/>
        <xdr:cNvCxnSpPr/>
      </xdr:nvCxnSpPr>
      <xdr:spPr bwMode="auto">
        <a:xfrm>
          <a:off x="5003800" y="2719084"/>
          <a:ext cx="647700" cy="3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61563</xdr:rowOff>
    </xdr:from>
    <xdr:ext cx="762000" cy="259045"/>
    <xdr:sp macro="" textlink="">
      <xdr:nvSpPr>
        <xdr:cNvPr id="53" name="人口1人当たり決算額の推移平均値テキスト130"/>
        <xdr:cNvSpPr txBox="1"/>
      </xdr:nvSpPr>
      <xdr:spPr>
        <a:xfrm>
          <a:off x="5740400" y="2852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81683</xdr:rowOff>
    </xdr:from>
    <xdr:to>
      <xdr:col>4</xdr:col>
      <xdr:colOff>469900</xdr:colOff>
      <xdr:row>15</xdr:row>
      <xdr:rowOff>99709</xdr:rowOff>
    </xdr:to>
    <xdr:cxnSp macro="">
      <xdr:nvCxnSpPr>
        <xdr:cNvPr id="55" name="直線コネクタ 54"/>
        <xdr:cNvCxnSpPr/>
      </xdr:nvCxnSpPr>
      <xdr:spPr bwMode="auto">
        <a:xfrm>
          <a:off x="4305300" y="2701058"/>
          <a:ext cx="698500" cy="18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133703</xdr:rowOff>
    </xdr:from>
    <xdr:ext cx="736600" cy="259045"/>
    <xdr:sp macro="" textlink="">
      <xdr:nvSpPr>
        <xdr:cNvPr id="57" name="テキスト ボックス 56"/>
        <xdr:cNvSpPr txBox="1"/>
      </xdr:nvSpPr>
      <xdr:spPr>
        <a:xfrm>
          <a:off x="4622800" y="3095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67330</xdr:rowOff>
    </xdr:from>
    <xdr:to>
      <xdr:col>3</xdr:col>
      <xdr:colOff>904875</xdr:colOff>
      <xdr:row>15</xdr:row>
      <xdr:rowOff>81683</xdr:rowOff>
    </xdr:to>
    <xdr:cxnSp macro="">
      <xdr:nvCxnSpPr>
        <xdr:cNvPr id="58" name="直線コネクタ 57"/>
        <xdr:cNvCxnSpPr/>
      </xdr:nvCxnSpPr>
      <xdr:spPr bwMode="auto">
        <a:xfrm>
          <a:off x="3606800" y="2686705"/>
          <a:ext cx="698500" cy="14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156105</xdr:rowOff>
    </xdr:from>
    <xdr:ext cx="762000" cy="259045"/>
    <xdr:sp macro="" textlink="">
      <xdr:nvSpPr>
        <xdr:cNvPr id="60" name="テキスト ボックス 59"/>
        <xdr:cNvSpPr txBox="1"/>
      </xdr:nvSpPr>
      <xdr:spPr>
        <a:xfrm>
          <a:off x="3924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63966</xdr:rowOff>
    </xdr:from>
    <xdr:to>
      <xdr:col>3</xdr:col>
      <xdr:colOff>206375</xdr:colOff>
      <xdr:row>15</xdr:row>
      <xdr:rowOff>67330</xdr:rowOff>
    </xdr:to>
    <xdr:cxnSp macro="">
      <xdr:nvCxnSpPr>
        <xdr:cNvPr id="61" name="直線コネクタ 60"/>
        <xdr:cNvCxnSpPr/>
      </xdr:nvCxnSpPr>
      <xdr:spPr bwMode="auto">
        <a:xfrm>
          <a:off x="2908300" y="2683341"/>
          <a:ext cx="698500" cy="3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124363</xdr:rowOff>
    </xdr:from>
    <xdr:ext cx="762000" cy="259045"/>
    <xdr:sp macro="" textlink="">
      <xdr:nvSpPr>
        <xdr:cNvPr id="63" name="テキスト ボックス 62"/>
        <xdr:cNvSpPr txBox="1"/>
      </xdr:nvSpPr>
      <xdr:spPr>
        <a:xfrm>
          <a:off x="32258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86611</xdr:rowOff>
    </xdr:from>
    <xdr:ext cx="762000" cy="259045"/>
    <xdr:sp macro="" textlink="">
      <xdr:nvSpPr>
        <xdr:cNvPr id="65" name="テキスト ボックス 64"/>
        <xdr:cNvSpPr txBox="1"/>
      </xdr:nvSpPr>
      <xdr:spPr>
        <a:xfrm>
          <a:off x="25273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52469</xdr:rowOff>
    </xdr:from>
    <xdr:to>
      <xdr:col>5</xdr:col>
      <xdr:colOff>34925</xdr:colOff>
      <xdr:row>15</xdr:row>
      <xdr:rowOff>154069</xdr:rowOff>
    </xdr:to>
    <xdr:sp macro="" textlink="">
      <xdr:nvSpPr>
        <xdr:cNvPr id="71" name="円/楕円 70"/>
        <xdr:cNvSpPr/>
      </xdr:nvSpPr>
      <xdr:spPr bwMode="auto">
        <a:xfrm>
          <a:off x="5600700" y="2671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68996</xdr:rowOff>
    </xdr:from>
    <xdr:ext cx="762000" cy="259045"/>
    <xdr:sp macro="" textlink="">
      <xdr:nvSpPr>
        <xdr:cNvPr id="72" name="人口1人当たり決算額の推移該当値テキスト130"/>
        <xdr:cNvSpPr txBox="1"/>
      </xdr:nvSpPr>
      <xdr:spPr>
        <a:xfrm>
          <a:off x="5740400" y="251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94,370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48909</xdr:rowOff>
    </xdr:from>
    <xdr:to>
      <xdr:col>4</xdr:col>
      <xdr:colOff>520700</xdr:colOff>
      <xdr:row>15</xdr:row>
      <xdr:rowOff>150509</xdr:rowOff>
    </xdr:to>
    <xdr:sp macro="" textlink="">
      <xdr:nvSpPr>
        <xdr:cNvPr id="73" name="円/楕円 72"/>
        <xdr:cNvSpPr/>
      </xdr:nvSpPr>
      <xdr:spPr bwMode="auto">
        <a:xfrm>
          <a:off x="4953000" y="2668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160686</xdr:rowOff>
    </xdr:from>
    <xdr:ext cx="736600" cy="259045"/>
    <xdr:sp macro="" textlink="">
      <xdr:nvSpPr>
        <xdr:cNvPr id="74" name="テキスト ボックス 73"/>
        <xdr:cNvSpPr txBox="1"/>
      </xdr:nvSpPr>
      <xdr:spPr>
        <a:xfrm>
          <a:off x="4622800" y="243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94,588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30883</xdr:rowOff>
    </xdr:from>
    <xdr:to>
      <xdr:col>3</xdr:col>
      <xdr:colOff>955675</xdr:colOff>
      <xdr:row>15</xdr:row>
      <xdr:rowOff>132483</xdr:rowOff>
    </xdr:to>
    <xdr:sp macro="" textlink="">
      <xdr:nvSpPr>
        <xdr:cNvPr id="75" name="円/楕円 74"/>
        <xdr:cNvSpPr/>
      </xdr:nvSpPr>
      <xdr:spPr bwMode="auto">
        <a:xfrm>
          <a:off x="4254500" y="2650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142660</xdr:rowOff>
    </xdr:from>
    <xdr:ext cx="762000" cy="259045"/>
    <xdr:sp macro="" textlink="">
      <xdr:nvSpPr>
        <xdr:cNvPr id="76" name="テキスト ボックス 75"/>
        <xdr:cNvSpPr txBox="1"/>
      </xdr:nvSpPr>
      <xdr:spPr>
        <a:xfrm>
          <a:off x="3924300" y="2419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95,692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16530</xdr:rowOff>
    </xdr:from>
    <xdr:to>
      <xdr:col>3</xdr:col>
      <xdr:colOff>257175</xdr:colOff>
      <xdr:row>15</xdr:row>
      <xdr:rowOff>118130</xdr:rowOff>
    </xdr:to>
    <xdr:sp macro="" textlink="">
      <xdr:nvSpPr>
        <xdr:cNvPr id="77" name="円/楕円 76"/>
        <xdr:cNvSpPr/>
      </xdr:nvSpPr>
      <xdr:spPr bwMode="auto">
        <a:xfrm>
          <a:off x="3556000" y="2635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128307</xdr:rowOff>
    </xdr:from>
    <xdr:ext cx="762000" cy="259045"/>
    <xdr:sp macro="" textlink="">
      <xdr:nvSpPr>
        <xdr:cNvPr id="78" name="テキスト ボックス 77"/>
        <xdr:cNvSpPr txBox="1"/>
      </xdr:nvSpPr>
      <xdr:spPr>
        <a:xfrm>
          <a:off x="3225800" y="240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96,571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13166</xdr:rowOff>
    </xdr:from>
    <xdr:to>
      <xdr:col>2</xdr:col>
      <xdr:colOff>692150</xdr:colOff>
      <xdr:row>15</xdr:row>
      <xdr:rowOff>114766</xdr:rowOff>
    </xdr:to>
    <xdr:sp macro="" textlink="">
      <xdr:nvSpPr>
        <xdr:cNvPr id="79" name="円/楕円 78"/>
        <xdr:cNvSpPr/>
      </xdr:nvSpPr>
      <xdr:spPr bwMode="auto">
        <a:xfrm>
          <a:off x="2857500" y="2632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124943</xdr:rowOff>
    </xdr:from>
    <xdr:ext cx="762000" cy="259045"/>
    <xdr:sp macro="" textlink="">
      <xdr:nvSpPr>
        <xdr:cNvPr id="80" name="テキスト ボックス 79"/>
        <xdr:cNvSpPr txBox="1"/>
      </xdr:nvSpPr>
      <xdr:spPr>
        <a:xfrm>
          <a:off x="2527300" y="240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261234</xdr:rowOff>
    </xdr:from>
    <xdr:to>
      <xdr:col>4</xdr:col>
      <xdr:colOff>1117600</xdr:colOff>
      <xdr:row>35</xdr:row>
      <xdr:rowOff>13637</xdr:rowOff>
    </xdr:to>
    <xdr:cxnSp macro="">
      <xdr:nvCxnSpPr>
        <xdr:cNvPr id="112" name="直線コネクタ 111"/>
        <xdr:cNvCxnSpPr/>
      </xdr:nvCxnSpPr>
      <xdr:spPr bwMode="auto">
        <a:xfrm>
          <a:off x="5003800" y="6528684"/>
          <a:ext cx="647700" cy="95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7060</xdr:rowOff>
    </xdr:from>
    <xdr:ext cx="762000" cy="259045"/>
    <xdr:sp macro="" textlink="">
      <xdr:nvSpPr>
        <xdr:cNvPr id="113" name="人口1人当たり決算額の推移平均値テキスト445"/>
        <xdr:cNvSpPr txBox="1"/>
      </xdr:nvSpPr>
      <xdr:spPr>
        <a:xfrm>
          <a:off x="5740400" y="6960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191465</xdr:rowOff>
    </xdr:from>
    <xdr:to>
      <xdr:col>4</xdr:col>
      <xdr:colOff>469900</xdr:colOff>
      <xdr:row>34</xdr:row>
      <xdr:rowOff>261234</xdr:rowOff>
    </xdr:to>
    <xdr:cxnSp macro="">
      <xdr:nvCxnSpPr>
        <xdr:cNvPr id="115" name="直線コネクタ 114"/>
        <xdr:cNvCxnSpPr/>
      </xdr:nvCxnSpPr>
      <xdr:spPr bwMode="auto">
        <a:xfrm>
          <a:off x="4305300" y="6458915"/>
          <a:ext cx="698500" cy="69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27315</xdr:rowOff>
    </xdr:from>
    <xdr:ext cx="736600" cy="259045"/>
    <xdr:sp macro="" textlink="">
      <xdr:nvSpPr>
        <xdr:cNvPr id="117" name="テキスト ボックス 116"/>
        <xdr:cNvSpPr txBox="1"/>
      </xdr:nvSpPr>
      <xdr:spPr>
        <a:xfrm>
          <a:off x="4622800" y="71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191465</xdr:rowOff>
    </xdr:from>
    <xdr:to>
      <xdr:col>3</xdr:col>
      <xdr:colOff>904875</xdr:colOff>
      <xdr:row>34</xdr:row>
      <xdr:rowOff>233848</xdr:rowOff>
    </xdr:to>
    <xdr:cxnSp macro="">
      <xdr:nvCxnSpPr>
        <xdr:cNvPr id="118" name="直線コネクタ 117"/>
        <xdr:cNvCxnSpPr/>
      </xdr:nvCxnSpPr>
      <xdr:spPr bwMode="auto">
        <a:xfrm flipV="1">
          <a:off x="3606800" y="6458915"/>
          <a:ext cx="698500" cy="42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153502</xdr:rowOff>
    </xdr:from>
    <xdr:ext cx="762000" cy="259045"/>
    <xdr:sp macro="" textlink="">
      <xdr:nvSpPr>
        <xdr:cNvPr id="120" name="テキスト ボックス 119"/>
        <xdr:cNvSpPr txBox="1"/>
      </xdr:nvSpPr>
      <xdr:spPr>
        <a:xfrm>
          <a:off x="3924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145219</xdr:rowOff>
    </xdr:from>
    <xdr:to>
      <xdr:col>3</xdr:col>
      <xdr:colOff>206375</xdr:colOff>
      <xdr:row>34</xdr:row>
      <xdr:rowOff>233848</xdr:rowOff>
    </xdr:to>
    <xdr:cxnSp macro="">
      <xdr:nvCxnSpPr>
        <xdr:cNvPr id="121" name="直線コネクタ 120"/>
        <xdr:cNvCxnSpPr/>
      </xdr:nvCxnSpPr>
      <xdr:spPr bwMode="auto">
        <a:xfrm>
          <a:off x="2908300" y="6412669"/>
          <a:ext cx="698500" cy="88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118800</xdr:rowOff>
    </xdr:from>
    <xdr:ext cx="762000" cy="259045"/>
    <xdr:sp macro="" textlink="">
      <xdr:nvSpPr>
        <xdr:cNvPr id="123" name="テキスト ボックス 122"/>
        <xdr:cNvSpPr txBox="1"/>
      </xdr:nvSpPr>
      <xdr:spPr>
        <a:xfrm>
          <a:off x="32258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79046</xdr:rowOff>
    </xdr:from>
    <xdr:ext cx="762000" cy="259045"/>
    <xdr:sp macro="" textlink="">
      <xdr:nvSpPr>
        <xdr:cNvPr id="125" name="テキスト ボックス 124"/>
        <xdr:cNvSpPr txBox="1"/>
      </xdr:nvSpPr>
      <xdr:spPr>
        <a:xfrm>
          <a:off x="2527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305737</xdr:rowOff>
    </xdr:from>
    <xdr:to>
      <xdr:col>5</xdr:col>
      <xdr:colOff>34925</xdr:colOff>
      <xdr:row>35</xdr:row>
      <xdr:rowOff>64437</xdr:rowOff>
    </xdr:to>
    <xdr:sp macro="" textlink="">
      <xdr:nvSpPr>
        <xdr:cNvPr id="131" name="円/楕円 130"/>
        <xdr:cNvSpPr/>
      </xdr:nvSpPr>
      <xdr:spPr bwMode="auto">
        <a:xfrm>
          <a:off x="5600700" y="6573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150814</xdr:rowOff>
    </xdr:from>
    <xdr:ext cx="762000" cy="259045"/>
    <xdr:sp macro="" textlink="">
      <xdr:nvSpPr>
        <xdr:cNvPr id="132" name="人口1人当たり決算額の推移該当値テキスト445"/>
        <xdr:cNvSpPr txBox="1"/>
      </xdr:nvSpPr>
      <xdr:spPr>
        <a:xfrm>
          <a:off x="5740400" y="641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37,459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210434</xdr:rowOff>
    </xdr:from>
    <xdr:to>
      <xdr:col>4</xdr:col>
      <xdr:colOff>520700</xdr:colOff>
      <xdr:row>34</xdr:row>
      <xdr:rowOff>312034</xdr:rowOff>
    </xdr:to>
    <xdr:sp macro="" textlink="">
      <xdr:nvSpPr>
        <xdr:cNvPr id="133" name="円/楕円 132"/>
        <xdr:cNvSpPr/>
      </xdr:nvSpPr>
      <xdr:spPr bwMode="auto">
        <a:xfrm>
          <a:off x="4953000" y="6477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322211</xdr:rowOff>
    </xdr:from>
    <xdr:ext cx="736600" cy="259045"/>
    <xdr:sp macro="" textlink="">
      <xdr:nvSpPr>
        <xdr:cNvPr id="134" name="テキスト ボックス 133"/>
        <xdr:cNvSpPr txBox="1"/>
      </xdr:nvSpPr>
      <xdr:spPr>
        <a:xfrm>
          <a:off x="4622800" y="6246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41,628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140665</xdr:rowOff>
    </xdr:from>
    <xdr:to>
      <xdr:col>3</xdr:col>
      <xdr:colOff>955675</xdr:colOff>
      <xdr:row>34</xdr:row>
      <xdr:rowOff>242265</xdr:rowOff>
    </xdr:to>
    <xdr:sp macro="" textlink="">
      <xdr:nvSpPr>
        <xdr:cNvPr id="135" name="円/楕円 134"/>
        <xdr:cNvSpPr/>
      </xdr:nvSpPr>
      <xdr:spPr bwMode="auto">
        <a:xfrm>
          <a:off x="4254500" y="6408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252442</xdr:rowOff>
    </xdr:from>
    <xdr:ext cx="762000" cy="259045"/>
    <xdr:sp macro="" textlink="">
      <xdr:nvSpPr>
        <xdr:cNvPr id="136" name="テキスト ボックス 135"/>
        <xdr:cNvSpPr txBox="1"/>
      </xdr:nvSpPr>
      <xdr:spPr>
        <a:xfrm>
          <a:off x="3924300" y="617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44,680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183048</xdr:rowOff>
    </xdr:from>
    <xdr:to>
      <xdr:col>3</xdr:col>
      <xdr:colOff>257175</xdr:colOff>
      <xdr:row>34</xdr:row>
      <xdr:rowOff>284648</xdr:rowOff>
    </xdr:to>
    <xdr:sp macro="" textlink="">
      <xdr:nvSpPr>
        <xdr:cNvPr id="137" name="円/楕円 136"/>
        <xdr:cNvSpPr/>
      </xdr:nvSpPr>
      <xdr:spPr bwMode="auto">
        <a:xfrm>
          <a:off x="3556000" y="6450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294825</xdr:rowOff>
    </xdr:from>
    <xdr:ext cx="762000" cy="259045"/>
    <xdr:sp macro="" textlink="">
      <xdr:nvSpPr>
        <xdr:cNvPr id="138" name="テキスト ボックス 137"/>
        <xdr:cNvSpPr txBox="1"/>
      </xdr:nvSpPr>
      <xdr:spPr>
        <a:xfrm>
          <a:off x="3225800" y="621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42,826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94419</xdr:rowOff>
    </xdr:from>
    <xdr:to>
      <xdr:col>2</xdr:col>
      <xdr:colOff>692150</xdr:colOff>
      <xdr:row>34</xdr:row>
      <xdr:rowOff>196019</xdr:rowOff>
    </xdr:to>
    <xdr:sp macro="" textlink="">
      <xdr:nvSpPr>
        <xdr:cNvPr id="139" name="円/楕円 138"/>
        <xdr:cNvSpPr/>
      </xdr:nvSpPr>
      <xdr:spPr bwMode="auto">
        <a:xfrm>
          <a:off x="2857500" y="6361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206196</xdr:rowOff>
    </xdr:from>
    <xdr:ext cx="762000" cy="259045"/>
    <xdr:sp macro="" textlink="">
      <xdr:nvSpPr>
        <xdr:cNvPr id="140" name="テキスト ボックス 139"/>
        <xdr:cNvSpPr txBox="1"/>
      </xdr:nvSpPr>
      <xdr:spPr>
        <a:xfrm>
          <a:off x="2527300" y="61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46,703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新潟県南魚沼市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58,907
58,125
584.55
37,750,726
36,054,131
1,297,934
20,137,808
42,417,686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158.9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91732</xdr:rowOff>
    </xdr:from>
    <xdr:to>
      <xdr:col>6</xdr:col>
      <xdr:colOff>511175</xdr:colOff>
      <xdr:row>34</xdr:row>
      <xdr:rowOff>115983</xdr:rowOff>
    </xdr:to>
    <xdr:cxnSp macro="">
      <xdr:nvCxnSpPr>
        <xdr:cNvPr id="61" name="直線コネクタ 60"/>
        <xdr:cNvCxnSpPr/>
      </xdr:nvCxnSpPr>
      <xdr:spPr>
        <a:xfrm>
          <a:off x="3797300" y="5921032"/>
          <a:ext cx="838200" cy="2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42581</xdr:rowOff>
    </xdr:from>
    <xdr:ext cx="534377" cy="259045"/>
    <xdr:sp macro="" textlink="">
      <xdr:nvSpPr>
        <xdr:cNvPr id="62" name="人件費平均値テキスト"/>
        <xdr:cNvSpPr txBox="1"/>
      </xdr:nvSpPr>
      <xdr:spPr>
        <a:xfrm>
          <a:off x="4686300" y="6043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75387</xdr:rowOff>
    </xdr:from>
    <xdr:to>
      <xdr:col>5</xdr:col>
      <xdr:colOff>358775</xdr:colOff>
      <xdr:row>34</xdr:row>
      <xdr:rowOff>91732</xdr:rowOff>
    </xdr:to>
    <xdr:cxnSp macro="">
      <xdr:nvCxnSpPr>
        <xdr:cNvPr id="64" name="直線コネクタ 63"/>
        <xdr:cNvCxnSpPr/>
      </xdr:nvCxnSpPr>
      <xdr:spPr>
        <a:xfrm>
          <a:off x="2908300" y="5904687"/>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122305</xdr:rowOff>
    </xdr:from>
    <xdr:ext cx="534377" cy="259045"/>
    <xdr:sp macro="" textlink="">
      <xdr:nvSpPr>
        <xdr:cNvPr id="66" name="テキスト ボックス 65"/>
        <xdr:cNvSpPr txBox="1"/>
      </xdr:nvSpPr>
      <xdr:spPr>
        <a:xfrm>
          <a:off x="3530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148825</xdr:rowOff>
    </xdr:from>
    <xdr:to>
      <xdr:col>4</xdr:col>
      <xdr:colOff>155575</xdr:colOff>
      <xdr:row>34</xdr:row>
      <xdr:rowOff>75387</xdr:rowOff>
    </xdr:to>
    <xdr:cxnSp macro="">
      <xdr:nvCxnSpPr>
        <xdr:cNvPr id="67" name="直線コネクタ 66"/>
        <xdr:cNvCxnSpPr/>
      </xdr:nvCxnSpPr>
      <xdr:spPr>
        <a:xfrm>
          <a:off x="2019300" y="5806675"/>
          <a:ext cx="889000" cy="9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129487</xdr:rowOff>
    </xdr:from>
    <xdr:ext cx="534377" cy="259045"/>
    <xdr:sp macro="" textlink="">
      <xdr:nvSpPr>
        <xdr:cNvPr id="69" name="テキスト ボックス 68"/>
        <xdr:cNvSpPr txBox="1"/>
      </xdr:nvSpPr>
      <xdr:spPr>
        <a:xfrm>
          <a:off x="2641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116078</xdr:rowOff>
    </xdr:from>
    <xdr:to>
      <xdr:col>2</xdr:col>
      <xdr:colOff>638175</xdr:colOff>
      <xdr:row>33</xdr:row>
      <xdr:rowOff>148825</xdr:rowOff>
    </xdr:to>
    <xdr:cxnSp macro="">
      <xdr:nvCxnSpPr>
        <xdr:cNvPr id="70" name="直線コネクタ 69"/>
        <xdr:cNvCxnSpPr/>
      </xdr:nvCxnSpPr>
      <xdr:spPr>
        <a:xfrm>
          <a:off x="1130300" y="5773928"/>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90587</xdr:rowOff>
    </xdr:from>
    <xdr:ext cx="534377" cy="259045"/>
    <xdr:sp macro="" textlink="">
      <xdr:nvSpPr>
        <xdr:cNvPr id="72" name="テキスト ボックス 71"/>
        <xdr:cNvSpPr txBox="1"/>
      </xdr:nvSpPr>
      <xdr:spPr>
        <a:xfrm>
          <a:off x="1752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44695</xdr:rowOff>
    </xdr:from>
    <xdr:ext cx="534377" cy="259045"/>
    <xdr:sp macro="" textlink="">
      <xdr:nvSpPr>
        <xdr:cNvPr id="74" name="テキスト ボックス 73"/>
        <xdr:cNvSpPr txBox="1"/>
      </xdr:nvSpPr>
      <xdr:spPr>
        <a:xfrm>
          <a:off x="863111" y="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65183</xdr:rowOff>
    </xdr:from>
    <xdr:to>
      <xdr:col>6</xdr:col>
      <xdr:colOff>561975</xdr:colOff>
      <xdr:row>34</xdr:row>
      <xdr:rowOff>166783</xdr:rowOff>
    </xdr:to>
    <xdr:sp macro="" textlink="">
      <xdr:nvSpPr>
        <xdr:cNvPr id="80" name="円/楕円 79"/>
        <xdr:cNvSpPr/>
      </xdr:nvSpPr>
      <xdr:spPr>
        <a:xfrm>
          <a:off x="4584700" y="589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88060</xdr:rowOff>
    </xdr:from>
    <xdr:ext cx="534377" cy="259045"/>
    <xdr:sp macro="" textlink="">
      <xdr:nvSpPr>
        <xdr:cNvPr id="81" name="人件費該当値テキスト"/>
        <xdr:cNvSpPr txBox="1"/>
      </xdr:nvSpPr>
      <xdr:spPr>
        <a:xfrm>
          <a:off x="4686300" y="574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81,245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40932</xdr:rowOff>
    </xdr:from>
    <xdr:to>
      <xdr:col>5</xdr:col>
      <xdr:colOff>409575</xdr:colOff>
      <xdr:row>34</xdr:row>
      <xdr:rowOff>142532</xdr:rowOff>
    </xdr:to>
    <xdr:sp macro="" textlink="">
      <xdr:nvSpPr>
        <xdr:cNvPr id="82" name="円/楕円 81"/>
        <xdr:cNvSpPr/>
      </xdr:nvSpPr>
      <xdr:spPr>
        <a:xfrm>
          <a:off x="3746500" y="587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159059</xdr:rowOff>
    </xdr:from>
    <xdr:ext cx="534377" cy="259045"/>
    <xdr:sp macro="" textlink="">
      <xdr:nvSpPr>
        <xdr:cNvPr id="83" name="テキスト ボックス 82"/>
        <xdr:cNvSpPr txBox="1"/>
      </xdr:nvSpPr>
      <xdr:spPr>
        <a:xfrm>
          <a:off x="3530111" y="56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82,518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24587</xdr:rowOff>
    </xdr:from>
    <xdr:to>
      <xdr:col>4</xdr:col>
      <xdr:colOff>206375</xdr:colOff>
      <xdr:row>34</xdr:row>
      <xdr:rowOff>126187</xdr:rowOff>
    </xdr:to>
    <xdr:sp macro="" textlink="">
      <xdr:nvSpPr>
        <xdr:cNvPr id="84" name="円/楕円 83"/>
        <xdr:cNvSpPr/>
      </xdr:nvSpPr>
      <xdr:spPr>
        <a:xfrm>
          <a:off x="2857500" y="585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142714</xdr:rowOff>
    </xdr:from>
    <xdr:ext cx="534377" cy="259045"/>
    <xdr:sp macro="" textlink="">
      <xdr:nvSpPr>
        <xdr:cNvPr id="85" name="テキスト ボックス 84"/>
        <xdr:cNvSpPr txBox="1"/>
      </xdr:nvSpPr>
      <xdr:spPr>
        <a:xfrm>
          <a:off x="2641111" y="562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83,376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98025</xdr:rowOff>
    </xdr:from>
    <xdr:to>
      <xdr:col>3</xdr:col>
      <xdr:colOff>3175</xdr:colOff>
      <xdr:row>34</xdr:row>
      <xdr:rowOff>28175</xdr:rowOff>
    </xdr:to>
    <xdr:sp macro="" textlink="">
      <xdr:nvSpPr>
        <xdr:cNvPr id="86" name="円/楕円 85"/>
        <xdr:cNvSpPr/>
      </xdr:nvSpPr>
      <xdr:spPr>
        <a:xfrm>
          <a:off x="1968500" y="575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44702</xdr:rowOff>
    </xdr:from>
    <xdr:ext cx="534377" cy="259045"/>
    <xdr:sp macro="" textlink="">
      <xdr:nvSpPr>
        <xdr:cNvPr id="87" name="テキスト ボックス 86"/>
        <xdr:cNvSpPr txBox="1"/>
      </xdr:nvSpPr>
      <xdr:spPr>
        <a:xfrm>
          <a:off x="1752111" y="553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88,521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65278</xdr:rowOff>
    </xdr:from>
    <xdr:to>
      <xdr:col>1</xdr:col>
      <xdr:colOff>485775</xdr:colOff>
      <xdr:row>33</xdr:row>
      <xdr:rowOff>166878</xdr:rowOff>
    </xdr:to>
    <xdr:sp macro="" textlink="">
      <xdr:nvSpPr>
        <xdr:cNvPr id="88" name="円/楕円 87"/>
        <xdr:cNvSpPr/>
      </xdr:nvSpPr>
      <xdr:spPr>
        <a:xfrm>
          <a:off x="1079500" y="57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11955</xdr:rowOff>
    </xdr:from>
    <xdr:ext cx="534377" cy="259045"/>
    <xdr:sp macro="" textlink="">
      <xdr:nvSpPr>
        <xdr:cNvPr id="89" name="テキスト ボックス 88"/>
        <xdr:cNvSpPr txBox="1"/>
      </xdr:nvSpPr>
      <xdr:spPr>
        <a:xfrm>
          <a:off x="863111" y="549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123485</xdr:rowOff>
    </xdr:from>
    <xdr:to>
      <xdr:col>6</xdr:col>
      <xdr:colOff>511175</xdr:colOff>
      <xdr:row>58</xdr:row>
      <xdr:rowOff>128822</xdr:rowOff>
    </xdr:to>
    <xdr:cxnSp macro="">
      <xdr:nvCxnSpPr>
        <xdr:cNvPr id="118" name="直線コネクタ 117"/>
        <xdr:cNvCxnSpPr/>
      </xdr:nvCxnSpPr>
      <xdr:spPr>
        <a:xfrm flipV="1">
          <a:off x="3797300" y="10067585"/>
          <a:ext cx="838200" cy="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128086</xdr:rowOff>
    </xdr:from>
    <xdr:to>
      <xdr:col>5</xdr:col>
      <xdr:colOff>358775</xdr:colOff>
      <xdr:row>58</xdr:row>
      <xdr:rowOff>128822</xdr:rowOff>
    </xdr:to>
    <xdr:cxnSp macro="">
      <xdr:nvCxnSpPr>
        <xdr:cNvPr id="121" name="直線コネクタ 120"/>
        <xdr:cNvCxnSpPr/>
      </xdr:nvCxnSpPr>
      <xdr:spPr>
        <a:xfrm>
          <a:off x="2908300" y="10072186"/>
          <a:ext cx="889000" cy="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14034</xdr:rowOff>
    </xdr:from>
    <xdr:ext cx="534377" cy="259045"/>
    <xdr:sp macro="" textlink="">
      <xdr:nvSpPr>
        <xdr:cNvPr id="123" name="テキスト ボックス 122"/>
        <xdr:cNvSpPr txBox="1"/>
      </xdr:nvSpPr>
      <xdr:spPr>
        <a:xfrm>
          <a:off x="3530111" y="1012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128086</xdr:rowOff>
    </xdr:from>
    <xdr:to>
      <xdr:col>4</xdr:col>
      <xdr:colOff>155575</xdr:colOff>
      <xdr:row>58</xdr:row>
      <xdr:rowOff>129012</xdr:rowOff>
    </xdr:to>
    <xdr:cxnSp macro="">
      <xdr:nvCxnSpPr>
        <xdr:cNvPr id="124" name="直線コネクタ 123"/>
        <xdr:cNvCxnSpPr/>
      </xdr:nvCxnSpPr>
      <xdr:spPr>
        <a:xfrm flipV="1">
          <a:off x="2019300" y="10072186"/>
          <a:ext cx="889000" cy="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13438</xdr:rowOff>
    </xdr:from>
    <xdr:ext cx="534377" cy="259045"/>
    <xdr:sp macro="" textlink="">
      <xdr:nvSpPr>
        <xdr:cNvPr id="126" name="テキスト ボックス 125"/>
        <xdr:cNvSpPr txBox="1"/>
      </xdr:nvSpPr>
      <xdr:spPr>
        <a:xfrm>
          <a:off x="2641111" y="1012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125729</xdr:rowOff>
    </xdr:from>
    <xdr:to>
      <xdr:col>2</xdr:col>
      <xdr:colOff>638175</xdr:colOff>
      <xdr:row>58</xdr:row>
      <xdr:rowOff>129012</xdr:rowOff>
    </xdr:to>
    <xdr:cxnSp macro="">
      <xdr:nvCxnSpPr>
        <xdr:cNvPr id="127" name="直線コネクタ 126"/>
        <xdr:cNvCxnSpPr/>
      </xdr:nvCxnSpPr>
      <xdr:spPr>
        <a:xfrm>
          <a:off x="1130300" y="10069829"/>
          <a:ext cx="889000" cy="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17745</xdr:rowOff>
    </xdr:from>
    <xdr:ext cx="534377" cy="259045"/>
    <xdr:sp macro="" textlink="">
      <xdr:nvSpPr>
        <xdr:cNvPr id="129" name="テキスト ボックス 128"/>
        <xdr:cNvSpPr txBox="1"/>
      </xdr:nvSpPr>
      <xdr:spPr>
        <a:xfrm>
          <a:off x="1752111" y="101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18397</xdr:rowOff>
    </xdr:from>
    <xdr:ext cx="534377" cy="259045"/>
    <xdr:sp macro="" textlink="">
      <xdr:nvSpPr>
        <xdr:cNvPr id="131" name="テキスト ボックス 130"/>
        <xdr:cNvSpPr txBox="1"/>
      </xdr:nvSpPr>
      <xdr:spPr>
        <a:xfrm>
          <a:off x="863111" y="1013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72685</xdr:rowOff>
    </xdr:from>
    <xdr:to>
      <xdr:col>6</xdr:col>
      <xdr:colOff>561975</xdr:colOff>
      <xdr:row>59</xdr:row>
      <xdr:rowOff>2835</xdr:rowOff>
    </xdr:to>
    <xdr:sp macro="" textlink="">
      <xdr:nvSpPr>
        <xdr:cNvPr id="137" name="円/楕円 136"/>
        <xdr:cNvSpPr/>
      </xdr:nvSpPr>
      <xdr:spPr>
        <a:xfrm>
          <a:off x="4584700" y="100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50863</xdr:rowOff>
    </xdr:from>
    <xdr:ext cx="534377" cy="259045"/>
    <xdr:sp macro="" textlink="">
      <xdr:nvSpPr>
        <xdr:cNvPr id="138" name="物件費該当値テキスト"/>
        <xdr:cNvSpPr txBox="1"/>
      </xdr:nvSpPr>
      <xdr:spPr>
        <a:xfrm>
          <a:off x="4686300" y="99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72,768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78022</xdr:rowOff>
    </xdr:from>
    <xdr:to>
      <xdr:col>5</xdr:col>
      <xdr:colOff>409575</xdr:colOff>
      <xdr:row>59</xdr:row>
      <xdr:rowOff>8172</xdr:rowOff>
    </xdr:to>
    <xdr:sp macro="" textlink="">
      <xdr:nvSpPr>
        <xdr:cNvPr id="139" name="円/楕円 138"/>
        <xdr:cNvSpPr/>
      </xdr:nvSpPr>
      <xdr:spPr>
        <a:xfrm>
          <a:off x="3746500" y="100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24699</xdr:rowOff>
    </xdr:from>
    <xdr:ext cx="534377" cy="259045"/>
    <xdr:sp macro="" textlink="">
      <xdr:nvSpPr>
        <xdr:cNvPr id="140" name="テキスト ボックス 139"/>
        <xdr:cNvSpPr txBox="1"/>
      </xdr:nvSpPr>
      <xdr:spPr>
        <a:xfrm>
          <a:off x="3530111" y="979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68,565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77286</xdr:rowOff>
    </xdr:from>
    <xdr:to>
      <xdr:col>4</xdr:col>
      <xdr:colOff>206375</xdr:colOff>
      <xdr:row>59</xdr:row>
      <xdr:rowOff>7436</xdr:rowOff>
    </xdr:to>
    <xdr:sp macro="" textlink="">
      <xdr:nvSpPr>
        <xdr:cNvPr id="141" name="円/楕円 140"/>
        <xdr:cNvSpPr/>
      </xdr:nvSpPr>
      <xdr:spPr>
        <a:xfrm>
          <a:off x="2857500" y="1002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23963</xdr:rowOff>
    </xdr:from>
    <xdr:ext cx="534377" cy="259045"/>
    <xdr:sp macro="" textlink="">
      <xdr:nvSpPr>
        <xdr:cNvPr id="142" name="テキスト ボックス 141"/>
        <xdr:cNvSpPr txBox="1"/>
      </xdr:nvSpPr>
      <xdr:spPr>
        <a:xfrm>
          <a:off x="2641111" y="979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69,145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78212</xdr:rowOff>
    </xdr:from>
    <xdr:to>
      <xdr:col>3</xdr:col>
      <xdr:colOff>3175</xdr:colOff>
      <xdr:row>59</xdr:row>
      <xdr:rowOff>8362</xdr:rowOff>
    </xdr:to>
    <xdr:sp macro="" textlink="">
      <xdr:nvSpPr>
        <xdr:cNvPr id="143" name="円/楕円 142"/>
        <xdr:cNvSpPr/>
      </xdr:nvSpPr>
      <xdr:spPr>
        <a:xfrm>
          <a:off x="1968500" y="1002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24889</xdr:rowOff>
    </xdr:from>
    <xdr:ext cx="534377" cy="259045"/>
    <xdr:sp macro="" textlink="">
      <xdr:nvSpPr>
        <xdr:cNvPr id="144" name="テキスト ボックス 143"/>
        <xdr:cNvSpPr txBox="1"/>
      </xdr:nvSpPr>
      <xdr:spPr>
        <a:xfrm>
          <a:off x="1752111" y="979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68,416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74929</xdr:rowOff>
    </xdr:from>
    <xdr:to>
      <xdr:col>1</xdr:col>
      <xdr:colOff>485775</xdr:colOff>
      <xdr:row>59</xdr:row>
      <xdr:rowOff>5079</xdr:rowOff>
    </xdr:to>
    <xdr:sp macro="" textlink="">
      <xdr:nvSpPr>
        <xdr:cNvPr id="145" name="円/楕円 144"/>
        <xdr:cNvSpPr/>
      </xdr:nvSpPr>
      <xdr:spPr>
        <a:xfrm>
          <a:off x="1079500" y="1001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21606</xdr:rowOff>
    </xdr:from>
    <xdr:ext cx="534377" cy="259045"/>
    <xdr:sp macro="" textlink="">
      <xdr:nvSpPr>
        <xdr:cNvPr id="146" name="テキスト ボックス 145"/>
        <xdr:cNvSpPr txBox="1"/>
      </xdr:nvSpPr>
      <xdr:spPr>
        <a:xfrm>
          <a:off x="863111" y="979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63850</xdr:rowOff>
    </xdr:from>
    <xdr:to>
      <xdr:col>6</xdr:col>
      <xdr:colOff>511175</xdr:colOff>
      <xdr:row>72</xdr:row>
      <xdr:rowOff>66959</xdr:rowOff>
    </xdr:to>
    <xdr:cxnSp macro="">
      <xdr:nvCxnSpPr>
        <xdr:cNvPr id="173" name="直線コネクタ 172"/>
        <xdr:cNvCxnSpPr/>
      </xdr:nvCxnSpPr>
      <xdr:spPr>
        <a:xfrm>
          <a:off x="3797300" y="12065350"/>
          <a:ext cx="838200" cy="34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154103</xdr:rowOff>
    </xdr:from>
    <xdr:ext cx="469744" cy="259045"/>
    <xdr:sp macro="" textlink="">
      <xdr:nvSpPr>
        <xdr:cNvPr id="174" name="維持補修費平均値テキスト"/>
        <xdr:cNvSpPr txBox="1"/>
      </xdr:nvSpPr>
      <xdr:spPr>
        <a:xfrm>
          <a:off x="4686300" y="13184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63850</xdr:rowOff>
    </xdr:from>
    <xdr:to>
      <xdr:col>5</xdr:col>
      <xdr:colOff>358775</xdr:colOff>
      <xdr:row>72</xdr:row>
      <xdr:rowOff>60878</xdr:rowOff>
    </xdr:to>
    <xdr:cxnSp macro="">
      <xdr:nvCxnSpPr>
        <xdr:cNvPr id="176" name="直線コネクタ 175"/>
        <xdr:cNvCxnSpPr/>
      </xdr:nvCxnSpPr>
      <xdr:spPr>
        <a:xfrm flipV="1">
          <a:off x="2908300" y="12065350"/>
          <a:ext cx="889000" cy="33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144685</xdr:rowOff>
    </xdr:from>
    <xdr:ext cx="469744" cy="259045"/>
    <xdr:sp macro="" textlink="">
      <xdr:nvSpPr>
        <xdr:cNvPr id="178" name="テキスト ボックス 177"/>
        <xdr:cNvSpPr txBox="1"/>
      </xdr:nvSpPr>
      <xdr:spPr>
        <a:xfrm>
          <a:off x="3562427"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99055</xdr:rowOff>
    </xdr:from>
    <xdr:to>
      <xdr:col>4</xdr:col>
      <xdr:colOff>155575</xdr:colOff>
      <xdr:row>72</xdr:row>
      <xdr:rowOff>60878</xdr:rowOff>
    </xdr:to>
    <xdr:cxnSp macro="">
      <xdr:nvCxnSpPr>
        <xdr:cNvPr id="179" name="直線コネクタ 178"/>
        <xdr:cNvCxnSpPr/>
      </xdr:nvCxnSpPr>
      <xdr:spPr>
        <a:xfrm>
          <a:off x="2019300" y="12272005"/>
          <a:ext cx="889000" cy="13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153418</xdr:rowOff>
    </xdr:from>
    <xdr:ext cx="469744" cy="259045"/>
    <xdr:sp macro="" textlink="">
      <xdr:nvSpPr>
        <xdr:cNvPr id="181" name="テキスト ボックス 180"/>
        <xdr:cNvSpPr txBox="1"/>
      </xdr:nvSpPr>
      <xdr:spPr>
        <a:xfrm>
          <a:off x="2673427"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99055</xdr:rowOff>
    </xdr:from>
    <xdr:to>
      <xdr:col>2</xdr:col>
      <xdr:colOff>638175</xdr:colOff>
      <xdr:row>71</xdr:row>
      <xdr:rowOff>130921</xdr:rowOff>
    </xdr:to>
    <xdr:cxnSp macro="">
      <xdr:nvCxnSpPr>
        <xdr:cNvPr id="182" name="直線コネクタ 181"/>
        <xdr:cNvCxnSpPr/>
      </xdr:nvCxnSpPr>
      <xdr:spPr>
        <a:xfrm flipV="1">
          <a:off x="1130300" y="12272005"/>
          <a:ext cx="889000" cy="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149303</xdr:rowOff>
    </xdr:from>
    <xdr:ext cx="469744" cy="259045"/>
    <xdr:sp macro="" textlink="">
      <xdr:nvSpPr>
        <xdr:cNvPr id="184" name="テキスト ボックス 183"/>
        <xdr:cNvSpPr txBox="1"/>
      </xdr:nvSpPr>
      <xdr:spPr>
        <a:xfrm>
          <a:off x="1784427" y="1335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162287</xdr:rowOff>
    </xdr:from>
    <xdr:ext cx="469744" cy="259045"/>
    <xdr:sp macro="" textlink="">
      <xdr:nvSpPr>
        <xdr:cNvPr id="186" name="テキスト ボックス 185"/>
        <xdr:cNvSpPr txBox="1"/>
      </xdr:nvSpPr>
      <xdr:spPr>
        <a:xfrm>
          <a:off x="895427" y="1336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16159</xdr:rowOff>
    </xdr:from>
    <xdr:to>
      <xdr:col>6</xdr:col>
      <xdr:colOff>561975</xdr:colOff>
      <xdr:row>72</xdr:row>
      <xdr:rowOff>117759</xdr:rowOff>
    </xdr:to>
    <xdr:sp macro="" textlink="">
      <xdr:nvSpPr>
        <xdr:cNvPr id="192" name="円/楕円 191"/>
        <xdr:cNvSpPr/>
      </xdr:nvSpPr>
      <xdr:spPr>
        <a:xfrm>
          <a:off x="4584700" y="1236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39036</xdr:rowOff>
    </xdr:from>
    <xdr:ext cx="534377" cy="259045"/>
    <xdr:sp macro="" textlink="">
      <xdr:nvSpPr>
        <xdr:cNvPr id="193" name="維持補修費該当値テキスト"/>
        <xdr:cNvSpPr txBox="1"/>
      </xdr:nvSpPr>
      <xdr:spPr>
        <a:xfrm>
          <a:off x="4686300" y="1221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24,091</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13050</xdr:rowOff>
    </xdr:from>
    <xdr:to>
      <xdr:col>5</xdr:col>
      <xdr:colOff>409575</xdr:colOff>
      <xdr:row>70</xdr:row>
      <xdr:rowOff>114650</xdr:rowOff>
    </xdr:to>
    <xdr:sp macro="" textlink="">
      <xdr:nvSpPr>
        <xdr:cNvPr id="194" name="円/楕円 193"/>
        <xdr:cNvSpPr/>
      </xdr:nvSpPr>
      <xdr:spPr>
        <a:xfrm>
          <a:off x="3746500" y="1201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68</xdr:row>
      <xdr:rowOff>131177</xdr:rowOff>
    </xdr:from>
    <xdr:ext cx="534377" cy="259045"/>
    <xdr:sp macro="" textlink="">
      <xdr:nvSpPr>
        <xdr:cNvPr id="195" name="テキスト ボックス 194"/>
        <xdr:cNvSpPr txBox="1"/>
      </xdr:nvSpPr>
      <xdr:spPr>
        <a:xfrm>
          <a:off x="3530111" y="1178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31,659</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10078</xdr:rowOff>
    </xdr:from>
    <xdr:to>
      <xdr:col>4</xdr:col>
      <xdr:colOff>206375</xdr:colOff>
      <xdr:row>72</xdr:row>
      <xdr:rowOff>111678</xdr:rowOff>
    </xdr:to>
    <xdr:sp macro="" textlink="">
      <xdr:nvSpPr>
        <xdr:cNvPr id="196" name="円/楕円 195"/>
        <xdr:cNvSpPr/>
      </xdr:nvSpPr>
      <xdr:spPr>
        <a:xfrm>
          <a:off x="2857500" y="1235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70</xdr:row>
      <xdr:rowOff>128205</xdr:rowOff>
    </xdr:from>
    <xdr:ext cx="534377" cy="259045"/>
    <xdr:sp macro="" textlink="">
      <xdr:nvSpPr>
        <xdr:cNvPr id="197" name="テキスト ボックス 196"/>
        <xdr:cNvSpPr txBox="1"/>
      </xdr:nvSpPr>
      <xdr:spPr>
        <a:xfrm>
          <a:off x="2641111" y="1212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24,224</a:t>
          </a:r>
          <a:endParaRPr kumimoji="1" lang="ja-JP" altLang="en-US" sz="1000" b="1">
            <a:solidFill>
              <a:srgbClr val="FF0000"/>
            </a:solidFill>
            <a:latin typeface="ＭＳ Ｐゴシック"/>
          </a:endParaRPr>
        </a:p>
      </xdr:txBody>
    </xdr:sp>
    <xdr:clientData/>
  </xdr:oneCellAnchor>
  <xdr:twoCellAnchor>
    <xdr:from>
      <xdr:col>2</xdr:col>
      <xdr:colOff>587375</xdr:colOff>
      <xdr:row>71</xdr:row>
      <xdr:rowOff>48255</xdr:rowOff>
    </xdr:from>
    <xdr:to>
      <xdr:col>3</xdr:col>
      <xdr:colOff>3175</xdr:colOff>
      <xdr:row>71</xdr:row>
      <xdr:rowOff>149855</xdr:rowOff>
    </xdr:to>
    <xdr:sp macro="" textlink="">
      <xdr:nvSpPr>
        <xdr:cNvPr id="198" name="円/楕円 197"/>
        <xdr:cNvSpPr/>
      </xdr:nvSpPr>
      <xdr:spPr>
        <a:xfrm>
          <a:off x="1968500" y="1222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69</xdr:row>
      <xdr:rowOff>166382</xdr:rowOff>
    </xdr:from>
    <xdr:ext cx="534377" cy="259045"/>
    <xdr:sp macro="" textlink="">
      <xdr:nvSpPr>
        <xdr:cNvPr id="199" name="テキスト ボックス 198"/>
        <xdr:cNvSpPr txBox="1"/>
      </xdr:nvSpPr>
      <xdr:spPr>
        <a:xfrm>
          <a:off x="1752111" y="1199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27,139</a:t>
          </a:r>
          <a:endParaRPr kumimoji="1" lang="ja-JP" altLang="en-US" sz="1000" b="1">
            <a:solidFill>
              <a:srgbClr val="FF0000"/>
            </a:solidFill>
            <a:latin typeface="ＭＳ Ｐゴシック"/>
          </a:endParaRPr>
        </a:p>
      </xdr:txBody>
    </xdr:sp>
    <xdr:clientData/>
  </xdr:oneCellAnchor>
  <xdr:twoCellAnchor>
    <xdr:from>
      <xdr:col>1</xdr:col>
      <xdr:colOff>384175</xdr:colOff>
      <xdr:row>71</xdr:row>
      <xdr:rowOff>80121</xdr:rowOff>
    </xdr:from>
    <xdr:to>
      <xdr:col>1</xdr:col>
      <xdr:colOff>485775</xdr:colOff>
      <xdr:row>72</xdr:row>
      <xdr:rowOff>10271</xdr:rowOff>
    </xdr:to>
    <xdr:sp macro="" textlink="">
      <xdr:nvSpPr>
        <xdr:cNvPr id="200" name="円/楕円 199"/>
        <xdr:cNvSpPr/>
      </xdr:nvSpPr>
      <xdr:spPr>
        <a:xfrm>
          <a:off x="1079500" y="1225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70</xdr:row>
      <xdr:rowOff>26798</xdr:rowOff>
    </xdr:from>
    <xdr:ext cx="534377" cy="259045"/>
    <xdr:sp macro="" textlink="">
      <xdr:nvSpPr>
        <xdr:cNvPr id="201" name="テキスト ボックス 200"/>
        <xdr:cNvSpPr txBox="1"/>
      </xdr:nvSpPr>
      <xdr:spPr>
        <a:xfrm>
          <a:off x="863111" y="1202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41467</xdr:rowOff>
    </xdr:from>
    <xdr:to>
      <xdr:col>6</xdr:col>
      <xdr:colOff>511175</xdr:colOff>
      <xdr:row>98</xdr:row>
      <xdr:rowOff>50121</xdr:rowOff>
    </xdr:to>
    <xdr:cxnSp macro="">
      <xdr:nvCxnSpPr>
        <xdr:cNvPr id="233" name="直線コネクタ 232"/>
        <xdr:cNvCxnSpPr/>
      </xdr:nvCxnSpPr>
      <xdr:spPr>
        <a:xfrm flipV="1">
          <a:off x="3797300" y="16843567"/>
          <a:ext cx="8382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133853</xdr:rowOff>
    </xdr:from>
    <xdr:ext cx="534377" cy="259045"/>
    <xdr:sp macro="" textlink="">
      <xdr:nvSpPr>
        <xdr:cNvPr id="234" name="扶助費平均値テキスト"/>
        <xdr:cNvSpPr txBox="1"/>
      </xdr:nvSpPr>
      <xdr:spPr>
        <a:xfrm>
          <a:off x="4686300" y="16421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50121</xdr:rowOff>
    </xdr:from>
    <xdr:to>
      <xdr:col>5</xdr:col>
      <xdr:colOff>358775</xdr:colOff>
      <xdr:row>98</xdr:row>
      <xdr:rowOff>141464</xdr:rowOff>
    </xdr:to>
    <xdr:cxnSp macro="">
      <xdr:nvCxnSpPr>
        <xdr:cNvPr id="236" name="直線コネクタ 235"/>
        <xdr:cNvCxnSpPr/>
      </xdr:nvCxnSpPr>
      <xdr:spPr>
        <a:xfrm flipV="1">
          <a:off x="2908300" y="16852221"/>
          <a:ext cx="889000" cy="9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156114</xdr:rowOff>
    </xdr:from>
    <xdr:ext cx="534377" cy="259045"/>
    <xdr:sp macro="" textlink="">
      <xdr:nvSpPr>
        <xdr:cNvPr id="238" name="テキスト ボックス 237"/>
        <xdr:cNvSpPr txBox="1"/>
      </xdr:nvSpPr>
      <xdr:spPr>
        <a:xfrm>
          <a:off x="3530111" y="164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141464</xdr:rowOff>
    </xdr:from>
    <xdr:to>
      <xdr:col>4</xdr:col>
      <xdr:colOff>155575</xdr:colOff>
      <xdr:row>98</xdr:row>
      <xdr:rowOff>167410</xdr:rowOff>
    </xdr:to>
    <xdr:cxnSp macro="">
      <xdr:nvCxnSpPr>
        <xdr:cNvPr id="239" name="直線コネクタ 238"/>
        <xdr:cNvCxnSpPr/>
      </xdr:nvCxnSpPr>
      <xdr:spPr>
        <a:xfrm flipV="1">
          <a:off x="2019300" y="16943564"/>
          <a:ext cx="8890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84693</xdr:rowOff>
    </xdr:from>
    <xdr:ext cx="534377" cy="259045"/>
    <xdr:sp macro="" textlink="">
      <xdr:nvSpPr>
        <xdr:cNvPr id="241" name="テキスト ボックス 240"/>
        <xdr:cNvSpPr txBox="1"/>
      </xdr:nvSpPr>
      <xdr:spPr>
        <a:xfrm>
          <a:off x="2641111" y="165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136973</xdr:rowOff>
    </xdr:from>
    <xdr:to>
      <xdr:col>2</xdr:col>
      <xdr:colOff>638175</xdr:colOff>
      <xdr:row>98</xdr:row>
      <xdr:rowOff>167410</xdr:rowOff>
    </xdr:to>
    <xdr:cxnSp macro="">
      <xdr:nvCxnSpPr>
        <xdr:cNvPr id="242" name="直線コネクタ 241"/>
        <xdr:cNvCxnSpPr/>
      </xdr:nvCxnSpPr>
      <xdr:spPr>
        <a:xfrm>
          <a:off x="1130300" y="16939073"/>
          <a:ext cx="889000" cy="3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109056</xdr:rowOff>
    </xdr:from>
    <xdr:ext cx="534377" cy="259045"/>
    <xdr:sp macro="" textlink="">
      <xdr:nvSpPr>
        <xdr:cNvPr id="244" name="テキスト ボックス 243"/>
        <xdr:cNvSpPr txBox="1"/>
      </xdr:nvSpPr>
      <xdr:spPr>
        <a:xfrm>
          <a:off x="1752111" y="1656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98066</xdr:rowOff>
    </xdr:from>
    <xdr:ext cx="534377" cy="259045"/>
    <xdr:sp macro="" textlink="">
      <xdr:nvSpPr>
        <xdr:cNvPr id="246" name="テキスト ボックス 245"/>
        <xdr:cNvSpPr txBox="1"/>
      </xdr:nvSpPr>
      <xdr:spPr>
        <a:xfrm>
          <a:off x="863111" y="1655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162117</xdr:rowOff>
    </xdr:from>
    <xdr:to>
      <xdr:col>6</xdr:col>
      <xdr:colOff>561975</xdr:colOff>
      <xdr:row>98</xdr:row>
      <xdr:rowOff>92267</xdr:rowOff>
    </xdr:to>
    <xdr:sp macro="" textlink="">
      <xdr:nvSpPr>
        <xdr:cNvPr id="252" name="円/楕円 251"/>
        <xdr:cNvSpPr/>
      </xdr:nvSpPr>
      <xdr:spPr>
        <a:xfrm>
          <a:off x="4584700" y="1679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140544</xdr:rowOff>
    </xdr:from>
    <xdr:ext cx="534377" cy="259045"/>
    <xdr:sp macro="" textlink="">
      <xdr:nvSpPr>
        <xdr:cNvPr id="253" name="扶助費該当値テキスト"/>
        <xdr:cNvSpPr txBox="1"/>
      </xdr:nvSpPr>
      <xdr:spPr>
        <a:xfrm>
          <a:off x="4686300" y="1677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74,016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170771</xdr:rowOff>
    </xdr:from>
    <xdr:to>
      <xdr:col>5</xdr:col>
      <xdr:colOff>409575</xdr:colOff>
      <xdr:row>98</xdr:row>
      <xdr:rowOff>100921</xdr:rowOff>
    </xdr:to>
    <xdr:sp macro="" textlink="">
      <xdr:nvSpPr>
        <xdr:cNvPr id="254" name="円/楕円 253"/>
        <xdr:cNvSpPr/>
      </xdr:nvSpPr>
      <xdr:spPr>
        <a:xfrm>
          <a:off x="3746500" y="1680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92048</xdr:rowOff>
    </xdr:from>
    <xdr:ext cx="534377" cy="259045"/>
    <xdr:sp macro="" textlink="">
      <xdr:nvSpPr>
        <xdr:cNvPr id="255" name="テキスト ボックス 254"/>
        <xdr:cNvSpPr txBox="1"/>
      </xdr:nvSpPr>
      <xdr:spPr>
        <a:xfrm>
          <a:off x="3530111" y="1689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73,486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90664</xdr:rowOff>
    </xdr:from>
    <xdr:to>
      <xdr:col>4</xdr:col>
      <xdr:colOff>206375</xdr:colOff>
      <xdr:row>99</xdr:row>
      <xdr:rowOff>20814</xdr:rowOff>
    </xdr:to>
    <xdr:sp macro="" textlink="">
      <xdr:nvSpPr>
        <xdr:cNvPr id="256" name="円/楕円 255"/>
        <xdr:cNvSpPr/>
      </xdr:nvSpPr>
      <xdr:spPr>
        <a:xfrm>
          <a:off x="2857500" y="1689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11941</xdr:rowOff>
    </xdr:from>
    <xdr:ext cx="534377" cy="259045"/>
    <xdr:sp macro="" textlink="">
      <xdr:nvSpPr>
        <xdr:cNvPr id="257" name="テキスト ボックス 256"/>
        <xdr:cNvSpPr txBox="1"/>
      </xdr:nvSpPr>
      <xdr:spPr>
        <a:xfrm>
          <a:off x="2641111" y="1698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67,892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116610</xdr:rowOff>
    </xdr:from>
    <xdr:to>
      <xdr:col>3</xdr:col>
      <xdr:colOff>3175</xdr:colOff>
      <xdr:row>99</xdr:row>
      <xdr:rowOff>46760</xdr:rowOff>
    </xdr:to>
    <xdr:sp macro="" textlink="">
      <xdr:nvSpPr>
        <xdr:cNvPr id="258" name="円/楕円 257"/>
        <xdr:cNvSpPr/>
      </xdr:nvSpPr>
      <xdr:spPr>
        <a:xfrm>
          <a:off x="1968500" y="1691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37887</xdr:rowOff>
    </xdr:from>
    <xdr:ext cx="534377" cy="259045"/>
    <xdr:sp macro="" textlink="">
      <xdr:nvSpPr>
        <xdr:cNvPr id="259" name="テキスト ボックス 258"/>
        <xdr:cNvSpPr txBox="1"/>
      </xdr:nvSpPr>
      <xdr:spPr>
        <a:xfrm>
          <a:off x="1752111" y="1701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66,303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86173</xdr:rowOff>
    </xdr:from>
    <xdr:to>
      <xdr:col>1</xdr:col>
      <xdr:colOff>485775</xdr:colOff>
      <xdr:row>99</xdr:row>
      <xdr:rowOff>16323</xdr:rowOff>
    </xdr:to>
    <xdr:sp macro="" textlink="">
      <xdr:nvSpPr>
        <xdr:cNvPr id="260" name="円/楕円 259"/>
        <xdr:cNvSpPr/>
      </xdr:nvSpPr>
      <xdr:spPr>
        <a:xfrm>
          <a:off x="1079500" y="1688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7450</xdr:rowOff>
    </xdr:from>
    <xdr:ext cx="534377" cy="259045"/>
    <xdr:sp macro="" textlink="">
      <xdr:nvSpPr>
        <xdr:cNvPr id="261" name="テキスト ボックス 260"/>
        <xdr:cNvSpPr txBox="1"/>
      </xdr:nvSpPr>
      <xdr:spPr>
        <a:xfrm>
          <a:off x="863111" y="16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43840</xdr:rowOff>
    </xdr:from>
    <xdr:to>
      <xdr:col>15</xdr:col>
      <xdr:colOff>180975</xdr:colOff>
      <xdr:row>36</xdr:row>
      <xdr:rowOff>163950</xdr:rowOff>
    </xdr:to>
    <xdr:cxnSp macro="">
      <xdr:nvCxnSpPr>
        <xdr:cNvPr id="291" name="直線コネクタ 290"/>
        <xdr:cNvCxnSpPr/>
      </xdr:nvCxnSpPr>
      <xdr:spPr>
        <a:xfrm flipV="1">
          <a:off x="9639300" y="6044590"/>
          <a:ext cx="838200" cy="29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89768</xdr:rowOff>
    </xdr:from>
    <xdr:ext cx="534377" cy="259045"/>
    <xdr:sp macro="" textlink="">
      <xdr:nvSpPr>
        <xdr:cNvPr id="292"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68434</xdr:rowOff>
    </xdr:from>
    <xdr:to>
      <xdr:col>14</xdr:col>
      <xdr:colOff>28575</xdr:colOff>
      <xdr:row>36</xdr:row>
      <xdr:rowOff>163950</xdr:rowOff>
    </xdr:to>
    <xdr:cxnSp macro="">
      <xdr:nvCxnSpPr>
        <xdr:cNvPr id="294" name="直線コネクタ 293"/>
        <xdr:cNvCxnSpPr/>
      </xdr:nvCxnSpPr>
      <xdr:spPr>
        <a:xfrm>
          <a:off x="8750300" y="6240634"/>
          <a:ext cx="889000" cy="9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58507</xdr:rowOff>
    </xdr:from>
    <xdr:ext cx="534377" cy="259045"/>
    <xdr:sp macro="" textlink="">
      <xdr:nvSpPr>
        <xdr:cNvPr id="296" name="テキスト ボックス 295"/>
        <xdr:cNvSpPr txBox="1"/>
      </xdr:nvSpPr>
      <xdr:spPr>
        <a:xfrm>
          <a:off x="9372111" y="640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84207</xdr:rowOff>
    </xdr:from>
    <xdr:to>
      <xdr:col>12</xdr:col>
      <xdr:colOff>511175</xdr:colOff>
      <xdr:row>36</xdr:row>
      <xdr:rowOff>68434</xdr:rowOff>
    </xdr:to>
    <xdr:cxnSp macro="">
      <xdr:nvCxnSpPr>
        <xdr:cNvPr id="297" name="直線コネクタ 296"/>
        <xdr:cNvCxnSpPr/>
      </xdr:nvCxnSpPr>
      <xdr:spPr>
        <a:xfrm>
          <a:off x="7861300" y="6084957"/>
          <a:ext cx="889000" cy="15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167073</xdr:rowOff>
    </xdr:from>
    <xdr:ext cx="534377" cy="259045"/>
    <xdr:sp macro="" textlink="">
      <xdr:nvSpPr>
        <xdr:cNvPr id="299" name="テキスト ボックス 298"/>
        <xdr:cNvSpPr txBox="1"/>
      </xdr:nvSpPr>
      <xdr:spPr>
        <a:xfrm>
          <a:off x="8483111" y="633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149549</xdr:rowOff>
    </xdr:from>
    <xdr:to>
      <xdr:col>11</xdr:col>
      <xdr:colOff>307975</xdr:colOff>
      <xdr:row>35</xdr:row>
      <xdr:rowOff>84207</xdr:rowOff>
    </xdr:to>
    <xdr:cxnSp macro="">
      <xdr:nvCxnSpPr>
        <xdr:cNvPr id="300" name="直線コネクタ 299"/>
        <xdr:cNvCxnSpPr/>
      </xdr:nvCxnSpPr>
      <xdr:spPr>
        <a:xfrm>
          <a:off x="6972300" y="5978849"/>
          <a:ext cx="889000" cy="10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54049</xdr:rowOff>
    </xdr:from>
    <xdr:ext cx="534377" cy="259045"/>
    <xdr:sp macro="" textlink="">
      <xdr:nvSpPr>
        <xdr:cNvPr id="302" name="テキスト ボックス 301"/>
        <xdr:cNvSpPr txBox="1"/>
      </xdr:nvSpPr>
      <xdr:spPr>
        <a:xfrm>
          <a:off x="7594111" y="63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88892</xdr:rowOff>
    </xdr:from>
    <xdr:ext cx="534377" cy="259045"/>
    <xdr:sp macro="" textlink="">
      <xdr:nvSpPr>
        <xdr:cNvPr id="304" name="テキスト ボックス 303"/>
        <xdr:cNvSpPr txBox="1"/>
      </xdr:nvSpPr>
      <xdr:spPr>
        <a:xfrm>
          <a:off x="6705111" y="64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164490</xdr:rowOff>
    </xdr:from>
    <xdr:to>
      <xdr:col>15</xdr:col>
      <xdr:colOff>231775</xdr:colOff>
      <xdr:row>35</xdr:row>
      <xdr:rowOff>94640</xdr:rowOff>
    </xdr:to>
    <xdr:sp macro="" textlink="">
      <xdr:nvSpPr>
        <xdr:cNvPr id="310" name="円/楕円 309"/>
        <xdr:cNvSpPr/>
      </xdr:nvSpPr>
      <xdr:spPr>
        <a:xfrm>
          <a:off x="10426700" y="59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15917</xdr:rowOff>
    </xdr:from>
    <xdr:ext cx="534377" cy="259045"/>
    <xdr:sp macro="" textlink="">
      <xdr:nvSpPr>
        <xdr:cNvPr id="311" name="補助費等該当値テキスト"/>
        <xdr:cNvSpPr txBox="1"/>
      </xdr:nvSpPr>
      <xdr:spPr>
        <a:xfrm>
          <a:off x="10528300" y="58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56,032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113150</xdr:rowOff>
    </xdr:from>
    <xdr:to>
      <xdr:col>14</xdr:col>
      <xdr:colOff>79375</xdr:colOff>
      <xdr:row>37</xdr:row>
      <xdr:rowOff>43300</xdr:rowOff>
    </xdr:to>
    <xdr:sp macro="" textlink="">
      <xdr:nvSpPr>
        <xdr:cNvPr id="312" name="円/楕円 311"/>
        <xdr:cNvSpPr/>
      </xdr:nvSpPr>
      <xdr:spPr>
        <a:xfrm>
          <a:off x="9588500" y="62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59827</xdr:rowOff>
    </xdr:from>
    <xdr:ext cx="534377" cy="259045"/>
    <xdr:sp macro="" textlink="">
      <xdr:nvSpPr>
        <xdr:cNvPr id="313" name="テキスト ボックス 312"/>
        <xdr:cNvSpPr txBox="1"/>
      </xdr:nvSpPr>
      <xdr:spPr>
        <a:xfrm>
          <a:off x="9372111" y="606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40,727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17634</xdr:rowOff>
    </xdr:from>
    <xdr:to>
      <xdr:col>12</xdr:col>
      <xdr:colOff>561975</xdr:colOff>
      <xdr:row>36</xdr:row>
      <xdr:rowOff>119234</xdr:rowOff>
    </xdr:to>
    <xdr:sp macro="" textlink="">
      <xdr:nvSpPr>
        <xdr:cNvPr id="314" name="円/楕円 313"/>
        <xdr:cNvSpPr/>
      </xdr:nvSpPr>
      <xdr:spPr>
        <a:xfrm>
          <a:off x="8699500" y="618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135761</xdr:rowOff>
    </xdr:from>
    <xdr:ext cx="534377" cy="259045"/>
    <xdr:sp macro="" textlink="">
      <xdr:nvSpPr>
        <xdr:cNvPr id="315" name="テキスト ボックス 314"/>
        <xdr:cNvSpPr txBox="1"/>
      </xdr:nvSpPr>
      <xdr:spPr>
        <a:xfrm>
          <a:off x="8483111" y="596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45,741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33407</xdr:rowOff>
    </xdr:from>
    <xdr:to>
      <xdr:col>11</xdr:col>
      <xdr:colOff>358775</xdr:colOff>
      <xdr:row>35</xdr:row>
      <xdr:rowOff>135007</xdr:rowOff>
    </xdr:to>
    <xdr:sp macro="" textlink="">
      <xdr:nvSpPr>
        <xdr:cNvPr id="316" name="円/楕円 315"/>
        <xdr:cNvSpPr/>
      </xdr:nvSpPr>
      <xdr:spPr>
        <a:xfrm>
          <a:off x="7810500" y="603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151534</xdr:rowOff>
    </xdr:from>
    <xdr:ext cx="534377" cy="259045"/>
    <xdr:sp macro="" textlink="">
      <xdr:nvSpPr>
        <xdr:cNvPr id="317" name="テキスト ボックス 316"/>
        <xdr:cNvSpPr txBox="1"/>
      </xdr:nvSpPr>
      <xdr:spPr>
        <a:xfrm>
          <a:off x="7594111" y="580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53,913</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98749</xdr:rowOff>
    </xdr:from>
    <xdr:to>
      <xdr:col>10</xdr:col>
      <xdr:colOff>155575</xdr:colOff>
      <xdr:row>35</xdr:row>
      <xdr:rowOff>28899</xdr:rowOff>
    </xdr:to>
    <xdr:sp macro="" textlink="">
      <xdr:nvSpPr>
        <xdr:cNvPr id="318" name="円/楕円 317"/>
        <xdr:cNvSpPr/>
      </xdr:nvSpPr>
      <xdr:spPr>
        <a:xfrm>
          <a:off x="6921500" y="592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45426</xdr:rowOff>
    </xdr:from>
    <xdr:ext cx="534377" cy="259045"/>
    <xdr:sp macro="" textlink="">
      <xdr:nvSpPr>
        <xdr:cNvPr id="319" name="テキスト ボックス 318"/>
        <xdr:cNvSpPr txBox="1"/>
      </xdr:nvSpPr>
      <xdr:spPr>
        <a:xfrm>
          <a:off x="6705111" y="570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59,483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34741</xdr:rowOff>
    </xdr:from>
    <xdr:to>
      <xdr:col>15</xdr:col>
      <xdr:colOff>180975</xdr:colOff>
      <xdr:row>58</xdr:row>
      <xdr:rowOff>76568</xdr:rowOff>
    </xdr:to>
    <xdr:cxnSp macro="">
      <xdr:nvCxnSpPr>
        <xdr:cNvPr id="348" name="直線コネクタ 347"/>
        <xdr:cNvCxnSpPr/>
      </xdr:nvCxnSpPr>
      <xdr:spPr>
        <a:xfrm flipV="1">
          <a:off x="9639300" y="9978841"/>
          <a:ext cx="838200" cy="4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26374</xdr:rowOff>
    </xdr:from>
    <xdr:ext cx="534377" cy="259045"/>
    <xdr:sp macro="" textlink="">
      <xdr:nvSpPr>
        <xdr:cNvPr id="349" name="普通建設事業費平均値テキスト"/>
        <xdr:cNvSpPr txBox="1"/>
      </xdr:nvSpPr>
      <xdr:spPr>
        <a:xfrm>
          <a:off x="10528300" y="9970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74662</xdr:rowOff>
    </xdr:from>
    <xdr:to>
      <xdr:col>14</xdr:col>
      <xdr:colOff>28575</xdr:colOff>
      <xdr:row>58</xdr:row>
      <xdr:rowOff>76568</xdr:rowOff>
    </xdr:to>
    <xdr:cxnSp macro="">
      <xdr:nvCxnSpPr>
        <xdr:cNvPr id="351" name="直線コネクタ 350"/>
        <xdr:cNvCxnSpPr/>
      </xdr:nvCxnSpPr>
      <xdr:spPr>
        <a:xfrm>
          <a:off x="8750300" y="10018762"/>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2233</xdr:rowOff>
    </xdr:from>
    <xdr:ext cx="534377" cy="259045"/>
    <xdr:sp macro="" textlink="">
      <xdr:nvSpPr>
        <xdr:cNvPr id="353" name="テキスト ボックス 352"/>
        <xdr:cNvSpPr txBox="1"/>
      </xdr:nvSpPr>
      <xdr:spPr>
        <a:xfrm>
          <a:off x="9372111" y="1011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74662</xdr:rowOff>
    </xdr:from>
    <xdr:to>
      <xdr:col>12</xdr:col>
      <xdr:colOff>511175</xdr:colOff>
      <xdr:row>58</xdr:row>
      <xdr:rowOff>117087</xdr:rowOff>
    </xdr:to>
    <xdr:cxnSp macro="">
      <xdr:nvCxnSpPr>
        <xdr:cNvPr id="354" name="直線コネクタ 353"/>
        <xdr:cNvCxnSpPr/>
      </xdr:nvCxnSpPr>
      <xdr:spPr>
        <a:xfrm flipV="1">
          <a:off x="7861300" y="10018762"/>
          <a:ext cx="889000" cy="4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5153</xdr:rowOff>
    </xdr:from>
    <xdr:ext cx="534377" cy="259045"/>
    <xdr:sp macro="" textlink="">
      <xdr:nvSpPr>
        <xdr:cNvPr id="356" name="テキスト ボックス 355"/>
        <xdr:cNvSpPr txBox="1"/>
      </xdr:nvSpPr>
      <xdr:spPr>
        <a:xfrm>
          <a:off x="8483111" y="101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106185</xdr:rowOff>
    </xdr:from>
    <xdr:to>
      <xdr:col>11</xdr:col>
      <xdr:colOff>307975</xdr:colOff>
      <xdr:row>58</xdr:row>
      <xdr:rowOff>117087</xdr:rowOff>
    </xdr:to>
    <xdr:cxnSp macro="">
      <xdr:nvCxnSpPr>
        <xdr:cNvPr id="357" name="直線コネクタ 356"/>
        <xdr:cNvCxnSpPr/>
      </xdr:nvCxnSpPr>
      <xdr:spPr>
        <a:xfrm>
          <a:off x="6972300" y="10050285"/>
          <a:ext cx="889000" cy="1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21759</xdr:rowOff>
    </xdr:from>
    <xdr:ext cx="534377" cy="259045"/>
    <xdr:sp macro="" textlink="">
      <xdr:nvSpPr>
        <xdr:cNvPr id="359" name="テキスト ボックス 358"/>
        <xdr:cNvSpPr txBox="1"/>
      </xdr:nvSpPr>
      <xdr:spPr>
        <a:xfrm>
          <a:off x="7594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25964</xdr:rowOff>
    </xdr:from>
    <xdr:ext cx="534377" cy="259045"/>
    <xdr:sp macro="" textlink="">
      <xdr:nvSpPr>
        <xdr:cNvPr id="361" name="テキスト ボックス 360"/>
        <xdr:cNvSpPr txBox="1"/>
      </xdr:nvSpPr>
      <xdr:spPr>
        <a:xfrm>
          <a:off x="6705111" y="1014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155391</xdr:rowOff>
    </xdr:from>
    <xdr:to>
      <xdr:col>15</xdr:col>
      <xdr:colOff>231775</xdr:colOff>
      <xdr:row>58</xdr:row>
      <xdr:rowOff>85541</xdr:rowOff>
    </xdr:to>
    <xdr:sp macro="" textlink="">
      <xdr:nvSpPr>
        <xdr:cNvPr id="367" name="円/楕円 366"/>
        <xdr:cNvSpPr/>
      </xdr:nvSpPr>
      <xdr:spPr>
        <a:xfrm>
          <a:off x="10426700" y="992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6818</xdr:rowOff>
    </xdr:from>
    <xdr:ext cx="599010" cy="259045"/>
    <xdr:sp macro="" textlink="">
      <xdr:nvSpPr>
        <xdr:cNvPr id="368" name="普通建設事業費該当値テキスト"/>
        <xdr:cNvSpPr txBox="1"/>
      </xdr:nvSpPr>
      <xdr:spPr>
        <a:xfrm>
          <a:off x="10528300" y="977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142,645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25768</xdr:rowOff>
    </xdr:from>
    <xdr:to>
      <xdr:col>14</xdr:col>
      <xdr:colOff>79375</xdr:colOff>
      <xdr:row>58</xdr:row>
      <xdr:rowOff>127368</xdr:rowOff>
    </xdr:to>
    <xdr:sp macro="" textlink="">
      <xdr:nvSpPr>
        <xdr:cNvPr id="369" name="円/楕円 368"/>
        <xdr:cNvSpPr/>
      </xdr:nvSpPr>
      <xdr:spPr>
        <a:xfrm>
          <a:off x="9588500" y="996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143895</xdr:rowOff>
    </xdr:from>
    <xdr:ext cx="599010" cy="259045"/>
    <xdr:sp macro="" textlink="">
      <xdr:nvSpPr>
        <xdr:cNvPr id="370" name="テキスト ボックス 369"/>
        <xdr:cNvSpPr txBox="1"/>
      </xdr:nvSpPr>
      <xdr:spPr>
        <a:xfrm>
          <a:off x="9339794" y="9745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109,710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23862</xdr:rowOff>
    </xdr:from>
    <xdr:to>
      <xdr:col>12</xdr:col>
      <xdr:colOff>561975</xdr:colOff>
      <xdr:row>58</xdr:row>
      <xdr:rowOff>125462</xdr:rowOff>
    </xdr:to>
    <xdr:sp macro="" textlink="">
      <xdr:nvSpPr>
        <xdr:cNvPr id="371" name="円/楕円 370"/>
        <xdr:cNvSpPr/>
      </xdr:nvSpPr>
      <xdr:spPr>
        <a:xfrm>
          <a:off x="8699500" y="996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141989</xdr:rowOff>
    </xdr:from>
    <xdr:ext cx="599010" cy="259045"/>
    <xdr:sp macro="" textlink="">
      <xdr:nvSpPr>
        <xdr:cNvPr id="372" name="テキスト ボックス 371"/>
        <xdr:cNvSpPr txBox="1"/>
      </xdr:nvSpPr>
      <xdr:spPr>
        <a:xfrm>
          <a:off x="8450794" y="974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111,211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66287</xdr:rowOff>
    </xdr:from>
    <xdr:to>
      <xdr:col>11</xdr:col>
      <xdr:colOff>358775</xdr:colOff>
      <xdr:row>58</xdr:row>
      <xdr:rowOff>167887</xdr:rowOff>
    </xdr:to>
    <xdr:sp macro="" textlink="">
      <xdr:nvSpPr>
        <xdr:cNvPr id="373" name="円/楕円 372"/>
        <xdr:cNvSpPr/>
      </xdr:nvSpPr>
      <xdr:spPr>
        <a:xfrm>
          <a:off x="7810500" y="10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12964</xdr:rowOff>
    </xdr:from>
    <xdr:ext cx="534377" cy="259045"/>
    <xdr:sp macro="" textlink="">
      <xdr:nvSpPr>
        <xdr:cNvPr id="374" name="テキスト ボックス 373"/>
        <xdr:cNvSpPr txBox="1"/>
      </xdr:nvSpPr>
      <xdr:spPr>
        <a:xfrm>
          <a:off x="7594111" y="978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77,805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55385</xdr:rowOff>
    </xdr:from>
    <xdr:to>
      <xdr:col>10</xdr:col>
      <xdr:colOff>155575</xdr:colOff>
      <xdr:row>58</xdr:row>
      <xdr:rowOff>156985</xdr:rowOff>
    </xdr:to>
    <xdr:sp macro="" textlink="">
      <xdr:nvSpPr>
        <xdr:cNvPr id="375" name="円/楕円 374"/>
        <xdr:cNvSpPr/>
      </xdr:nvSpPr>
      <xdr:spPr>
        <a:xfrm>
          <a:off x="6921500" y="99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2062</xdr:rowOff>
    </xdr:from>
    <xdr:ext cx="534377" cy="259045"/>
    <xdr:sp macro="" textlink="">
      <xdr:nvSpPr>
        <xdr:cNvPr id="376" name="テキスト ボックス 375"/>
        <xdr:cNvSpPr txBox="1"/>
      </xdr:nvSpPr>
      <xdr:spPr>
        <a:xfrm>
          <a:off x="6705111" y="977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12894</xdr:rowOff>
    </xdr:from>
    <xdr:to>
      <xdr:col>15</xdr:col>
      <xdr:colOff>180975</xdr:colOff>
      <xdr:row>79</xdr:row>
      <xdr:rowOff>21543</xdr:rowOff>
    </xdr:to>
    <xdr:cxnSp macro="">
      <xdr:nvCxnSpPr>
        <xdr:cNvPr id="405" name="直線コネクタ 404"/>
        <xdr:cNvCxnSpPr/>
      </xdr:nvCxnSpPr>
      <xdr:spPr>
        <a:xfrm flipV="1">
          <a:off x="9639300" y="13557444"/>
          <a:ext cx="8382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99170</xdr:rowOff>
    </xdr:from>
    <xdr:ext cx="534377" cy="259045"/>
    <xdr:sp macro="" textlink="">
      <xdr:nvSpPr>
        <xdr:cNvPr id="406" name="普通建設事業費 （ うち新規整備　）平均値テキスト"/>
        <xdr:cNvSpPr txBox="1"/>
      </xdr:nvSpPr>
      <xdr:spPr>
        <a:xfrm>
          <a:off x="10528300" y="13300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58380</xdr:rowOff>
    </xdr:from>
    <xdr:ext cx="534377" cy="259045"/>
    <xdr:sp macro="" textlink="">
      <xdr:nvSpPr>
        <xdr:cNvPr id="409" name="テキスト ボックス 408"/>
        <xdr:cNvSpPr txBox="1"/>
      </xdr:nvSpPr>
      <xdr:spPr>
        <a:xfrm>
          <a:off x="9372111" y="1326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133544</xdr:rowOff>
    </xdr:from>
    <xdr:to>
      <xdr:col>15</xdr:col>
      <xdr:colOff>231775</xdr:colOff>
      <xdr:row>79</xdr:row>
      <xdr:rowOff>63694</xdr:rowOff>
    </xdr:to>
    <xdr:sp macro="" textlink="">
      <xdr:nvSpPr>
        <xdr:cNvPr id="415" name="円/楕円 414"/>
        <xdr:cNvSpPr/>
      </xdr:nvSpPr>
      <xdr:spPr>
        <a:xfrm>
          <a:off x="10426700" y="1350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54720</xdr:rowOff>
    </xdr:from>
    <xdr:ext cx="534377" cy="259045"/>
    <xdr:sp macro="" textlink="">
      <xdr:nvSpPr>
        <xdr:cNvPr id="416" name="普通建設事業費 （ うち新規整備　）該当値テキスト"/>
        <xdr:cNvSpPr txBox="1"/>
      </xdr:nvSpPr>
      <xdr:spPr>
        <a:xfrm>
          <a:off x="10528300" y="1342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16,565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142193</xdr:rowOff>
    </xdr:from>
    <xdr:to>
      <xdr:col>14</xdr:col>
      <xdr:colOff>79375</xdr:colOff>
      <xdr:row>79</xdr:row>
      <xdr:rowOff>72343</xdr:rowOff>
    </xdr:to>
    <xdr:sp macro="" textlink="">
      <xdr:nvSpPr>
        <xdr:cNvPr id="417" name="円/楕円 416"/>
        <xdr:cNvSpPr/>
      </xdr:nvSpPr>
      <xdr:spPr>
        <a:xfrm>
          <a:off x="9588500" y="1351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63470</xdr:rowOff>
    </xdr:from>
    <xdr:ext cx="534377" cy="259045"/>
    <xdr:sp macro="" textlink="">
      <xdr:nvSpPr>
        <xdr:cNvPr id="418" name="テキスト ボックス 417"/>
        <xdr:cNvSpPr txBox="1"/>
      </xdr:nvSpPr>
      <xdr:spPr>
        <a:xfrm>
          <a:off x="9372111" y="1360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30,714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122647</xdr:rowOff>
    </xdr:from>
    <xdr:to>
      <xdr:col>15</xdr:col>
      <xdr:colOff>180975</xdr:colOff>
      <xdr:row>97</xdr:row>
      <xdr:rowOff>4742</xdr:rowOff>
    </xdr:to>
    <xdr:cxnSp macro="">
      <xdr:nvCxnSpPr>
        <xdr:cNvPr id="447" name="直線コネクタ 446"/>
        <xdr:cNvCxnSpPr/>
      </xdr:nvCxnSpPr>
      <xdr:spPr>
        <a:xfrm flipV="1">
          <a:off x="9639300" y="16581847"/>
          <a:ext cx="838200" cy="5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107743</xdr:rowOff>
    </xdr:from>
    <xdr:ext cx="534377" cy="259045"/>
    <xdr:sp macro="" textlink="">
      <xdr:nvSpPr>
        <xdr:cNvPr id="448" name="普通建設事業費 （ うち更新整備　）平均値テキスト"/>
        <xdr:cNvSpPr txBox="1"/>
      </xdr:nvSpPr>
      <xdr:spPr>
        <a:xfrm>
          <a:off x="10528300" y="16738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61352</xdr:rowOff>
    </xdr:from>
    <xdr:ext cx="534377" cy="259045"/>
    <xdr:sp macro="" textlink="">
      <xdr:nvSpPr>
        <xdr:cNvPr id="451" name="テキスト ボックス 450"/>
        <xdr:cNvSpPr txBox="1"/>
      </xdr:nvSpPr>
      <xdr:spPr>
        <a:xfrm>
          <a:off x="9372111" y="168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71847</xdr:rowOff>
    </xdr:from>
    <xdr:to>
      <xdr:col>15</xdr:col>
      <xdr:colOff>231775</xdr:colOff>
      <xdr:row>97</xdr:row>
      <xdr:rowOff>1997</xdr:rowOff>
    </xdr:to>
    <xdr:sp macro="" textlink="">
      <xdr:nvSpPr>
        <xdr:cNvPr id="457" name="円/楕円 456"/>
        <xdr:cNvSpPr/>
      </xdr:nvSpPr>
      <xdr:spPr>
        <a:xfrm>
          <a:off x="10426700" y="1653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94724</xdr:rowOff>
    </xdr:from>
    <xdr:ext cx="534377" cy="259045"/>
    <xdr:sp macro="" textlink="">
      <xdr:nvSpPr>
        <xdr:cNvPr id="458" name="普通建設事業費 （ うち更新整備　）該当値テキスト"/>
        <xdr:cNvSpPr txBox="1"/>
      </xdr:nvSpPr>
      <xdr:spPr>
        <a:xfrm>
          <a:off x="10528300" y="1638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57,238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125392</xdr:rowOff>
    </xdr:from>
    <xdr:to>
      <xdr:col>14</xdr:col>
      <xdr:colOff>79375</xdr:colOff>
      <xdr:row>97</xdr:row>
      <xdr:rowOff>55542</xdr:rowOff>
    </xdr:to>
    <xdr:sp macro="" textlink="">
      <xdr:nvSpPr>
        <xdr:cNvPr id="459" name="円/楕円 458"/>
        <xdr:cNvSpPr/>
      </xdr:nvSpPr>
      <xdr:spPr>
        <a:xfrm>
          <a:off x="9588500" y="1658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72069</xdr:rowOff>
    </xdr:from>
    <xdr:ext cx="534377" cy="259045"/>
    <xdr:sp macro="" textlink="">
      <xdr:nvSpPr>
        <xdr:cNvPr id="460" name="テキスト ボックス 459"/>
        <xdr:cNvSpPr txBox="1"/>
      </xdr:nvSpPr>
      <xdr:spPr>
        <a:xfrm>
          <a:off x="9372111" y="1635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100188</xdr:rowOff>
    </xdr:from>
    <xdr:to>
      <xdr:col>23</xdr:col>
      <xdr:colOff>517525</xdr:colOff>
      <xdr:row>38</xdr:row>
      <xdr:rowOff>138200</xdr:rowOff>
    </xdr:to>
    <xdr:cxnSp macro="">
      <xdr:nvCxnSpPr>
        <xdr:cNvPr id="487" name="直線コネクタ 486"/>
        <xdr:cNvCxnSpPr/>
      </xdr:nvCxnSpPr>
      <xdr:spPr>
        <a:xfrm>
          <a:off x="15481300" y="6615288"/>
          <a:ext cx="838200" cy="3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8"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77731</xdr:rowOff>
    </xdr:from>
    <xdr:to>
      <xdr:col>22</xdr:col>
      <xdr:colOff>365125</xdr:colOff>
      <xdr:row>38</xdr:row>
      <xdr:rowOff>100188</xdr:rowOff>
    </xdr:to>
    <xdr:cxnSp macro="">
      <xdr:nvCxnSpPr>
        <xdr:cNvPr id="490" name="直線コネクタ 489"/>
        <xdr:cNvCxnSpPr/>
      </xdr:nvCxnSpPr>
      <xdr:spPr>
        <a:xfrm>
          <a:off x="14592300" y="6421381"/>
          <a:ext cx="889000" cy="19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146066</xdr:rowOff>
    </xdr:from>
    <xdr:ext cx="469744" cy="259045"/>
    <xdr:sp macro="" textlink="">
      <xdr:nvSpPr>
        <xdr:cNvPr id="492" name="テキスト ボックス 491"/>
        <xdr:cNvSpPr txBox="1"/>
      </xdr:nvSpPr>
      <xdr:spPr>
        <a:xfrm>
          <a:off x="15246427" y="666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72830</xdr:rowOff>
    </xdr:from>
    <xdr:to>
      <xdr:col>21</xdr:col>
      <xdr:colOff>161925</xdr:colOff>
      <xdr:row>37</xdr:row>
      <xdr:rowOff>77731</xdr:rowOff>
    </xdr:to>
    <xdr:cxnSp macro="">
      <xdr:nvCxnSpPr>
        <xdr:cNvPr id="493" name="直線コネクタ 492"/>
        <xdr:cNvCxnSpPr/>
      </xdr:nvCxnSpPr>
      <xdr:spPr>
        <a:xfrm>
          <a:off x="13703300" y="6245030"/>
          <a:ext cx="889000" cy="17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143423</xdr:rowOff>
    </xdr:from>
    <xdr:ext cx="469744" cy="259045"/>
    <xdr:sp macro="" textlink="">
      <xdr:nvSpPr>
        <xdr:cNvPr id="495" name="テキスト ボックス 494"/>
        <xdr:cNvSpPr txBox="1"/>
      </xdr:nvSpPr>
      <xdr:spPr>
        <a:xfrm>
          <a:off x="14357427" y="665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72830</xdr:rowOff>
    </xdr:from>
    <xdr:to>
      <xdr:col>19</xdr:col>
      <xdr:colOff>644525</xdr:colOff>
      <xdr:row>36</xdr:row>
      <xdr:rowOff>127639</xdr:rowOff>
    </xdr:to>
    <xdr:cxnSp macro="">
      <xdr:nvCxnSpPr>
        <xdr:cNvPr id="496" name="直線コネクタ 495"/>
        <xdr:cNvCxnSpPr/>
      </xdr:nvCxnSpPr>
      <xdr:spPr>
        <a:xfrm flipV="1">
          <a:off x="12814300" y="6245030"/>
          <a:ext cx="889000" cy="5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137608</xdr:rowOff>
    </xdr:from>
    <xdr:ext cx="469744" cy="259045"/>
    <xdr:sp macro="" textlink="">
      <xdr:nvSpPr>
        <xdr:cNvPr id="498" name="テキスト ボックス 497"/>
        <xdr:cNvSpPr txBox="1"/>
      </xdr:nvSpPr>
      <xdr:spPr>
        <a:xfrm>
          <a:off x="13468427" y="665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147684</xdr:rowOff>
    </xdr:from>
    <xdr:ext cx="469744" cy="259045"/>
    <xdr:sp macro="" textlink="">
      <xdr:nvSpPr>
        <xdr:cNvPr id="500" name="テキスト ボックス 499"/>
        <xdr:cNvSpPr txBox="1"/>
      </xdr:nvSpPr>
      <xdr:spPr>
        <a:xfrm>
          <a:off x="12579427" y="666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87400</xdr:rowOff>
    </xdr:from>
    <xdr:to>
      <xdr:col>23</xdr:col>
      <xdr:colOff>568325</xdr:colOff>
      <xdr:row>39</xdr:row>
      <xdr:rowOff>17550</xdr:rowOff>
    </xdr:to>
    <xdr:sp macro="" textlink="">
      <xdr:nvSpPr>
        <xdr:cNvPr id="506" name="円/楕円 505"/>
        <xdr:cNvSpPr/>
      </xdr:nvSpPr>
      <xdr:spPr>
        <a:xfrm>
          <a:off x="16268700" y="660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11036</xdr:rowOff>
    </xdr:from>
    <xdr:ext cx="378565" cy="259045"/>
    <xdr:sp macro="" textlink="">
      <xdr:nvSpPr>
        <xdr:cNvPr id="507" name="災害復旧事業費該当値テキスト"/>
        <xdr:cNvSpPr txBox="1"/>
      </xdr:nvSpPr>
      <xdr:spPr>
        <a:xfrm>
          <a:off x="16370300" y="6526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49388</xdr:rowOff>
    </xdr:from>
    <xdr:to>
      <xdr:col>22</xdr:col>
      <xdr:colOff>415925</xdr:colOff>
      <xdr:row>38</xdr:row>
      <xdr:rowOff>150988</xdr:rowOff>
    </xdr:to>
    <xdr:sp macro="" textlink="">
      <xdr:nvSpPr>
        <xdr:cNvPr id="508" name="円/楕円 507"/>
        <xdr:cNvSpPr/>
      </xdr:nvSpPr>
      <xdr:spPr>
        <a:xfrm>
          <a:off x="15430500" y="656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167516</xdr:rowOff>
    </xdr:from>
    <xdr:ext cx="469744" cy="259045"/>
    <xdr:sp macro="" textlink="">
      <xdr:nvSpPr>
        <xdr:cNvPr id="509" name="テキスト ボックス 508"/>
        <xdr:cNvSpPr txBox="1"/>
      </xdr:nvSpPr>
      <xdr:spPr>
        <a:xfrm>
          <a:off x="15246427" y="6339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26931</xdr:rowOff>
    </xdr:from>
    <xdr:to>
      <xdr:col>21</xdr:col>
      <xdr:colOff>212725</xdr:colOff>
      <xdr:row>37</xdr:row>
      <xdr:rowOff>128531</xdr:rowOff>
    </xdr:to>
    <xdr:sp macro="" textlink="">
      <xdr:nvSpPr>
        <xdr:cNvPr id="510" name="円/楕円 509"/>
        <xdr:cNvSpPr/>
      </xdr:nvSpPr>
      <xdr:spPr>
        <a:xfrm>
          <a:off x="14541500" y="637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145058</xdr:rowOff>
    </xdr:from>
    <xdr:ext cx="534377" cy="259045"/>
    <xdr:sp macro="" textlink="">
      <xdr:nvSpPr>
        <xdr:cNvPr id="511" name="テキスト ボックス 510"/>
        <xdr:cNvSpPr txBox="1"/>
      </xdr:nvSpPr>
      <xdr:spPr>
        <a:xfrm>
          <a:off x="14325111" y="614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25,527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22030</xdr:rowOff>
    </xdr:from>
    <xdr:to>
      <xdr:col>20</xdr:col>
      <xdr:colOff>9525</xdr:colOff>
      <xdr:row>36</xdr:row>
      <xdr:rowOff>123630</xdr:rowOff>
    </xdr:to>
    <xdr:sp macro="" textlink="">
      <xdr:nvSpPr>
        <xdr:cNvPr id="512" name="円/楕円 511"/>
        <xdr:cNvSpPr/>
      </xdr:nvSpPr>
      <xdr:spPr>
        <a:xfrm>
          <a:off x="13652500" y="619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140157</xdr:rowOff>
    </xdr:from>
    <xdr:ext cx="534377" cy="259045"/>
    <xdr:sp macro="" textlink="">
      <xdr:nvSpPr>
        <xdr:cNvPr id="513" name="テキスト ボックス 512"/>
        <xdr:cNvSpPr txBox="1"/>
      </xdr:nvSpPr>
      <xdr:spPr>
        <a:xfrm>
          <a:off x="13436111" y="596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44,813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76839</xdr:rowOff>
    </xdr:from>
    <xdr:to>
      <xdr:col>18</xdr:col>
      <xdr:colOff>492125</xdr:colOff>
      <xdr:row>37</xdr:row>
      <xdr:rowOff>6989</xdr:rowOff>
    </xdr:to>
    <xdr:sp macro="" textlink="">
      <xdr:nvSpPr>
        <xdr:cNvPr id="514" name="円/楕円 513"/>
        <xdr:cNvSpPr/>
      </xdr:nvSpPr>
      <xdr:spPr>
        <a:xfrm>
          <a:off x="12763500" y="624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23516</xdr:rowOff>
    </xdr:from>
    <xdr:ext cx="534377" cy="259045"/>
    <xdr:sp macro="" textlink="">
      <xdr:nvSpPr>
        <xdr:cNvPr id="515" name="テキスト ボックス 514"/>
        <xdr:cNvSpPr txBox="1"/>
      </xdr:nvSpPr>
      <xdr:spPr>
        <a:xfrm>
          <a:off x="12547111" y="602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145415</xdr:rowOff>
    </xdr:from>
    <xdr:to>
      <xdr:col>23</xdr:col>
      <xdr:colOff>517525</xdr:colOff>
      <xdr:row>74</xdr:row>
      <xdr:rowOff>5817</xdr:rowOff>
    </xdr:to>
    <xdr:cxnSp macro="">
      <xdr:nvCxnSpPr>
        <xdr:cNvPr id="593" name="直線コネクタ 592"/>
        <xdr:cNvCxnSpPr/>
      </xdr:nvCxnSpPr>
      <xdr:spPr>
        <a:xfrm flipV="1">
          <a:off x="15481300" y="12661265"/>
          <a:ext cx="838200" cy="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164254</xdr:rowOff>
    </xdr:from>
    <xdr:ext cx="534377" cy="259045"/>
    <xdr:sp macro="" textlink="">
      <xdr:nvSpPr>
        <xdr:cNvPr id="594" name="公債費平均値テキスト"/>
        <xdr:cNvSpPr txBox="1"/>
      </xdr:nvSpPr>
      <xdr:spPr>
        <a:xfrm>
          <a:off x="16370300" y="1285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5817</xdr:rowOff>
    </xdr:from>
    <xdr:to>
      <xdr:col>22</xdr:col>
      <xdr:colOff>365125</xdr:colOff>
      <xdr:row>74</xdr:row>
      <xdr:rowOff>68555</xdr:rowOff>
    </xdr:to>
    <xdr:cxnSp macro="">
      <xdr:nvCxnSpPr>
        <xdr:cNvPr id="596" name="直線コネクタ 595"/>
        <xdr:cNvCxnSpPr/>
      </xdr:nvCxnSpPr>
      <xdr:spPr>
        <a:xfrm flipV="1">
          <a:off x="14592300" y="12693117"/>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29391</xdr:rowOff>
    </xdr:from>
    <xdr:ext cx="534377" cy="259045"/>
    <xdr:sp macro="" textlink="">
      <xdr:nvSpPr>
        <xdr:cNvPr id="598" name="テキスト ボックス 597"/>
        <xdr:cNvSpPr txBox="1"/>
      </xdr:nvSpPr>
      <xdr:spPr>
        <a:xfrm>
          <a:off x="15214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68555</xdr:rowOff>
    </xdr:from>
    <xdr:to>
      <xdr:col>21</xdr:col>
      <xdr:colOff>161925</xdr:colOff>
      <xdr:row>74</xdr:row>
      <xdr:rowOff>77648</xdr:rowOff>
    </xdr:to>
    <xdr:cxnSp macro="">
      <xdr:nvCxnSpPr>
        <xdr:cNvPr id="599" name="直線コネクタ 598"/>
        <xdr:cNvCxnSpPr/>
      </xdr:nvCxnSpPr>
      <xdr:spPr>
        <a:xfrm flipV="1">
          <a:off x="13703300" y="12755855"/>
          <a:ext cx="889000" cy="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31436</xdr:rowOff>
    </xdr:from>
    <xdr:ext cx="534377" cy="259045"/>
    <xdr:sp macro="" textlink="">
      <xdr:nvSpPr>
        <xdr:cNvPr id="601" name="テキスト ボックス 600"/>
        <xdr:cNvSpPr txBox="1"/>
      </xdr:nvSpPr>
      <xdr:spPr>
        <a:xfrm>
          <a:off x="14325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53759</xdr:rowOff>
    </xdr:from>
    <xdr:to>
      <xdr:col>19</xdr:col>
      <xdr:colOff>644525</xdr:colOff>
      <xdr:row>74</xdr:row>
      <xdr:rowOff>77648</xdr:rowOff>
    </xdr:to>
    <xdr:cxnSp macro="">
      <xdr:nvCxnSpPr>
        <xdr:cNvPr id="602" name="直線コネクタ 601"/>
        <xdr:cNvCxnSpPr/>
      </xdr:nvCxnSpPr>
      <xdr:spPr>
        <a:xfrm>
          <a:off x="12814300" y="12741059"/>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29621</xdr:rowOff>
    </xdr:from>
    <xdr:ext cx="534377" cy="259045"/>
    <xdr:sp macro="" textlink="">
      <xdr:nvSpPr>
        <xdr:cNvPr id="604" name="テキスト ボックス 603"/>
        <xdr:cNvSpPr txBox="1"/>
      </xdr:nvSpPr>
      <xdr:spPr>
        <a:xfrm>
          <a:off x="13436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15042</xdr:rowOff>
    </xdr:from>
    <xdr:ext cx="534377" cy="259045"/>
    <xdr:sp macro="" textlink="">
      <xdr:nvSpPr>
        <xdr:cNvPr id="606" name="テキスト ボックス 605"/>
        <xdr:cNvSpPr txBox="1"/>
      </xdr:nvSpPr>
      <xdr:spPr>
        <a:xfrm>
          <a:off x="12547111" y="130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94615</xdr:rowOff>
    </xdr:from>
    <xdr:to>
      <xdr:col>23</xdr:col>
      <xdr:colOff>568325</xdr:colOff>
      <xdr:row>74</xdr:row>
      <xdr:rowOff>24765</xdr:rowOff>
    </xdr:to>
    <xdr:sp macro="" textlink="">
      <xdr:nvSpPr>
        <xdr:cNvPr id="612" name="円/楕円 611"/>
        <xdr:cNvSpPr/>
      </xdr:nvSpPr>
      <xdr:spPr>
        <a:xfrm>
          <a:off x="16268700" y="1261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117492</xdr:rowOff>
    </xdr:from>
    <xdr:ext cx="534377" cy="259045"/>
    <xdr:sp macro="" textlink="">
      <xdr:nvSpPr>
        <xdr:cNvPr id="613" name="公債費該当値テキスト"/>
        <xdr:cNvSpPr txBox="1"/>
      </xdr:nvSpPr>
      <xdr:spPr>
        <a:xfrm>
          <a:off x="16370300" y="1246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73,050</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126467</xdr:rowOff>
    </xdr:from>
    <xdr:to>
      <xdr:col>22</xdr:col>
      <xdr:colOff>415925</xdr:colOff>
      <xdr:row>74</xdr:row>
      <xdr:rowOff>56617</xdr:rowOff>
    </xdr:to>
    <xdr:sp macro="" textlink="">
      <xdr:nvSpPr>
        <xdr:cNvPr id="614" name="円/楕円 613"/>
        <xdr:cNvSpPr/>
      </xdr:nvSpPr>
      <xdr:spPr>
        <a:xfrm>
          <a:off x="15430500" y="1264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73144</xdr:rowOff>
    </xdr:from>
    <xdr:ext cx="534377" cy="259045"/>
    <xdr:sp macro="" textlink="">
      <xdr:nvSpPr>
        <xdr:cNvPr id="615" name="テキスト ボックス 614"/>
        <xdr:cNvSpPr txBox="1"/>
      </xdr:nvSpPr>
      <xdr:spPr>
        <a:xfrm>
          <a:off x="15214111" y="1241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70,542</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17755</xdr:rowOff>
    </xdr:from>
    <xdr:to>
      <xdr:col>21</xdr:col>
      <xdr:colOff>212725</xdr:colOff>
      <xdr:row>74</xdr:row>
      <xdr:rowOff>119355</xdr:rowOff>
    </xdr:to>
    <xdr:sp macro="" textlink="">
      <xdr:nvSpPr>
        <xdr:cNvPr id="616" name="円/楕円 615"/>
        <xdr:cNvSpPr/>
      </xdr:nvSpPr>
      <xdr:spPr>
        <a:xfrm>
          <a:off x="14541500" y="1270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135882</xdr:rowOff>
    </xdr:from>
    <xdr:ext cx="534377" cy="259045"/>
    <xdr:sp macro="" textlink="">
      <xdr:nvSpPr>
        <xdr:cNvPr id="617" name="テキスト ボックス 616"/>
        <xdr:cNvSpPr txBox="1"/>
      </xdr:nvSpPr>
      <xdr:spPr>
        <a:xfrm>
          <a:off x="14325111" y="1248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65,602</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26848</xdr:rowOff>
    </xdr:from>
    <xdr:to>
      <xdr:col>20</xdr:col>
      <xdr:colOff>9525</xdr:colOff>
      <xdr:row>74</xdr:row>
      <xdr:rowOff>128448</xdr:rowOff>
    </xdr:to>
    <xdr:sp macro="" textlink="">
      <xdr:nvSpPr>
        <xdr:cNvPr id="618" name="円/楕円 617"/>
        <xdr:cNvSpPr/>
      </xdr:nvSpPr>
      <xdr:spPr>
        <a:xfrm>
          <a:off x="13652500" y="127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144975</xdr:rowOff>
    </xdr:from>
    <xdr:ext cx="534377" cy="259045"/>
    <xdr:sp macro="" textlink="">
      <xdr:nvSpPr>
        <xdr:cNvPr id="619" name="テキスト ボックス 618"/>
        <xdr:cNvSpPr txBox="1"/>
      </xdr:nvSpPr>
      <xdr:spPr>
        <a:xfrm>
          <a:off x="13436111" y="1248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64,886</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2959</xdr:rowOff>
    </xdr:from>
    <xdr:to>
      <xdr:col>18</xdr:col>
      <xdr:colOff>492125</xdr:colOff>
      <xdr:row>74</xdr:row>
      <xdr:rowOff>104559</xdr:rowOff>
    </xdr:to>
    <xdr:sp macro="" textlink="">
      <xdr:nvSpPr>
        <xdr:cNvPr id="620" name="円/楕円 619"/>
        <xdr:cNvSpPr/>
      </xdr:nvSpPr>
      <xdr:spPr>
        <a:xfrm>
          <a:off x="12763500" y="1269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121086</xdr:rowOff>
    </xdr:from>
    <xdr:ext cx="534377" cy="259045"/>
    <xdr:sp macro="" textlink="">
      <xdr:nvSpPr>
        <xdr:cNvPr id="621" name="テキスト ボックス 620"/>
        <xdr:cNvSpPr txBox="1"/>
      </xdr:nvSpPr>
      <xdr:spPr>
        <a:xfrm>
          <a:off x="12547111" y="1246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66,767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37664</xdr:rowOff>
    </xdr:from>
    <xdr:to>
      <xdr:col>23</xdr:col>
      <xdr:colOff>517525</xdr:colOff>
      <xdr:row>99</xdr:row>
      <xdr:rowOff>43627</xdr:rowOff>
    </xdr:to>
    <xdr:cxnSp macro="">
      <xdr:nvCxnSpPr>
        <xdr:cNvPr id="650" name="直線コネクタ 649"/>
        <xdr:cNvCxnSpPr/>
      </xdr:nvCxnSpPr>
      <xdr:spPr>
        <a:xfrm>
          <a:off x="15481300" y="17011214"/>
          <a:ext cx="838200" cy="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102268</xdr:rowOff>
    </xdr:from>
    <xdr:ext cx="534377" cy="259045"/>
    <xdr:sp macro="" textlink="">
      <xdr:nvSpPr>
        <xdr:cNvPr id="651" name="積立金平均値テキスト"/>
        <xdr:cNvSpPr txBox="1"/>
      </xdr:nvSpPr>
      <xdr:spPr>
        <a:xfrm>
          <a:off x="16370300" y="1673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170317</xdr:rowOff>
    </xdr:from>
    <xdr:to>
      <xdr:col>22</xdr:col>
      <xdr:colOff>365125</xdr:colOff>
      <xdr:row>99</xdr:row>
      <xdr:rowOff>37664</xdr:rowOff>
    </xdr:to>
    <xdr:cxnSp macro="">
      <xdr:nvCxnSpPr>
        <xdr:cNvPr id="653" name="直線コネクタ 652"/>
        <xdr:cNvCxnSpPr/>
      </xdr:nvCxnSpPr>
      <xdr:spPr>
        <a:xfrm>
          <a:off x="14592300" y="16972417"/>
          <a:ext cx="889000" cy="3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45944</xdr:rowOff>
    </xdr:from>
    <xdr:ext cx="534377" cy="259045"/>
    <xdr:sp macro="" textlink="">
      <xdr:nvSpPr>
        <xdr:cNvPr id="655" name="テキスト ボックス 654"/>
        <xdr:cNvSpPr txBox="1"/>
      </xdr:nvSpPr>
      <xdr:spPr>
        <a:xfrm>
          <a:off x="15214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113663</xdr:rowOff>
    </xdr:from>
    <xdr:to>
      <xdr:col>21</xdr:col>
      <xdr:colOff>161925</xdr:colOff>
      <xdr:row>98</xdr:row>
      <xdr:rowOff>170317</xdr:rowOff>
    </xdr:to>
    <xdr:cxnSp macro="">
      <xdr:nvCxnSpPr>
        <xdr:cNvPr id="656" name="直線コネクタ 655"/>
        <xdr:cNvCxnSpPr/>
      </xdr:nvCxnSpPr>
      <xdr:spPr>
        <a:xfrm>
          <a:off x="13703300" y="16915763"/>
          <a:ext cx="889000" cy="5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36175</xdr:rowOff>
    </xdr:from>
    <xdr:ext cx="534377" cy="259045"/>
    <xdr:sp macro="" textlink="">
      <xdr:nvSpPr>
        <xdr:cNvPr id="658" name="テキスト ボックス 657"/>
        <xdr:cNvSpPr txBox="1"/>
      </xdr:nvSpPr>
      <xdr:spPr>
        <a:xfrm>
          <a:off x="14325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113663</xdr:rowOff>
    </xdr:from>
    <xdr:to>
      <xdr:col>19</xdr:col>
      <xdr:colOff>644525</xdr:colOff>
      <xdr:row>99</xdr:row>
      <xdr:rowOff>43337</xdr:rowOff>
    </xdr:to>
    <xdr:cxnSp macro="">
      <xdr:nvCxnSpPr>
        <xdr:cNvPr id="659" name="直線コネクタ 658"/>
        <xdr:cNvCxnSpPr/>
      </xdr:nvCxnSpPr>
      <xdr:spPr>
        <a:xfrm flipV="1">
          <a:off x="12814300" y="16915763"/>
          <a:ext cx="889000" cy="10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155822</xdr:rowOff>
    </xdr:from>
    <xdr:ext cx="534377" cy="259045"/>
    <xdr:sp macro="" textlink="">
      <xdr:nvSpPr>
        <xdr:cNvPr id="661" name="テキスト ボックス 660"/>
        <xdr:cNvSpPr txBox="1"/>
      </xdr:nvSpPr>
      <xdr:spPr>
        <a:xfrm>
          <a:off x="13436111" y="1695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50824</xdr:rowOff>
    </xdr:from>
    <xdr:ext cx="534377" cy="259045"/>
    <xdr:sp macro="" textlink="">
      <xdr:nvSpPr>
        <xdr:cNvPr id="663" name="テキスト ボックス 662"/>
        <xdr:cNvSpPr txBox="1"/>
      </xdr:nvSpPr>
      <xdr:spPr>
        <a:xfrm>
          <a:off x="12547111" y="166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164277</xdr:rowOff>
    </xdr:from>
    <xdr:to>
      <xdr:col>23</xdr:col>
      <xdr:colOff>568325</xdr:colOff>
      <xdr:row>99</xdr:row>
      <xdr:rowOff>94427</xdr:rowOff>
    </xdr:to>
    <xdr:sp macro="" textlink="">
      <xdr:nvSpPr>
        <xdr:cNvPr id="669" name="円/楕円 668"/>
        <xdr:cNvSpPr/>
      </xdr:nvSpPr>
      <xdr:spPr>
        <a:xfrm>
          <a:off x="16268700" y="1696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79204</xdr:rowOff>
    </xdr:from>
    <xdr:ext cx="378565" cy="259045"/>
    <xdr:sp macro="" textlink="">
      <xdr:nvSpPr>
        <xdr:cNvPr id="670" name="積立金該当値テキスト"/>
        <xdr:cNvSpPr txBox="1"/>
      </xdr:nvSpPr>
      <xdr:spPr>
        <a:xfrm>
          <a:off x="16370300" y="16881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158314</xdr:rowOff>
    </xdr:from>
    <xdr:to>
      <xdr:col>22</xdr:col>
      <xdr:colOff>415925</xdr:colOff>
      <xdr:row>99</xdr:row>
      <xdr:rowOff>88464</xdr:rowOff>
    </xdr:to>
    <xdr:sp macro="" textlink="">
      <xdr:nvSpPr>
        <xdr:cNvPr id="671" name="円/楕円 670"/>
        <xdr:cNvSpPr/>
      </xdr:nvSpPr>
      <xdr:spPr>
        <a:xfrm>
          <a:off x="15430500" y="1696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79591</xdr:rowOff>
    </xdr:from>
    <xdr:ext cx="469744" cy="259045"/>
    <xdr:sp macro="" textlink="">
      <xdr:nvSpPr>
        <xdr:cNvPr id="672" name="テキスト ボックス 671"/>
        <xdr:cNvSpPr txBox="1"/>
      </xdr:nvSpPr>
      <xdr:spPr>
        <a:xfrm>
          <a:off x="15246427" y="1705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119517</xdr:rowOff>
    </xdr:from>
    <xdr:to>
      <xdr:col>21</xdr:col>
      <xdr:colOff>212725</xdr:colOff>
      <xdr:row>99</xdr:row>
      <xdr:rowOff>49667</xdr:rowOff>
    </xdr:to>
    <xdr:sp macro="" textlink="">
      <xdr:nvSpPr>
        <xdr:cNvPr id="673" name="円/楕円 672"/>
        <xdr:cNvSpPr/>
      </xdr:nvSpPr>
      <xdr:spPr>
        <a:xfrm>
          <a:off x="14541500" y="1692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40794</xdr:rowOff>
    </xdr:from>
    <xdr:ext cx="534377" cy="259045"/>
    <xdr:sp macro="" textlink="">
      <xdr:nvSpPr>
        <xdr:cNvPr id="674" name="テキスト ボックス 673"/>
        <xdr:cNvSpPr txBox="1"/>
      </xdr:nvSpPr>
      <xdr:spPr>
        <a:xfrm>
          <a:off x="14325111" y="1701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62863</xdr:rowOff>
    </xdr:from>
    <xdr:to>
      <xdr:col>20</xdr:col>
      <xdr:colOff>9525</xdr:colOff>
      <xdr:row>98</xdr:row>
      <xdr:rowOff>164463</xdr:rowOff>
    </xdr:to>
    <xdr:sp macro="" textlink="">
      <xdr:nvSpPr>
        <xdr:cNvPr id="675" name="円/楕円 674"/>
        <xdr:cNvSpPr/>
      </xdr:nvSpPr>
      <xdr:spPr>
        <a:xfrm>
          <a:off x="13652500" y="1686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9540</xdr:rowOff>
    </xdr:from>
    <xdr:ext cx="534377" cy="259045"/>
    <xdr:sp macro="" textlink="">
      <xdr:nvSpPr>
        <xdr:cNvPr id="676" name="テキスト ボックス 675"/>
        <xdr:cNvSpPr txBox="1"/>
      </xdr:nvSpPr>
      <xdr:spPr>
        <a:xfrm>
          <a:off x="13436111" y="1664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163987</xdr:rowOff>
    </xdr:from>
    <xdr:to>
      <xdr:col>18</xdr:col>
      <xdr:colOff>492125</xdr:colOff>
      <xdr:row>99</xdr:row>
      <xdr:rowOff>94137</xdr:rowOff>
    </xdr:to>
    <xdr:sp macro="" textlink="">
      <xdr:nvSpPr>
        <xdr:cNvPr id="677" name="円/楕円 676"/>
        <xdr:cNvSpPr/>
      </xdr:nvSpPr>
      <xdr:spPr>
        <a:xfrm>
          <a:off x="12763500" y="1696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85264</xdr:rowOff>
    </xdr:from>
    <xdr:ext cx="378565" cy="259045"/>
    <xdr:sp macro="" textlink="">
      <xdr:nvSpPr>
        <xdr:cNvPr id="678" name="テキスト ボックス 677"/>
        <xdr:cNvSpPr txBox="1"/>
      </xdr:nvSpPr>
      <xdr:spPr>
        <a:xfrm>
          <a:off x="12625017" y="17058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7969</xdr:rowOff>
    </xdr:from>
    <xdr:to>
      <xdr:col>32</xdr:col>
      <xdr:colOff>187325</xdr:colOff>
      <xdr:row>35</xdr:row>
      <xdr:rowOff>95866</xdr:rowOff>
    </xdr:to>
    <xdr:cxnSp macro="">
      <xdr:nvCxnSpPr>
        <xdr:cNvPr id="703" name="直線コネクタ 702"/>
        <xdr:cNvCxnSpPr/>
      </xdr:nvCxnSpPr>
      <xdr:spPr>
        <a:xfrm flipV="1">
          <a:off x="21323300" y="5322919"/>
          <a:ext cx="838200" cy="77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19492</xdr:rowOff>
    </xdr:from>
    <xdr:ext cx="469744" cy="259045"/>
    <xdr:sp macro="" textlink="">
      <xdr:nvSpPr>
        <xdr:cNvPr id="704" name="投資及び出資金平均値テキスト"/>
        <xdr:cNvSpPr txBox="1"/>
      </xdr:nvSpPr>
      <xdr:spPr>
        <a:xfrm>
          <a:off x="22212300" y="6363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95866</xdr:rowOff>
    </xdr:from>
    <xdr:to>
      <xdr:col>31</xdr:col>
      <xdr:colOff>34925</xdr:colOff>
      <xdr:row>38</xdr:row>
      <xdr:rowOff>3226</xdr:rowOff>
    </xdr:to>
    <xdr:cxnSp macro="">
      <xdr:nvCxnSpPr>
        <xdr:cNvPr id="706" name="直線コネクタ 705"/>
        <xdr:cNvCxnSpPr/>
      </xdr:nvCxnSpPr>
      <xdr:spPr>
        <a:xfrm flipV="1">
          <a:off x="20434300" y="6096616"/>
          <a:ext cx="889000" cy="42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167626</xdr:rowOff>
    </xdr:from>
    <xdr:ext cx="469744" cy="259045"/>
    <xdr:sp macro="" textlink="">
      <xdr:nvSpPr>
        <xdr:cNvPr id="708" name="テキスト ボックス 707"/>
        <xdr:cNvSpPr txBox="1"/>
      </xdr:nvSpPr>
      <xdr:spPr>
        <a:xfrm>
          <a:off x="21088427" y="651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3226</xdr:rowOff>
    </xdr:from>
    <xdr:to>
      <xdr:col>29</xdr:col>
      <xdr:colOff>517525</xdr:colOff>
      <xdr:row>38</xdr:row>
      <xdr:rowOff>16942</xdr:rowOff>
    </xdr:to>
    <xdr:cxnSp macro="">
      <xdr:nvCxnSpPr>
        <xdr:cNvPr id="709" name="直線コネクタ 708"/>
        <xdr:cNvCxnSpPr/>
      </xdr:nvCxnSpPr>
      <xdr:spPr>
        <a:xfrm flipV="1">
          <a:off x="19545300" y="651832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167879</xdr:rowOff>
    </xdr:from>
    <xdr:ext cx="469744" cy="259045"/>
    <xdr:sp macro="" textlink="">
      <xdr:nvSpPr>
        <xdr:cNvPr id="711" name="テキスト ボックス 710"/>
        <xdr:cNvSpPr txBox="1"/>
      </xdr:nvSpPr>
      <xdr:spPr>
        <a:xfrm>
          <a:off x="20199427" y="616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16942</xdr:rowOff>
    </xdr:from>
    <xdr:to>
      <xdr:col>28</xdr:col>
      <xdr:colOff>314325</xdr:colOff>
      <xdr:row>38</xdr:row>
      <xdr:rowOff>24829</xdr:rowOff>
    </xdr:to>
    <xdr:cxnSp macro="">
      <xdr:nvCxnSpPr>
        <xdr:cNvPr id="712" name="直線コネクタ 711"/>
        <xdr:cNvCxnSpPr/>
      </xdr:nvCxnSpPr>
      <xdr:spPr>
        <a:xfrm flipV="1">
          <a:off x="18656300" y="6532042"/>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8088</xdr:rowOff>
    </xdr:from>
    <xdr:ext cx="469744" cy="259045"/>
    <xdr:sp macro="" textlink="">
      <xdr:nvSpPr>
        <xdr:cNvPr id="714" name="テキスト ボックス 713"/>
        <xdr:cNvSpPr txBox="1"/>
      </xdr:nvSpPr>
      <xdr:spPr>
        <a:xfrm>
          <a:off x="19310427" y="618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11403</xdr:rowOff>
    </xdr:from>
    <xdr:ext cx="469744" cy="259045"/>
    <xdr:sp macro="" textlink="">
      <xdr:nvSpPr>
        <xdr:cNvPr id="716" name="テキスト ボックス 715"/>
        <xdr:cNvSpPr txBox="1"/>
      </xdr:nvSpPr>
      <xdr:spPr>
        <a:xfrm>
          <a:off x="18421427" y="618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30</xdr:row>
      <xdr:rowOff>128619</xdr:rowOff>
    </xdr:from>
    <xdr:to>
      <xdr:col>32</xdr:col>
      <xdr:colOff>238125</xdr:colOff>
      <xdr:row>31</xdr:row>
      <xdr:rowOff>58769</xdr:rowOff>
    </xdr:to>
    <xdr:sp macro="" textlink="">
      <xdr:nvSpPr>
        <xdr:cNvPr id="722" name="円/楕円 721"/>
        <xdr:cNvSpPr/>
      </xdr:nvSpPr>
      <xdr:spPr>
        <a:xfrm>
          <a:off x="22110700" y="527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30</xdr:row>
      <xdr:rowOff>81646</xdr:rowOff>
    </xdr:from>
    <xdr:ext cx="534377" cy="259045"/>
    <xdr:sp macro="" textlink="">
      <xdr:nvSpPr>
        <xdr:cNvPr id="723" name="投資及び出資金該当値テキスト"/>
        <xdr:cNvSpPr txBox="1"/>
      </xdr:nvSpPr>
      <xdr:spPr>
        <a:xfrm>
          <a:off x="22212300" y="522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21,305</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45066</xdr:rowOff>
    </xdr:from>
    <xdr:to>
      <xdr:col>31</xdr:col>
      <xdr:colOff>85725</xdr:colOff>
      <xdr:row>35</xdr:row>
      <xdr:rowOff>146666</xdr:rowOff>
    </xdr:to>
    <xdr:sp macro="" textlink="">
      <xdr:nvSpPr>
        <xdr:cNvPr id="724" name="円/楕円 723"/>
        <xdr:cNvSpPr/>
      </xdr:nvSpPr>
      <xdr:spPr>
        <a:xfrm>
          <a:off x="21272500" y="604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33</xdr:row>
      <xdr:rowOff>163193</xdr:rowOff>
    </xdr:from>
    <xdr:ext cx="469744" cy="259045"/>
    <xdr:sp macro="" textlink="">
      <xdr:nvSpPr>
        <xdr:cNvPr id="725" name="テキスト ボックス 724"/>
        <xdr:cNvSpPr txBox="1"/>
      </xdr:nvSpPr>
      <xdr:spPr>
        <a:xfrm>
          <a:off x="21088427" y="582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7,767</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123876</xdr:rowOff>
    </xdr:from>
    <xdr:to>
      <xdr:col>29</xdr:col>
      <xdr:colOff>568325</xdr:colOff>
      <xdr:row>38</xdr:row>
      <xdr:rowOff>54026</xdr:rowOff>
    </xdr:to>
    <xdr:sp macro="" textlink="">
      <xdr:nvSpPr>
        <xdr:cNvPr id="726" name="円/楕円 725"/>
        <xdr:cNvSpPr/>
      </xdr:nvSpPr>
      <xdr:spPr>
        <a:xfrm>
          <a:off x="20383500" y="646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45153</xdr:rowOff>
    </xdr:from>
    <xdr:ext cx="378565" cy="259045"/>
    <xdr:sp macro="" textlink="">
      <xdr:nvSpPr>
        <xdr:cNvPr id="727" name="テキスト ボックス 726"/>
        <xdr:cNvSpPr txBox="1"/>
      </xdr:nvSpPr>
      <xdr:spPr>
        <a:xfrm>
          <a:off x="20245017" y="6560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137592</xdr:rowOff>
    </xdr:from>
    <xdr:to>
      <xdr:col>28</xdr:col>
      <xdr:colOff>365125</xdr:colOff>
      <xdr:row>38</xdr:row>
      <xdr:rowOff>67742</xdr:rowOff>
    </xdr:to>
    <xdr:sp macro="" textlink="">
      <xdr:nvSpPr>
        <xdr:cNvPr id="728" name="円/楕円 727"/>
        <xdr:cNvSpPr/>
      </xdr:nvSpPr>
      <xdr:spPr>
        <a:xfrm>
          <a:off x="19494500" y="648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58869</xdr:rowOff>
    </xdr:from>
    <xdr:ext cx="378565" cy="259045"/>
    <xdr:sp macro="" textlink="">
      <xdr:nvSpPr>
        <xdr:cNvPr id="729" name="テキスト ボックス 728"/>
        <xdr:cNvSpPr txBox="1"/>
      </xdr:nvSpPr>
      <xdr:spPr>
        <a:xfrm>
          <a:off x="19356017" y="6573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145478</xdr:rowOff>
    </xdr:from>
    <xdr:to>
      <xdr:col>27</xdr:col>
      <xdr:colOff>161925</xdr:colOff>
      <xdr:row>38</xdr:row>
      <xdr:rowOff>75628</xdr:rowOff>
    </xdr:to>
    <xdr:sp macro="" textlink="">
      <xdr:nvSpPr>
        <xdr:cNvPr id="730" name="円/楕円 729"/>
        <xdr:cNvSpPr/>
      </xdr:nvSpPr>
      <xdr:spPr>
        <a:xfrm>
          <a:off x="18605500" y="648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38</xdr:row>
      <xdr:rowOff>66756</xdr:rowOff>
    </xdr:from>
    <xdr:ext cx="313932" cy="259045"/>
    <xdr:sp macro="" textlink="">
      <xdr:nvSpPr>
        <xdr:cNvPr id="731" name="テキスト ボックス 730"/>
        <xdr:cNvSpPr txBox="1"/>
      </xdr:nvSpPr>
      <xdr:spPr>
        <a:xfrm>
          <a:off x="18499333" y="6581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5" name="直線コネクタ 754"/>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8"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9" name="直線コネクタ 758"/>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115201</xdr:rowOff>
    </xdr:from>
    <xdr:to>
      <xdr:col>32</xdr:col>
      <xdr:colOff>187325</xdr:colOff>
      <xdr:row>58</xdr:row>
      <xdr:rowOff>145262</xdr:rowOff>
    </xdr:to>
    <xdr:cxnSp macro="">
      <xdr:nvCxnSpPr>
        <xdr:cNvPr id="760" name="直線コネクタ 759"/>
        <xdr:cNvCxnSpPr/>
      </xdr:nvCxnSpPr>
      <xdr:spPr>
        <a:xfrm>
          <a:off x="21323300" y="10059301"/>
          <a:ext cx="8382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110367</xdr:rowOff>
    </xdr:from>
    <xdr:ext cx="469744" cy="259045"/>
    <xdr:sp macro="" textlink="">
      <xdr:nvSpPr>
        <xdr:cNvPr id="761" name="貸付金平均値テキスト"/>
        <xdr:cNvSpPr txBox="1"/>
      </xdr:nvSpPr>
      <xdr:spPr>
        <a:xfrm>
          <a:off x="22212300" y="9711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2" name="フローチャート : 判断 761"/>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114630</xdr:rowOff>
    </xdr:from>
    <xdr:to>
      <xdr:col>31</xdr:col>
      <xdr:colOff>34925</xdr:colOff>
      <xdr:row>58</xdr:row>
      <xdr:rowOff>115201</xdr:rowOff>
    </xdr:to>
    <xdr:cxnSp macro="">
      <xdr:nvCxnSpPr>
        <xdr:cNvPr id="763" name="直線コネクタ 762"/>
        <xdr:cNvCxnSpPr/>
      </xdr:nvCxnSpPr>
      <xdr:spPr>
        <a:xfrm>
          <a:off x="20434300" y="10058730"/>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4" name="フローチャート : 判断 763"/>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108767</xdr:rowOff>
    </xdr:from>
    <xdr:ext cx="469744" cy="259045"/>
    <xdr:sp macro="" textlink="">
      <xdr:nvSpPr>
        <xdr:cNvPr id="765" name="テキスト ボックス 764"/>
        <xdr:cNvSpPr txBox="1"/>
      </xdr:nvSpPr>
      <xdr:spPr>
        <a:xfrm>
          <a:off x="21088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83159</xdr:rowOff>
    </xdr:from>
    <xdr:to>
      <xdr:col>29</xdr:col>
      <xdr:colOff>517525</xdr:colOff>
      <xdr:row>58</xdr:row>
      <xdr:rowOff>114630</xdr:rowOff>
    </xdr:to>
    <xdr:cxnSp macro="">
      <xdr:nvCxnSpPr>
        <xdr:cNvPr id="766" name="直線コネクタ 765"/>
        <xdr:cNvCxnSpPr/>
      </xdr:nvCxnSpPr>
      <xdr:spPr>
        <a:xfrm>
          <a:off x="19545300" y="10027259"/>
          <a:ext cx="889000" cy="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7" name="フローチャート : 判断 766"/>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38054</xdr:rowOff>
    </xdr:from>
    <xdr:ext cx="469744" cy="259045"/>
    <xdr:sp macro="" textlink="">
      <xdr:nvSpPr>
        <xdr:cNvPr id="768" name="テキスト ボックス 767"/>
        <xdr:cNvSpPr txBox="1"/>
      </xdr:nvSpPr>
      <xdr:spPr>
        <a:xfrm>
          <a:off x="20199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80531</xdr:rowOff>
    </xdr:from>
    <xdr:to>
      <xdr:col>28</xdr:col>
      <xdr:colOff>314325</xdr:colOff>
      <xdr:row>58</xdr:row>
      <xdr:rowOff>83159</xdr:rowOff>
    </xdr:to>
    <xdr:cxnSp macro="">
      <xdr:nvCxnSpPr>
        <xdr:cNvPr id="769" name="直線コネクタ 768"/>
        <xdr:cNvCxnSpPr/>
      </xdr:nvCxnSpPr>
      <xdr:spPr>
        <a:xfrm>
          <a:off x="18656300" y="10024631"/>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0" name="フローチャート : 判断 769"/>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43121</xdr:rowOff>
    </xdr:from>
    <xdr:ext cx="469744" cy="259045"/>
    <xdr:sp macro="" textlink="">
      <xdr:nvSpPr>
        <xdr:cNvPr id="771" name="テキスト ボックス 770"/>
        <xdr:cNvSpPr txBox="1"/>
      </xdr:nvSpPr>
      <xdr:spPr>
        <a:xfrm>
          <a:off x="19310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2" name="フローチャート : 判断 771"/>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16374</xdr:rowOff>
    </xdr:from>
    <xdr:ext cx="469744" cy="259045"/>
    <xdr:sp macro="" textlink="">
      <xdr:nvSpPr>
        <xdr:cNvPr id="773" name="テキスト ボックス 772"/>
        <xdr:cNvSpPr txBox="1"/>
      </xdr:nvSpPr>
      <xdr:spPr>
        <a:xfrm>
          <a:off x="18421427" y="961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94462</xdr:rowOff>
    </xdr:from>
    <xdr:to>
      <xdr:col>32</xdr:col>
      <xdr:colOff>238125</xdr:colOff>
      <xdr:row>59</xdr:row>
      <xdr:rowOff>24612</xdr:rowOff>
    </xdr:to>
    <xdr:sp macro="" textlink="">
      <xdr:nvSpPr>
        <xdr:cNvPr id="779" name="円/楕円 778"/>
        <xdr:cNvSpPr/>
      </xdr:nvSpPr>
      <xdr:spPr>
        <a:xfrm>
          <a:off x="22110700" y="1003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9389</xdr:rowOff>
    </xdr:from>
    <xdr:ext cx="469744" cy="259045"/>
    <xdr:sp macro="" textlink="">
      <xdr:nvSpPr>
        <xdr:cNvPr id="780" name="貸付金該当値テキスト"/>
        <xdr:cNvSpPr txBox="1"/>
      </xdr:nvSpPr>
      <xdr:spPr>
        <a:xfrm>
          <a:off x="22212300" y="995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64401</xdr:rowOff>
    </xdr:from>
    <xdr:to>
      <xdr:col>31</xdr:col>
      <xdr:colOff>85725</xdr:colOff>
      <xdr:row>58</xdr:row>
      <xdr:rowOff>166001</xdr:rowOff>
    </xdr:to>
    <xdr:sp macro="" textlink="">
      <xdr:nvSpPr>
        <xdr:cNvPr id="781" name="円/楕円 780"/>
        <xdr:cNvSpPr/>
      </xdr:nvSpPr>
      <xdr:spPr>
        <a:xfrm>
          <a:off x="21272500" y="100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157128</xdr:rowOff>
    </xdr:from>
    <xdr:ext cx="469744" cy="259045"/>
    <xdr:sp macro="" textlink="">
      <xdr:nvSpPr>
        <xdr:cNvPr id="782" name="テキスト ボックス 781"/>
        <xdr:cNvSpPr txBox="1"/>
      </xdr:nvSpPr>
      <xdr:spPr>
        <a:xfrm>
          <a:off x="21088427" y="1010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63830</xdr:rowOff>
    </xdr:from>
    <xdr:to>
      <xdr:col>29</xdr:col>
      <xdr:colOff>568325</xdr:colOff>
      <xdr:row>58</xdr:row>
      <xdr:rowOff>165430</xdr:rowOff>
    </xdr:to>
    <xdr:sp macro="" textlink="">
      <xdr:nvSpPr>
        <xdr:cNvPr id="783" name="円/楕円 782"/>
        <xdr:cNvSpPr/>
      </xdr:nvSpPr>
      <xdr:spPr>
        <a:xfrm>
          <a:off x="20383500" y="100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156557</xdr:rowOff>
    </xdr:from>
    <xdr:ext cx="469744" cy="259045"/>
    <xdr:sp macro="" textlink="">
      <xdr:nvSpPr>
        <xdr:cNvPr id="784" name="テキスト ボックス 783"/>
        <xdr:cNvSpPr txBox="1"/>
      </xdr:nvSpPr>
      <xdr:spPr>
        <a:xfrm>
          <a:off x="20199427" y="1010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32359</xdr:rowOff>
    </xdr:from>
    <xdr:to>
      <xdr:col>28</xdr:col>
      <xdr:colOff>365125</xdr:colOff>
      <xdr:row>58</xdr:row>
      <xdr:rowOff>133959</xdr:rowOff>
    </xdr:to>
    <xdr:sp macro="" textlink="">
      <xdr:nvSpPr>
        <xdr:cNvPr id="785" name="円/楕円 784"/>
        <xdr:cNvSpPr/>
      </xdr:nvSpPr>
      <xdr:spPr>
        <a:xfrm>
          <a:off x="19494500" y="997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125086</xdr:rowOff>
    </xdr:from>
    <xdr:ext cx="469744" cy="259045"/>
    <xdr:sp macro="" textlink="">
      <xdr:nvSpPr>
        <xdr:cNvPr id="786" name="テキスト ボックス 785"/>
        <xdr:cNvSpPr txBox="1"/>
      </xdr:nvSpPr>
      <xdr:spPr>
        <a:xfrm>
          <a:off x="19310427" y="1006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29731</xdr:rowOff>
    </xdr:from>
    <xdr:to>
      <xdr:col>27</xdr:col>
      <xdr:colOff>161925</xdr:colOff>
      <xdr:row>58</xdr:row>
      <xdr:rowOff>131331</xdr:rowOff>
    </xdr:to>
    <xdr:sp macro="" textlink="">
      <xdr:nvSpPr>
        <xdr:cNvPr id="787" name="円/楕円 786"/>
        <xdr:cNvSpPr/>
      </xdr:nvSpPr>
      <xdr:spPr>
        <a:xfrm>
          <a:off x="18605500" y="997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122458</xdr:rowOff>
    </xdr:from>
    <xdr:ext cx="469744" cy="259045"/>
    <xdr:sp macro="" textlink="">
      <xdr:nvSpPr>
        <xdr:cNvPr id="788" name="テキスト ボックス 787"/>
        <xdr:cNvSpPr txBox="1"/>
      </xdr:nvSpPr>
      <xdr:spPr>
        <a:xfrm>
          <a:off x="18421427" y="100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45,584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3" name="直線コネクタ 812"/>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4"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5" name="直線コネクタ 814"/>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6"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7" name="直線コネクタ 816"/>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152426</xdr:rowOff>
    </xdr:from>
    <xdr:to>
      <xdr:col>32</xdr:col>
      <xdr:colOff>187325</xdr:colOff>
      <xdr:row>74</xdr:row>
      <xdr:rowOff>50794</xdr:rowOff>
    </xdr:to>
    <xdr:cxnSp macro="">
      <xdr:nvCxnSpPr>
        <xdr:cNvPr id="818" name="直線コネクタ 817"/>
        <xdr:cNvCxnSpPr/>
      </xdr:nvCxnSpPr>
      <xdr:spPr>
        <a:xfrm>
          <a:off x="21323300" y="12668276"/>
          <a:ext cx="838200" cy="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56716</xdr:rowOff>
    </xdr:from>
    <xdr:ext cx="534377" cy="259045"/>
    <xdr:sp macro="" textlink="">
      <xdr:nvSpPr>
        <xdr:cNvPr id="819" name="繰出金平均値テキスト"/>
        <xdr:cNvSpPr txBox="1"/>
      </xdr:nvSpPr>
      <xdr:spPr>
        <a:xfrm>
          <a:off x="22212300" y="12915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0" name="フローチャート : 判断 819"/>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152426</xdr:rowOff>
    </xdr:from>
    <xdr:to>
      <xdr:col>31</xdr:col>
      <xdr:colOff>34925</xdr:colOff>
      <xdr:row>74</xdr:row>
      <xdr:rowOff>58490</xdr:rowOff>
    </xdr:to>
    <xdr:cxnSp macro="">
      <xdr:nvCxnSpPr>
        <xdr:cNvPr id="821" name="直線コネクタ 820"/>
        <xdr:cNvCxnSpPr/>
      </xdr:nvCxnSpPr>
      <xdr:spPr>
        <a:xfrm flipV="1">
          <a:off x="20434300" y="12668276"/>
          <a:ext cx="889000" cy="7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2" name="フローチャート : 判断 821"/>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167815</xdr:rowOff>
    </xdr:from>
    <xdr:ext cx="534377" cy="259045"/>
    <xdr:sp macro="" textlink="">
      <xdr:nvSpPr>
        <xdr:cNvPr id="823" name="テキスト ボックス 822"/>
        <xdr:cNvSpPr txBox="1"/>
      </xdr:nvSpPr>
      <xdr:spPr>
        <a:xfrm>
          <a:off x="21056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58490</xdr:rowOff>
    </xdr:from>
    <xdr:to>
      <xdr:col>29</xdr:col>
      <xdr:colOff>517525</xdr:colOff>
      <xdr:row>74</xdr:row>
      <xdr:rowOff>136252</xdr:rowOff>
    </xdr:to>
    <xdr:cxnSp macro="">
      <xdr:nvCxnSpPr>
        <xdr:cNvPr id="824" name="直線コネクタ 823"/>
        <xdr:cNvCxnSpPr/>
      </xdr:nvCxnSpPr>
      <xdr:spPr>
        <a:xfrm flipV="1">
          <a:off x="19545300" y="12745790"/>
          <a:ext cx="889000" cy="7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5" name="フローチャート : 判断 824"/>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22807</xdr:rowOff>
    </xdr:from>
    <xdr:ext cx="534377" cy="259045"/>
    <xdr:sp macro="" textlink="">
      <xdr:nvSpPr>
        <xdr:cNvPr id="826" name="テキスト ボックス 825"/>
        <xdr:cNvSpPr txBox="1"/>
      </xdr:nvSpPr>
      <xdr:spPr>
        <a:xfrm>
          <a:off x="20167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136252</xdr:rowOff>
    </xdr:from>
    <xdr:to>
      <xdr:col>28</xdr:col>
      <xdr:colOff>314325</xdr:colOff>
      <xdr:row>74</xdr:row>
      <xdr:rowOff>168580</xdr:rowOff>
    </xdr:to>
    <xdr:cxnSp macro="">
      <xdr:nvCxnSpPr>
        <xdr:cNvPr id="827" name="直線コネクタ 826"/>
        <xdr:cNvCxnSpPr/>
      </xdr:nvCxnSpPr>
      <xdr:spPr>
        <a:xfrm flipV="1">
          <a:off x="18656300" y="12823552"/>
          <a:ext cx="889000" cy="3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8" name="フローチャート : 判断 827"/>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30599</xdr:rowOff>
    </xdr:from>
    <xdr:ext cx="534377" cy="259045"/>
    <xdr:sp macro="" textlink="">
      <xdr:nvSpPr>
        <xdr:cNvPr id="829" name="テキスト ボックス 828"/>
        <xdr:cNvSpPr txBox="1"/>
      </xdr:nvSpPr>
      <xdr:spPr>
        <a:xfrm>
          <a:off x="19278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0" name="フローチャート : 判断 829"/>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33360</xdr:rowOff>
    </xdr:from>
    <xdr:ext cx="534377" cy="259045"/>
    <xdr:sp macro="" textlink="">
      <xdr:nvSpPr>
        <xdr:cNvPr id="831" name="テキスト ボックス 830"/>
        <xdr:cNvSpPr txBox="1"/>
      </xdr:nvSpPr>
      <xdr:spPr>
        <a:xfrm>
          <a:off x="18389111" y="132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171444</xdr:rowOff>
    </xdr:from>
    <xdr:to>
      <xdr:col>32</xdr:col>
      <xdr:colOff>238125</xdr:colOff>
      <xdr:row>74</xdr:row>
      <xdr:rowOff>101594</xdr:rowOff>
    </xdr:to>
    <xdr:sp macro="" textlink="">
      <xdr:nvSpPr>
        <xdr:cNvPr id="837" name="円/楕円 836"/>
        <xdr:cNvSpPr/>
      </xdr:nvSpPr>
      <xdr:spPr>
        <a:xfrm>
          <a:off x="22110700" y="1268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22871</xdr:rowOff>
    </xdr:from>
    <xdr:ext cx="534377" cy="259045"/>
    <xdr:sp macro="" textlink="">
      <xdr:nvSpPr>
        <xdr:cNvPr id="838" name="繰出金該当値テキスト"/>
        <xdr:cNvSpPr txBox="1"/>
      </xdr:nvSpPr>
      <xdr:spPr>
        <a:xfrm>
          <a:off x="22212300" y="1253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64,667</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101626</xdr:rowOff>
    </xdr:from>
    <xdr:to>
      <xdr:col>31</xdr:col>
      <xdr:colOff>85725</xdr:colOff>
      <xdr:row>74</xdr:row>
      <xdr:rowOff>31776</xdr:rowOff>
    </xdr:to>
    <xdr:sp macro="" textlink="">
      <xdr:nvSpPr>
        <xdr:cNvPr id="839" name="円/楕円 838"/>
        <xdr:cNvSpPr/>
      </xdr:nvSpPr>
      <xdr:spPr>
        <a:xfrm>
          <a:off x="21272500" y="1261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48303</xdr:rowOff>
    </xdr:from>
    <xdr:ext cx="534377" cy="259045"/>
    <xdr:sp macro="" textlink="">
      <xdr:nvSpPr>
        <xdr:cNvPr id="840" name="テキスト ボックス 839"/>
        <xdr:cNvSpPr txBox="1"/>
      </xdr:nvSpPr>
      <xdr:spPr>
        <a:xfrm>
          <a:off x="21056111" y="1239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68,332</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7690</xdr:rowOff>
    </xdr:from>
    <xdr:to>
      <xdr:col>29</xdr:col>
      <xdr:colOff>568325</xdr:colOff>
      <xdr:row>74</xdr:row>
      <xdr:rowOff>109290</xdr:rowOff>
    </xdr:to>
    <xdr:sp macro="" textlink="">
      <xdr:nvSpPr>
        <xdr:cNvPr id="841" name="円/楕円 840"/>
        <xdr:cNvSpPr/>
      </xdr:nvSpPr>
      <xdr:spPr>
        <a:xfrm>
          <a:off x="20383500" y="1269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125817</xdr:rowOff>
    </xdr:from>
    <xdr:ext cx="534377" cy="259045"/>
    <xdr:sp macro="" textlink="">
      <xdr:nvSpPr>
        <xdr:cNvPr id="842" name="テキスト ボックス 841"/>
        <xdr:cNvSpPr txBox="1"/>
      </xdr:nvSpPr>
      <xdr:spPr>
        <a:xfrm>
          <a:off x="20167111" y="1247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64,263</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85452</xdr:rowOff>
    </xdr:from>
    <xdr:to>
      <xdr:col>28</xdr:col>
      <xdr:colOff>365125</xdr:colOff>
      <xdr:row>75</xdr:row>
      <xdr:rowOff>15602</xdr:rowOff>
    </xdr:to>
    <xdr:sp macro="" textlink="">
      <xdr:nvSpPr>
        <xdr:cNvPr id="843" name="円/楕円 842"/>
        <xdr:cNvSpPr/>
      </xdr:nvSpPr>
      <xdr:spPr>
        <a:xfrm>
          <a:off x="19494500" y="1277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32129</xdr:rowOff>
    </xdr:from>
    <xdr:ext cx="534377" cy="259045"/>
    <xdr:sp macro="" textlink="">
      <xdr:nvSpPr>
        <xdr:cNvPr id="844" name="テキスト ボックス 843"/>
        <xdr:cNvSpPr txBox="1"/>
      </xdr:nvSpPr>
      <xdr:spPr>
        <a:xfrm>
          <a:off x="19278111" y="1254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60,181</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117780</xdr:rowOff>
    </xdr:from>
    <xdr:to>
      <xdr:col>27</xdr:col>
      <xdr:colOff>161925</xdr:colOff>
      <xdr:row>75</xdr:row>
      <xdr:rowOff>47930</xdr:rowOff>
    </xdr:to>
    <xdr:sp macro="" textlink="">
      <xdr:nvSpPr>
        <xdr:cNvPr id="845" name="円/楕円 844"/>
        <xdr:cNvSpPr/>
      </xdr:nvSpPr>
      <xdr:spPr>
        <a:xfrm>
          <a:off x="18605500" y="1280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64457</xdr:rowOff>
    </xdr:from>
    <xdr:ext cx="534377" cy="259045"/>
    <xdr:sp macro="" textlink="">
      <xdr:nvSpPr>
        <xdr:cNvPr id="846" name="テキスト ボックス 845"/>
        <xdr:cNvSpPr txBox="1"/>
      </xdr:nvSpPr>
      <xdr:spPr>
        <a:xfrm>
          <a:off x="18389111" y="1258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58,484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7" name="直線コネクタ 85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8" name="テキスト ボックス 85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9" name="直線コネクタ 85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0" name="テキスト ボックス 85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1" name="直線コネクタ 86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2" name="テキスト ボックス 86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3" name="直線コネクタ 86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4" name="テキスト ボックス 86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5" name="直線コネクタ 86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6" name="テキスト ボックス 86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7" name="直線コネクタ 86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8" name="テキスト ボックス 86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2" name="直線コネクタ 87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7" name="直線コネクタ 87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9" name="フローチャート : 判断 87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0" name="直線コネクタ 87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1" name="フローチャート : 判断 88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2" name="テキスト ボックス 88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3" name="直線コネクタ 88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4" name="フローチャート : 判断 88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5" name="テキスト ボックス 88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6" name="直線コネクタ 88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7" name="フローチャート : 判断 88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8" name="テキスト ボックス 88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9" name="フローチャート : 判断 88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0" name="テキスト ボックス 88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6" name="円/楕円 89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8" name="円/楕円 89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9" name="テキスト ボックス 89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0" name="円/楕円 89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1" name="テキスト ボックス 90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2" name="円/楕円 90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3" name="テキスト ボックス 90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4" name="円/楕円 90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5" name="テキスト ボックス 90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・各項目について、平成</a:t>
          </a:r>
          <a:r>
            <a:rPr kumimoji="1" lang="en-US" altLang="ja-JP" sz="1000">
              <a:latin typeface="ＭＳ Ｐゴシック"/>
            </a:rPr>
            <a:t>27</a:t>
          </a:r>
          <a:r>
            <a:rPr kumimoji="1" lang="ja-JP" altLang="en-US" sz="1000">
              <a:latin typeface="ＭＳ Ｐゴシック"/>
            </a:rPr>
            <a:t>年度に類似団体平均値の増減が大きいものがあるが、これは類似団体区分の見直しによるものである。</a:t>
          </a:r>
          <a:endParaRPr kumimoji="1" lang="en-US" altLang="ja-JP" sz="1000">
            <a:latin typeface="ＭＳ Ｐゴシック"/>
          </a:endParaRPr>
        </a:p>
        <a:p>
          <a:r>
            <a:rPr kumimoji="1" lang="ja-JP" altLang="en-US" sz="1000">
              <a:latin typeface="ＭＳ Ｐゴシック"/>
            </a:rPr>
            <a:t>・歳出決算総額は、住民一人当たり</a:t>
          </a:r>
          <a:r>
            <a:rPr kumimoji="1" lang="en-US" altLang="ja-JP" sz="1000">
              <a:latin typeface="ＭＳ Ｐゴシック"/>
            </a:rPr>
            <a:t>612,052</a:t>
          </a:r>
          <a:r>
            <a:rPr kumimoji="1" lang="ja-JP" altLang="en-US" sz="1000">
              <a:latin typeface="ＭＳ Ｐゴシック"/>
            </a:rPr>
            <a:t>円となっている。人件費については、定員管理適正化計画に基づいて職員数削減を進めてきた結果、減少傾向にある。しかし、直営保育施設の割合が高いことや、合併の際に広域事務組合等を吸収し、隣接他団体の廃棄物処理、消防救急事務等を受託していることから、類似団体平均や県平均に比べ高くなっている。維持補修費については、日本有数の豪雪地帯であることから、除雪経費が住民一人当たり</a:t>
          </a:r>
          <a:r>
            <a:rPr kumimoji="1" lang="en-US" altLang="ja-JP" sz="1000">
              <a:latin typeface="ＭＳ Ｐゴシック"/>
            </a:rPr>
            <a:t>16,328</a:t>
          </a:r>
          <a:r>
            <a:rPr kumimoji="1" lang="ja-JP" altLang="en-US" sz="1000">
              <a:latin typeface="ＭＳ Ｐゴシック"/>
            </a:rPr>
            <a:t>円となっており、類似団体平均よりも高い要因となっている。補助費等については、水道事業への補助金が水道事業債の償還が進んだことなどにより減少してきているため、類似団体平均値へ近づいてきた。しかし、平成</a:t>
          </a:r>
          <a:r>
            <a:rPr kumimoji="1" lang="en-US" altLang="ja-JP" sz="1000">
              <a:latin typeface="ＭＳ Ｐゴシック"/>
            </a:rPr>
            <a:t>27</a:t>
          </a:r>
          <a:r>
            <a:rPr kumimoji="1" lang="ja-JP" altLang="en-US" sz="1000">
              <a:latin typeface="ＭＳ Ｐゴシック"/>
            </a:rPr>
            <a:t>年度は、病院事業について南魚沼市民病院建設に伴う地域医療再編に要する経費にかかる補助金が増加したため、住民一人当たりの決算額が前年度より</a:t>
          </a:r>
          <a:r>
            <a:rPr kumimoji="1" lang="en-US" altLang="ja-JP" sz="1000">
              <a:latin typeface="ＭＳ Ｐゴシック"/>
            </a:rPr>
            <a:t>37.6</a:t>
          </a:r>
          <a:r>
            <a:rPr kumimoji="1" lang="ja-JP" altLang="en-US" sz="1000">
              <a:latin typeface="ＭＳ Ｐゴシック"/>
            </a:rPr>
            <a:t>％と大きく増加した。また、南魚沼市民病院の建設費用の一部を病院事業へ出資したため、投資及び出資金が平成</a:t>
          </a:r>
          <a:r>
            <a:rPr kumimoji="1" lang="en-US" altLang="ja-JP" sz="1000">
              <a:latin typeface="ＭＳ Ｐゴシック"/>
            </a:rPr>
            <a:t>26</a:t>
          </a:r>
          <a:r>
            <a:rPr kumimoji="1" lang="ja-JP" altLang="en-US" sz="1000">
              <a:latin typeface="ＭＳ Ｐゴシック"/>
            </a:rPr>
            <a:t>年度及び平成</a:t>
          </a:r>
          <a:r>
            <a:rPr kumimoji="1" lang="en-US" altLang="ja-JP" sz="1000">
              <a:latin typeface="ＭＳ Ｐゴシック"/>
            </a:rPr>
            <a:t>27</a:t>
          </a:r>
          <a:r>
            <a:rPr kumimoji="1" lang="ja-JP" altLang="en-US" sz="1000">
              <a:latin typeface="ＭＳ Ｐゴシック"/>
            </a:rPr>
            <a:t>年度に大きく増加した。普通建設事業費については、老朽化した施設の改修工事等が中心であり、また合併特例債を活用した施設の改築・改修工事が続いていることから、新規整備よりも更新整備の額が多くなっている。普通建設事業費全体については、平成</a:t>
          </a:r>
          <a:r>
            <a:rPr kumimoji="1" lang="en-US" altLang="ja-JP" sz="1000">
              <a:latin typeface="ＭＳ Ｐゴシック"/>
            </a:rPr>
            <a:t>25</a:t>
          </a:r>
          <a:r>
            <a:rPr kumimoji="1" lang="ja-JP" altLang="en-US" sz="1000">
              <a:latin typeface="ＭＳ Ｐゴシック"/>
            </a:rPr>
            <a:t>年度からは合併特例債を活用した大規模な投資的事業が集中したため、決算額も増加している。平成</a:t>
          </a:r>
          <a:r>
            <a:rPr kumimoji="1" lang="en-US" altLang="ja-JP" sz="1000">
              <a:latin typeface="ＭＳ Ｐゴシック"/>
            </a:rPr>
            <a:t>27</a:t>
          </a:r>
          <a:r>
            <a:rPr kumimoji="1" lang="ja-JP" altLang="en-US" sz="1000">
              <a:latin typeface="ＭＳ Ｐゴシック"/>
            </a:rPr>
            <a:t>年度は、病院事業から委託を受けた南魚沼市民病院建設事業費が</a:t>
          </a:r>
          <a:r>
            <a:rPr kumimoji="1" lang="en-US" altLang="ja-JP" sz="1000">
              <a:latin typeface="ＭＳ Ｐゴシック"/>
            </a:rPr>
            <a:t>1,012</a:t>
          </a:r>
          <a:r>
            <a:rPr kumimoji="1" lang="ja-JP" altLang="en-US" sz="1000">
              <a:latin typeface="ＭＳ Ｐゴシック"/>
            </a:rPr>
            <a:t>百万円と大きく増加したことから、前年度よりもさらに増加した。災害復旧事業費については、平成</a:t>
          </a:r>
          <a:r>
            <a:rPr kumimoji="1" lang="en-US" altLang="ja-JP" sz="1000">
              <a:latin typeface="ＭＳ Ｐゴシック"/>
            </a:rPr>
            <a:t>23</a:t>
          </a:r>
          <a:r>
            <a:rPr kumimoji="1" lang="ja-JP" altLang="en-US" sz="1000">
              <a:latin typeface="ＭＳ Ｐゴシック"/>
            </a:rPr>
            <a:t>年</a:t>
          </a:r>
          <a:r>
            <a:rPr kumimoji="1" lang="en-US" altLang="ja-JP" sz="1000">
              <a:latin typeface="ＭＳ Ｐゴシック"/>
            </a:rPr>
            <a:t>7</a:t>
          </a:r>
          <a:r>
            <a:rPr kumimoji="1" lang="ja-JP" altLang="en-US" sz="1000">
              <a:latin typeface="ＭＳ Ｐゴシック"/>
            </a:rPr>
            <a:t>月の新潟・福島豪雨災害や平成</a:t>
          </a:r>
          <a:r>
            <a:rPr kumimoji="1" lang="en-US" altLang="ja-JP" sz="1000">
              <a:latin typeface="ＭＳ Ｐゴシック"/>
            </a:rPr>
            <a:t>25</a:t>
          </a:r>
          <a:r>
            <a:rPr kumimoji="1" lang="ja-JP" altLang="en-US" sz="1000">
              <a:latin typeface="ＭＳ Ｐゴシック"/>
            </a:rPr>
            <a:t>年</a:t>
          </a:r>
          <a:r>
            <a:rPr kumimoji="1" lang="en-US" altLang="ja-JP" sz="1000">
              <a:latin typeface="ＭＳ Ｐゴシック"/>
            </a:rPr>
            <a:t>9</a:t>
          </a:r>
          <a:r>
            <a:rPr kumimoji="1" lang="ja-JP" altLang="en-US" sz="1000">
              <a:latin typeface="ＭＳ Ｐゴシック"/>
            </a:rPr>
            <a:t>月の豪雨災害のために事業費が大きくなっていたが、復旧も完了し、平年並みの支出となっている。公債費については、合併特例債を活用した大規模な投資的事業が続いていることから、起債償還額も高い水準で推移している。繰出金については、下水道特別会計への繰出金が住民一人当たり</a:t>
          </a:r>
          <a:r>
            <a:rPr kumimoji="1" lang="en-US" altLang="ja-JP" sz="1000">
              <a:latin typeface="ＭＳ Ｐゴシック"/>
            </a:rPr>
            <a:t>28,129</a:t>
          </a:r>
          <a:r>
            <a:rPr kumimoji="1" lang="ja-JP" altLang="en-US" sz="1000">
              <a:latin typeface="ＭＳ Ｐゴシック"/>
            </a:rPr>
            <a:t>円と大きな割合を占めている。平成</a:t>
          </a:r>
          <a:r>
            <a:rPr kumimoji="1" lang="en-US" altLang="ja-JP" sz="1000">
              <a:latin typeface="ＭＳ Ｐゴシック"/>
            </a:rPr>
            <a:t>27</a:t>
          </a:r>
          <a:r>
            <a:rPr kumimoji="1" lang="ja-JP" altLang="en-US" sz="1000">
              <a:latin typeface="ＭＳ Ｐゴシック"/>
            </a:rPr>
            <a:t>年度完了を目指して推進してきた面的整備のために企業債発行額が増加し、それに伴う繰出金も多くなっている。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新潟県南魚沼市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58,907
58,125
584.55
37,750,726
36,054,131
1,297,934
20,137,808
42,417,686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158.9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126441</xdr:rowOff>
    </xdr:from>
    <xdr:to>
      <xdr:col>6</xdr:col>
      <xdr:colOff>511175</xdr:colOff>
      <xdr:row>36</xdr:row>
      <xdr:rowOff>159817</xdr:rowOff>
    </xdr:to>
    <xdr:cxnSp macro="">
      <xdr:nvCxnSpPr>
        <xdr:cNvPr id="59" name="直線コネクタ 58"/>
        <xdr:cNvCxnSpPr/>
      </xdr:nvCxnSpPr>
      <xdr:spPr>
        <a:xfrm flipV="1">
          <a:off x="3797300" y="6298641"/>
          <a:ext cx="8382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58742</xdr:rowOff>
    </xdr:from>
    <xdr:ext cx="469744" cy="259045"/>
    <xdr:sp macro="" textlink="">
      <xdr:nvSpPr>
        <xdr:cNvPr id="60" name="議会費平均値テキスト"/>
        <xdr:cNvSpPr txBox="1"/>
      </xdr:nvSpPr>
      <xdr:spPr>
        <a:xfrm>
          <a:off x="4686300" y="6059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159817</xdr:rowOff>
    </xdr:from>
    <xdr:to>
      <xdr:col>5</xdr:col>
      <xdr:colOff>358775</xdr:colOff>
      <xdr:row>37</xdr:row>
      <xdr:rowOff>74320</xdr:rowOff>
    </xdr:to>
    <xdr:cxnSp macro="">
      <xdr:nvCxnSpPr>
        <xdr:cNvPr id="62" name="直線コネクタ 61"/>
        <xdr:cNvCxnSpPr/>
      </xdr:nvCxnSpPr>
      <xdr:spPr>
        <a:xfrm flipV="1">
          <a:off x="2908300" y="6332017"/>
          <a:ext cx="889000" cy="8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59097</xdr:rowOff>
    </xdr:from>
    <xdr:ext cx="469744" cy="259045"/>
    <xdr:sp macro="" textlink="">
      <xdr:nvSpPr>
        <xdr:cNvPr id="64" name="テキスト ボックス 63"/>
        <xdr:cNvSpPr txBox="1"/>
      </xdr:nvSpPr>
      <xdr:spPr>
        <a:xfrm>
          <a:off x="3562427" y="64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14427</xdr:rowOff>
    </xdr:from>
    <xdr:to>
      <xdr:col>4</xdr:col>
      <xdr:colOff>155575</xdr:colOff>
      <xdr:row>37</xdr:row>
      <xdr:rowOff>74320</xdr:rowOff>
    </xdr:to>
    <xdr:cxnSp macro="">
      <xdr:nvCxnSpPr>
        <xdr:cNvPr id="65" name="直線コネクタ 64"/>
        <xdr:cNvCxnSpPr/>
      </xdr:nvCxnSpPr>
      <xdr:spPr>
        <a:xfrm>
          <a:off x="2019300" y="6358077"/>
          <a:ext cx="8890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100042</xdr:rowOff>
    </xdr:from>
    <xdr:ext cx="469744" cy="259045"/>
    <xdr:sp macro="" textlink="">
      <xdr:nvSpPr>
        <xdr:cNvPr id="67" name="テキスト ボックス 66"/>
        <xdr:cNvSpPr txBox="1"/>
      </xdr:nvSpPr>
      <xdr:spPr>
        <a:xfrm>
          <a:off x="2673427" y="610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138328</xdr:rowOff>
    </xdr:from>
    <xdr:to>
      <xdr:col>2</xdr:col>
      <xdr:colOff>638175</xdr:colOff>
      <xdr:row>37</xdr:row>
      <xdr:rowOff>14427</xdr:rowOff>
    </xdr:to>
    <xdr:cxnSp macro="">
      <xdr:nvCxnSpPr>
        <xdr:cNvPr id="68" name="直線コネクタ 67"/>
        <xdr:cNvCxnSpPr/>
      </xdr:nvCxnSpPr>
      <xdr:spPr>
        <a:xfrm>
          <a:off x="1130300" y="6139078"/>
          <a:ext cx="889000" cy="2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32834</xdr:rowOff>
    </xdr:from>
    <xdr:ext cx="469744" cy="259045"/>
    <xdr:sp macro="" textlink="">
      <xdr:nvSpPr>
        <xdr:cNvPr id="70" name="テキスト ボックス 69"/>
        <xdr:cNvSpPr txBox="1"/>
      </xdr:nvSpPr>
      <xdr:spPr>
        <a:xfrm>
          <a:off x="1784427" y="60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133418</xdr:rowOff>
    </xdr:from>
    <xdr:ext cx="469744" cy="259045"/>
    <xdr:sp macro="" textlink="">
      <xdr:nvSpPr>
        <xdr:cNvPr id="72" name="テキスト ボックス 71"/>
        <xdr:cNvSpPr txBox="1"/>
      </xdr:nvSpPr>
      <xdr:spPr>
        <a:xfrm>
          <a:off x="895427" y="579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75641</xdr:rowOff>
    </xdr:from>
    <xdr:to>
      <xdr:col>6</xdr:col>
      <xdr:colOff>561975</xdr:colOff>
      <xdr:row>37</xdr:row>
      <xdr:rowOff>5791</xdr:rowOff>
    </xdr:to>
    <xdr:sp macro="" textlink="">
      <xdr:nvSpPr>
        <xdr:cNvPr id="78" name="円/楕円 77"/>
        <xdr:cNvSpPr/>
      </xdr:nvSpPr>
      <xdr:spPr>
        <a:xfrm>
          <a:off x="4584700" y="624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54068</xdr:rowOff>
    </xdr:from>
    <xdr:ext cx="469744" cy="259045"/>
    <xdr:sp macro="" textlink="">
      <xdr:nvSpPr>
        <xdr:cNvPr id="79" name="議会費該当値テキスト"/>
        <xdr:cNvSpPr txBox="1"/>
      </xdr:nvSpPr>
      <xdr:spPr>
        <a:xfrm>
          <a:off x="4686300" y="622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109017</xdr:rowOff>
    </xdr:from>
    <xdr:to>
      <xdr:col>5</xdr:col>
      <xdr:colOff>409575</xdr:colOff>
      <xdr:row>37</xdr:row>
      <xdr:rowOff>39167</xdr:rowOff>
    </xdr:to>
    <xdr:sp macro="" textlink="">
      <xdr:nvSpPr>
        <xdr:cNvPr id="80" name="円/楕円 79"/>
        <xdr:cNvSpPr/>
      </xdr:nvSpPr>
      <xdr:spPr>
        <a:xfrm>
          <a:off x="3746500" y="628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55694</xdr:rowOff>
    </xdr:from>
    <xdr:ext cx="469744" cy="259045"/>
    <xdr:sp macro="" textlink="">
      <xdr:nvSpPr>
        <xdr:cNvPr id="81" name="テキスト ボックス 80"/>
        <xdr:cNvSpPr txBox="1"/>
      </xdr:nvSpPr>
      <xdr:spPr>
        <a:xfrm>
          <a:off x="3562427" y="605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23520</xdr:rowOff>
    </xdr:from>
    <xdr:to>
      <xdr:col>4</xdr:col>
      <xdr:colOff>206375</xdr:colOff>
      <xdr:row>37</xdr:row>
      <xdr:rowOff>125120</xdr:rowOff>
    </xdr:to>
    <xdr:sp macro="" textlink="">
      <xdr:nvSpPr>
        <xdr:cNvPr id="82" name="円/楕円 81"/>
        <xdr:cNvSpPr/>
      </xdr:nvSpPr>
      <xdr:spPr>
        <a:xfrm>
          <a:off x="2857500" y="63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116247</xdr:rowOff>
    </xdr:from>
    <xdr:ext cx="469744" cy="259045"/>
    <xdr:sp macro="" textlink="">
      <xdr:nvSpPr>
        <xdr:cNvPr id="83" name="テキスト ボックス 82"/>
        <xdr:cNvSpPr txBox="1"/>
      </xdr:nvSpPr>
      <xdr:spPr>
        <a:xfrm>
          <a:off x="2673427" y="64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135077</xdr:rowOff>
    </xdr:from>
    <xdr:to>
      <xdr:col>3</xdr:col>
      <xdr:colOff>3175</xdr:colOff>
      <xdr:row>37</xdr:row>
      <xdr:rowOff>65227</xdr:rowOff>
    </xdr:to>
    <xdr:sp macro="" textlink="">
      <xdr:nvSpPr>
        <xdr:cNvPr id="84" name="円/楕円 83"/>
        <xdr:cNvSpPr/>
      </xdr:nvSpPr>
      <xdr:spPr>
        <a:xfrm>
          <a:off x="1968500" y="630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56354</xdr:rowOff>
    </xdr:from>
    <xdr:ext cx="469744" cy="259045"/>
    <xdr:sp macro="" textlink="">
      <xdr:nvSpPr>
        <xdr:cNvPr id="85" name="テキスト ボックス 84"/>
        <xdr:cNvSpPr txBox="1"/>
      </xdr:nvSpPr>
      <xdr:spPr>
        <a:xfrm>
          <a:off x="1784427" y="6400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87528</xdr:rowOff>
    </xdr:from>
    <xdr:to>
      <xdr:col>1</xdr:col>
      <xdr:colOff>485775</xdr:colOff>
      <xdr:row>36</xdr:row>
      <xdr:rowOff>17678</xdr:rowOff>
    </xdr:to>
    <xdr:sp macro="" textlink="">
      <xdr:nvSpPr>
        <xdr:cNvPr id="86" name="円/楕円 85"/>
        <xdr:cNvSpPr/>
      </xdr:nvSpPr>
      <xdr:spPr>
        <a:xfrm>
          <a:off x="1079500" y="608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8805</xdr:rowOff>
    </xdr:from>
    <xdr:ext cx="469744" cy="259045"/>
    <xdr:sp macro="" textlink="">
      <xdr:nvSpPr>
        <xdr:cNvPr id="87" name="テキスト ボックス 86"/>
        <xdr:cNvSpPr txBox="1"/>
      </xdr:nvSpPr>
      <xdr:spPr>
        <a:xfrm>
          <a:off x="895427" y="618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132453</xdr:rowOff>
    </xdr:from>
    <xdr:to>
      <xdr:col>6</xdr:col>
      <xdr:colOff>511175</xdr:colOff>
      <xdr:row>58</xdr:row>
      <xdr:rowOff>136930</xdr:rowOff>
    </xdr:to>
    <xdr:cxnSp macro="">
      <xdr:nvCxnSpPr>
        <xdr:cNvPr id="118" name="直線コネクタ 117"/>
        <xdr:cNvCxnSpPr/>
      </xdr:nvCxnSpPr>
      <xdr:spPr>
        <a:xfrm>
          <a:off x="3797300" y="10076553"/>
          <a:ext cx="8382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4720</xdr:rowOff>
    </xdr:from>
    <xdr:ext cx="534377" cy="259045"/>
    <xdr:sp macro="" textlink="">
      <xdr:nvSpPr>
        <xdr:cNvPr id="119" name="総務費平均値テキスト"/>
        <xdr:cNvSpPr txBox="1"/>
      </xdr:nvSpPr>
      <xdr:spPr>
        <a:xfrm>
          <a:off x="4686300" y="9777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90972</xdr:rowOff>
    </xdr:from>
    <xdr:to>
      <xdr:col>5</xdr:col>
      <xdr:colOff>358775</xdr:colOff>
      <xdr:row>58</xdr:row>
      <xdr:rowOff>132453</xdr:rowOff>
    </xdr:to>
    <xdr:cxnSp macro="">
      <xdr:nvCxnSpPr>
        <xdr:cNvPr id="121" name="直線コネクタ 120"/>
        <xdr:cNvCxnSpPr/>
      </xdr:nvCxnSpPr>
      <xdr:spPr>
        <a:xfrm>
          <a:off x="2908300" y="10035072"/>
          <a:ext cx="889000" cy="4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142667</xdr:rowOff>
    </xdr:from>
    <xdr:ext cx="534377" cy="259045"/>
    <xdr:sp macro="" textlink="">
      <xdr:nvSpPr>
        <xdr:cNvPr id="123" name="テキスト ボックス 122"/>
        <xdr:cNvSpPr txBox="1"/>
      </xdr:nvSpPr>
      <xdr:spPr>
        <a:xfrm>
          <a:off x="3530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36726</xdr:rowOff>
    </xdr:from>
    <xdr:to>
      <xdr:col>4</xdr:col>
      <xdr:colOff>155575</xdr:colOff>
      <xdr:row>58</xdr:row>
      <xdr:rowOff>90972</xdr:rowOff>
    </xdr:to>
    <xdr:cxnSp macro="">
      <xdr:nvCxnSpPr>
        <xdr:cNvPr id="124" name="直線コネクタ 123"/>
        <xdr:cNvCxnSpPr/>
      </xdr:nvCxnSpPr>
      <xdr:spPr>
        <a:xfrm>
          <a:off x="2019300" y="9980826"/>
          <a:ext cx="889000" cy="5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129698</xdr:rowOff>
    </xdr:from>
    <xdr:ext cx="534377" cy="259045"/>
    <xdr:sp macro="" textlink="">
      <xdr:nvSpPr>
        <xdr:cNvPr id="126" name="テキスト ボックス 125"/>
        <xdr:cNvSpPr txBox="1"/>
      </xdr:nvSpPr>
      <xdr:spPr>
        <a:xfrm>
          <a:off x="2641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36726</xdr:rowOff>
    </xdr:from>
    <xdr:to>
      <xdr:col>2</xdr:col>
      <xdr:colOff>638175</xdr:colOff>
      <xdr:row>58</xdr:row>
      <xdr:rowOff>105060</xdr:rowOff>
    </xdr:to>
    <xdr:cxnSp macro="">
      <xdr:nvCxnSpPr>
        <xdr:cNvPr id="127" name="直線コネクタ 126"/>
        <xdr:cNvCxnSpPr/>
      </xdr:nvCxnSpPr>
      <xdr:spPr>
        <a:xfrm flipV="1">
          <a:off x="1130300" y="9980826"/>
          <a:ext cx="889000" cy="6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88525</xdr:rowOff>
    </xdr:from>
    <xdr:ext cx="534377" cy="259045"/>
    <xdr:sp macro="" textlink="">
      <xdr:nvSpPr>
        <xdr:cNvPr id="129" name="テキスト ボックス 128"/>
        <xdr:cNvSpPr txBox="1"/>
      </xdr:nvSpPr>
      <xdr:spPr>
        <a:xfrm>
          <a:off x="1752111" y="1003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157094</xdr:rowOff>
    </xdr:from>
    <xdr:ext cx="534377" cy="259045"/>
    <xdr:sp macro="" textlink="">
      <xdr:nvSpPr>
        <xdr:cNvPr id="131" name="テキスト ボックス 130"/>
        <xdr:cNvSpPr txBox="1"/>
      </xdr:nvSpPr>
      <xdr:spPr>
        <a:xfrm>
          <a:off x="863111" y="975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86130</xdr:rowOff>
    </xdr:from>
    <xdr:to>
      <xdr:col>6</xdr:col>
      <xdr:colOff>561975</xdr:colOff>
      <xdr:row>59</xdr:row>
      <xdr:rowOff>16280</xdr:rowOff>
    </xdr:to>
    <xdr:sp macro="" textlink="">
      <xdr:nvSpPr>
        <xdr:cNvPr id="137" name="円/楕円 136"/>
        <xdr:cNvSpPr/>
      </xdr:nvSpPr>
      <xdr:spPr>
        <a:xfrm>
          <a:off x="4584700" y="1003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1057</xdr:rowOff>
    </xdr:from>
    <xdr:ext cx="534377" cy="259045"/>
    <xdr:sp macro="" textlink="">
      <xdr:nvSpPr>
        <xdr:cNvPr id="138" name="総務費該当値テキスト"/>
        <xdr:cNvSpPr txBox="1"/>
      </xdr:nvSpPr>
      <xdr:spPr>
        <a:xfrm>
          <a:off x="4686300" y="994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40,848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81653</xdr:rowOff>
    </xdr:from>
    <xdr:to>
      <xdr:col>5</xdr:col>
      <xdr:colOff>409575</xdr:colOff>
      <xdr:row>59</xdr:row>
      <xdr:rowOff>11803</xdr:rowOff>
    </xdr:to>
    <xdr:sp macro="" textlink="">
      <xdr:nvSpPr>
        <xdr:cNvPr id="139" name="円/楕円 138"/>
        <xdr:cNvSpPr/>
      </xdr:nvSpPr>
      <xdr:spPr>
        <a:xfrm>
          <a:off x="3746500" y="1002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2930</xdr:rowOff>
    </xdr:from>
    <xdr:ext cx="534377" cy="259045"/>
    <xdr:sp macro="" textlink="">
      <xdr:nvSpPr>
        <xdr:cNvPr id="140" name="テキスト ボックス 139"/>
        <xdr:cNvSpPr txBox="1"/>
      </xdr:nvSpPr>
      <xdr:spPr>
        <a:xfrm>
          <a:off x="3530111" y="1011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42,219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40172</xdr:rowOff>
    </xdr:from>
    <xdr:to>
      <xdr:col>4</xdr:col>
      <xdr:colOff>206375</xdr:colOff>
      <xdr:row>58</xdr:row>
      <xdr:rowOff>141772</xdr:rowOff>
    </xdr:to>
    <xdr:sp macro="" textlink="">
      <xdr:nvSpPr>
        <xdr:cNvPr id="141" name="円/楕円 140"/>
        <xdr:cNvSpPr/>
      </xdr:nvSpPr>
      <xdr:spPr>
        <a:xfrm>
          <a:off x="2857500" y="998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132899</xdr:rowOff>
    </xdr:from>
    <xdr:ext cx="534377" cy="259045"/>
    <xdr:sp macro="" textlink="">
      <xdr:nvSpPr>
        <xdr:cNvPr id="142" name="テキスト ボックス 141"/>
        <xdr:cNvSpPr txBox="1"/>
      </xdr:nvSpPr>
      <xdr:spPr>
        <a:xfrm>
          <a:off x="2641111" y="1007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54,921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157376</xdr:rowOff>
    </xdr:from>
    <xdr:to>
      <xdr:col>3</xdr:col>
      <xdr:colOff>3175</xdr:colOff>
      <xdr:row>58</xdr:row>
      <xdr:rowOff>87526</xdr:rowOff>
    </xdr:to>
    <xdr:sp macro="" textlink="">
      <xdr:nvSpPr>
        <xdr:cNvPr id="143" name="円/楕円 142"/>
        <xdr:cNvSpPr/>
      </xdr:nvSpPr>
      <xdr:spPr>
        <a:xfrm>
          <a:off x="1968500" y="993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104053</xdr:rowOff>
    </xdr:from>
    <xdr:ext cx="534377" cy="259045"/>
    <xdr:sp macro="" textlink="">
      <xdr:nvSpPr>
        <xdr:cNvPr id="144" name="テキスト ボックス 143"/>
        <xdr:cNvSpPr txBox="1"/>
      </xdr:nvSpPr>
      <xdr:spPr>
        <a:xfrm>
          <a:off x="1752111" y="970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71,532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54260</xdr:rowOff>
    </xdr:from>
    <xdr:to>
      <xdr:col>1</xdr:col>
      <xdr:colOff>485775</xdr:colOff>
      <xdr:row>58</xdr:row>
      <xdr:rowOff>155860</xdr:rowOff>
    </xdr:to>
    <xdr:sp macro="" textlink="">
      <xdr:nvSpPr>
        <xdr:cNvPr id="145" name="円/楕円 144"/>
        <xdr:cNvSpPr/>
      </xdr:nvSpPr>
      <xdr:spPr>
        <a:xfrm>
          <a:off x="1079500" y="999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146987</xdr:rowOff>
    </xdr:from>
    <xdr:ext cx="534377" cy="259045"/>
    <xdr:sp macro="" textlink="">
      <xdr:nvSpPr>
        <xdr:cNvPr id="146" name="テキスト ボックス 145"/>
        <xdr:cNvSpPr txBox="1"/>
      </xdr:nvSpPr>
      <xdr:spPr>
        <a:xfrm>
          <a:off x="863111" y="100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140,034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87218</xdr:rowOff>
    </xdr:from>
    <xdr:to>
      <xdr:col>6</xdr:col>
      <xdr:colOff>511175</xdr:colOff>
      <xdr:row>78</xdr:row>
      <xdr:rowOff>107021</xdr:rowOff>
    </xdr:to>
    <xdr:cxnSp macro="">
      <xdr:nvCxnSpPr>
        <xdr:cNvPr id="177" name="直線コネクタ 176"/>
        <xdr:cNvCxnSpPr/>
      </xdr:nvCxnSpPr>
      <xdr:spPr>
        <a:xfrm flipV="1">
          <a:off x="3797300" y="13460318"/>
          <a:ext cx="838200" cy="1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15020</xdr:rowOff>
    </xdr:from>
    <xdr:ext cx="599010" cy="259045"/>
    <xdr:sp macro="" textlink="">
      <xdr:nvSpPr>
        <xdr:cNvPr id="178" name="民生費平均値テキスト"/>
        <xdr:cNvSpPr txBox="1"/>
      </xdr:nvSpPr>
      <xdr:spPr>
        <a:xfrm>
          <a:off x="4686300" y="13388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107021</xdr:rowOff>
    </xdr:from>
    <xdr:to>
      <xdr:col>5</xdr:col>
      <xdr:colOff>358775</xdr:colOff>
      <xdr:row>78</xdr:row>
      <xdr:rowOff>119869</xdr:rowOff>
    </xdr:to>
    <xdr:cxnSp macro="">
      <xdr:nvCxnSpPr>
        <xdr:cNvPr id="180" name="直線コネクタ 179"/>
        <xdr:cNvCxnSpPr/>
      </xdr:nvCxnSpPr>
      <xdr:spPr>
        <a:xfrm flipV="1">
          <a:off x="2908300" y="13480121"/>
          <a:ext cx="889000" cy="1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155260</xdr:rowOff>
    </xdr:from>
    <xdr:ext cx="599010" cy="259045"/>
    <xdr:sp macro="" textlink="">
      <xdr:nvSpPr>
        <xdr:cNvPr id="182" name="テキスト ボックス 181"/>
        <xdr:cNvSpPr txBox="1"/>
      </xdr:nvSpPr>
      <xdr:spPr>
        <a:xfrm>
          <a:off x="3497794" y="1352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119869</xdr:rowOff>
    </xdr:from>
    <xdr:to>
      <xdr:col>4</xdr:col>
      <xdr:colOff>155575</xdr:colOff>
      <xdr:row>78</xdr:row>
      <xdr:rowOff>121379</xdr:rowOff>
    </xdr:to>
    <xdr:cxnSp macro="">
      <xdr:nvCxnSpPr>
        <xdr:cNvPr id="183" name="直線コネクタ 182"/>
        <xdr:cNvCxnSpPr/>
      </xdr:nvCxnSpPr>
      <xdr:spPr>
        <a:xfrm flipV="1">
          <a:off x="2019300" y="13492969"/>
          <a:ext cx="889000" cy="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162441</xdr:rowOff>
    </xdr:from>
    <xdr:ext cx="599010" cy="259045"/>
    <xdr:sp macro="" textlink="">
      <xdr:nvSpPr>
        <xdr:cNvPr id="185" name="テキスト ボックス 184"/>
        <xdr:cNvSpPr txBox="1"/>
      </xdr:nvSpPr>
      <xdr:spPr>
        <a:xfrm>
          <a:off x="2608794" y="1353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115540</xdr:rowOff>
    </xdr:from>
    <xdr:to>
      <xdr:col>2</xdr:col>
      <xdr:colOff>638175</xdr:colOff>
      <xdr:row>78</xdr:row>
      <xdr:rowOff>121379</xdr:rowOff>
    </xdr:to>
    <xdr:cxnSp macro="">
      <xdr:nvCxnSpPr>
        <xdr:cNvPr id="186" name="直線コネクタ 185"/>
        <xdr:cNvCxnSpPr/>
      </xdr:nvCxnSpPr>
      <xdr:spPr>
        <a:xfrm>
          <a:off x="1130300" y="13488640"/>
          <a:ext cx="889000" cy="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168490</xdr:rowOff>
    </xdr:from>
    <xdr:ext cx="599010" cy="259045"/>
    <xdr:sp macro="" textlink="">
      <xdr:nvSpPr>
        <xdr:cNvPr id="188" name="テキスト ボックス 187"/>
        <xdr:cNvSpPr txBox="1"/>
      </xdr:nvSpPr>
      <xdr:spPr>
        <a:xfrm>
          <a:off x="1719794" y="1354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169839</xdr:rowOff>
    </xdr:from>
    <xdr:ext cx="599010" cy="259045"/>
    <xdr:sp macro="" textlink="">
      <xdr:nvSpPr>
        <xdr:cNvPr id="190" name="テキスト ボックス 189"/>
        <xdr:cNvSpPr txBox="1"/>
      </xdr:nvSpPr>
      <xdr:spPr>
        <a:xfrm>
          <a:off x="830794" y="1354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36418</xdr:rowOff>
    </xdr:from>
    <xdr:to>
      <xdr:col>6</xdr:col>
      <xdr:colOff>561975</xdr:colOff>
      <xdr:row>78</xdr:row>
      <xdr:rowOff>138018</xdr:rowOff>
    </xdr:to>
    <xdr:sp macro="" textlink="">
      <xdr:nvSpPr>
        <xdr:cNvPr id="196" name="円/楕円 195"/>
        <xdr:cNvSpPr/>
      </xdr:nvSpPr>
      <xdr:spPr>
        <a:xfrm>
          <a:off x="4584700" y="1340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167245</xdr:rowOff>
    </xdr:from>
    <xdr:ext cx="599010" cy="259045"/>
    <xdr:sp macro="" textlink="">
      <xdr:nvSpPr>
        <xdr:cNvPr id="197" name="民生費該当値テキスト"/>
        <xdr:cNvSpPr txBox="1"/>
      </xdr:nvSpPr>
      <xdr:spPr>
        <a:xfrm>
          <a:off x="4686300" y="1319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168,212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56221</xdr:rowOff>
    </xdr:from>
    <xdr:to>
      <xdr:col>5</xdr:col>
      <xdr:colOff>409575</xdr:colOff>
      <xdr:row>78</xdr:row>
      <xdr:rowOff>157821</xdr:rowOff>
    </xdr:to>
    <xdr:sp macro="" textlink="">
      <xdr:nvSpPr>
        <xdr:cNvPr id="198" name="円/楕円 197"/>
        <xdr:cNvSpPr/>
      </xdr:nvSpPr>
      <xdr:spPr>
        <a:xfrm>
          <a:off x="3746500" y="1342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2898</xdr:rowOff>
    </xdr:from>
    <xdr:ext cx="599010" cy="259045"/>
    <xdr:sp macro="" textlink="">
      <xdr:nvSpPr>
        <xdr:cNvPr id="199" name="テキスト ボックス 198"/>
        <xdr:cNvSpPr txBox="1"/>
      </xdr:nvSpPr>
      <xdr:spPr>
        <a:xfrm>
          <a:off x="3497794" y="1320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150,020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69069</xdr:rowOff>
    </xdr:from>
    <xdr:to>
      <xdr:col>4</xdr:col>
      <xdr:colOff>206375</xdr:colOff>
      <xdr:row>78</xdr:row>
      <xdr:rowOff>170669</xdr:rowOff>
    </xdr:to>
    <xdr:sp macro="" textlink="">
      <xdr:nvSpPr>
        <xdr:cNvPr id="200" name="円/楕円 199"/>
        <xdr:cNvSpPr/>
      </xdr:nvSpPr>
      <xdr:spPr>
        <a:xfrm>
          <a:off x="2857500" y="1344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15746</xdr:rowOff>
    </xdr:from>
    <xdr:ext cx="599010" cy="259045"/>
    <xdr:sp macro="" textlink="">
      <xdr:nvSpPr>
        <xdr:cNvPr id="201" name="テキスト ボックス 200"/>
        <xdr:cNvSpPr txBox="1"/>
      </xdr:nvSpPr>
      <xdr:spPr>
        <a:xfrm>
          <a:off x="2608794" y="1321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138,218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70579</xdr:rowOff>
    </xdr:from>
    <xdr:to>
      <xdr:col>3</xdr:col>
      <xdr:colOff>3175</xdr:colOff>
      <xdr:row>79</xdr:row>
      <xdr:rowOff>729</xdr:rowOff>
    </xdr:to>
    <xdr:sp macro="" textlink="">
      <xdr:nvSpPr>
        <xdr:cNvPr id="202" name="円/楕円 201"/>
        <xdr:cNvSpPr/>
      </xdr:nvSpPr>
      <xdr:spPr>
        <a:xfrm>
          <a:off x="1968500" y="1344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17256</xdr:rowOff>
    </xdr:from>
    <xdr:ext cx="599010" cy="259045"/>
    <xdr:sp macro="" textlink="">
      <xdr:nvSpPr>
        <xdr:cNvPr id="203" name="テキスト ボックス 202"/>
        <xdr:cNvSpPr txBox="1"/>
      </xdr:nvSpPr>
      <xdr:spPr>
        <a:xfrm>
          <a:off x="1719794" y="13218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136,831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64740</xdr:rowOff>
    </xdr:from>
    <xdr:to>
      <xdr:col>1</xdr:col>
      <xdr:colOff>485775</xdr:colOff>
      <xdr:row>78</xdr:row>
      <xdr:rowOff>166340</xdr:rowOff>
    </xdr:to>
    <xdr:sp macro="" textlink="">
      <xdr:nvSpPr>
        <xdr:cNvPr id="204" name="円/楕円 203"/>
        <xdr:cNvSpPr/>
      </xdr:nvSpPr>
      <xdr:spPr>
        <a:xfrm>
          <a:off x="1079500" y="1343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11417</xdr:rowOff>
    </xdr:from>
    <xdr:ext cx="599010" cy="259045"/>
    <xdr:sp macro="" textlink="">
      <xdr:nvSpPr>
        <xdr:cNvPr id="205" name="テキスト ボックス 204"/>
        <xdr:cNvSpPr txBox="1"/>
      </xdr:nvSpPr>
      <xdr:spPr>
        <a:xfrm>
          <a:off x="830794" y="13213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142,194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121576</xdr:rowOff>
    </xdr:from>
    <xdr:to>
      <xdr:col>6</xdr:col>
      <xdr:colOff>511175</xdr:colOff>
      <xdr:row>93</xdr:row>
      <xdr:rowOff>39824</xdr:rowOff>
    </xdr:to>
    <xdr:cxnSp macro="">
      <xdr:nvCxnSpPr>
        <xdr:cNvPr id="236" name="直線コネクタ 235"/>
        <xdr:cNvCxnSpPr/>
      </xdr:nvCxnSpPr>
      <xdr:spPr>
        <a:xfrm flipV="1">
          <a:off x="3797300" y="15552076"/>
          <a:ext cx="838200" cy="43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81827</xdr:rowOff>
    </xdr:from>
    <xdr:ext cx="534377" cy="259045"/>
    <xdr:sp macro="" textlink="">
      <xdr:nvSpPr>
        <xdr:cNvPr id="237" name="衛生費平均値テキスト"/>
        <xdr:cNvSpPr txBox="1"/>
      </xdr:nvSpPr>
      <xdr:spPr>
        <a:xfrm>
          <a:off x="4686300" y="1654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39824</xdr:rowOff>
    </xdr:from>
    <xdr:to>
      <xdr:col>5</xdr:col>
      <xdr:colOff>358775</xdr:colOff>
      <xdr:row>95</xdr:row>
      <xdr:rowOff>44994</xdr:rowOff>
    </xdr:to>
    <xdr:cxnSp macro="">
      <xdr:nvCxnSpPr>
        <xdr:cNvPr id="239" name="直線コネクタ 238"/>
        <xdr:cNvCxnSpPr/>
      </xdr:nvCxnSpPr>
      <xdr:spPr>
        <a:xfrm flipV="1">
          <a:off x="2908300" y="15984674"/>
          <a:ext cx="889000" cy="34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83624</xdr:rowOff>
    </xdr:from>
    <xdr:ext cx="534377" cy="259045"/>
    <xdr:sp macro="" textlink="">
      <xdr:nvSpPr>
        <xdr:cNvPr id="241" name="テキスト ボックス 240"/>
        <xdr:cNvSpPr txBox="1"/>
      </xdr:nvSpPr>
      <xdr:spPr>
        <a:xfrm>
          <a:off x="3530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44994</xdr:rowOff>
    </xdr:from>
    <xdr:to>
      <xdr:col>4</xdr:col>
      <xdr:colOff>155575</xdr:colOff>
      <xdr:row>95</xdr:row>
      <xdr:rowOff>62030</xdr:rowOff>
    </xdr:to>
    <xdr:cxnSp macro="">
      <xdr:nvCxnSpPr>
        <xdr:cNvPr id="242" name="直線コネクタ 241"/>
        <xdr:cNvCxnSpPr/>
      </xdr:nvCxnSpPr>
      <xdr:spPr>
        <a:xfrm flipV="1">
          <a:off x="2019300" y="16332744"/>
          <a:ext cx="889000" cy="1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73217</xdr:rowOff>
    </xdr:from>
    <xdr:ext cx="534377" cy="259045"/>
    <xdr:sp macro="" textlink="">
      <xdr:nvSpPr>
        <xdr:cNvPr id="244" name="テキスト ボックス 243"/>
        <xdr:cNvSpPr txBox="1"/>
      </xdr:nvSpPr>
      <xdr:spPr>
        <a:xfrm>
          <a:off x="2641111" y="1670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141311</xdr:rowOff>
    </xdr:from>
    <xdr:to>
      <xdr:col>2</xdr:col>
      <xdr:colOff>638175</xdr:colOff>
      <xdr:row>95</xdr:row>
      <xdr:rowOff>62030</xdr:rowOff>
    </xdr:to>
    <xdr:cxnSp macro="">
      <xdr:nvCxnSpPr>
        <xdr:cNvPr id="245" name="直線コネクタ 244"/>
        <xdr:cNvCxnSpPr/>
      </xdr:nvCxnSpPr>
      <xdr:spPr>
        <a:xfrm>
          <a:off x="1130300" y="16257611"/>
          <a:ext cx="889000" cy="9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93845</xdr:rowOff>
    </xdr:from>
    <xdr:ext cx="534377" cy="259045"/>
    <xdr:sp macro="" textlink="">
      <xdr:nvSpPr>
        <xdr:cNvPr id="247" name="テキスト ボックス 246"/>
        <xdr:cNvSpPr txBox="1"/>
      </xdr:nvSpPr>
      <xdr:spPr>
        <a:xfrm>
          <a:off x="1752111" y="1672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85038</xdr:rowOff>
    </xdr:from>
    <xdr:ext cx="534377" cy="259045"/>
    <xdr:sp macro="" textlink="">
      <xdr:nvSpPr>
        <xdr:cNvPr id="249" name="テキスト ボックス 248"/>
        <xdr:cNvSpPr txBox="1"/>
      </xdr:nvSpPr>
      <xdr:spPr>
        <a:xfrm>
          <a:off x="863111" y="1671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70776</xdr:rowOff>
    </xdr:from>
    <xdr:to>
      <xdr:col>6</xdr:col>
      <xdr:colOff>561975</xdr:colOff>
      <xdr:row>91</xdr:row>
      <xdr:rowOff>926</xdr:rowOff>
    </xdr:to>
    <xdr:sp macro="" textlink="">
      <xdr:nvSpPr>
        <xdr:cNvPr id="255" name="円/楕円 254"/>
        <xdr:cNvSpPr/>
      </xdr:nvSpPr>
      <xdr:spPr>
        <a:xfrm>
          <a:off x="4584700" y="1550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23803</xdr:rowOff>
    </xdr:from>
    <xdr:ext cx="599010" cy="259045"/>
    <xdr:sp macro="" textlink="">
      <xdr:nvSpPr>
        <xdr:cNvPr id="256" name="衛生費該当値テキスト"/>
        <xdr:cNvSpPr txBox="1"/>
      </xdr:nvSpPr>
      <xdr:spPr>
        <a:xfrm>
          <a:off x="4686300" y="15454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139,665</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160474</xdr:rowOff>
    </xdr:from>
    <xdr:to>
      <xdr:col>5</xdr:col>
      <xdr:colOff>409575</xdr:colOff>
      <xdr:row>93</xdr:row>
      <xdr:rowOff>90624</xdr:rowOff>
    </xdr:to>
    <xdr:sp macro="" textlink="">
      <xdr:nvSpPr>
        <xdr:cNvPr id="257" name="円/楕円 256"/>
        <xdr:cNvSpPr/>
      </xdr:nvSpPr>
      <xdr:spPr>
        <a:xfrm>
          <a:off x="3746500" y="1593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107151</xdr:rowOff>
    </xdr:from>
    <xdr:ext cx="534377" cy="259045"/>
    <xdr:sp macro="" textlink="">
      <xdr:nvSpPr>
        <xdr:cNvPr id="258" name="テキスト ボックス 257"/>
        <xdr:cNvSpPr txBox="1"/>
      </xdr:nvSpPr>
      <xdr:spPr>
        <a:xfrm>
          <a:off x="3530111" y="157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99,925</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165644</xdr:rowOff>
    </xdr:from>
    <xdr:to>
      <xdr:col>4</xdr:col>
      <xdr:colOff>206375</xdr:colOff>
      <xdr:row>95</xdr:row>
      <xdr:rowOff>95794</xdr:rowOff>
    </xdr:to>
    <xdr:sp macro="" textlink="">
      <xdr:nvSpPr>
        <xdr:cNvPr id="259" name="円/楕円 258"/>
        <xdr:cNvSpPr/>
      </xdr:nvSpPr>
      <xdr:spPr>
        <a:xfrm>
          <a:off x="2857500" y="1628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112321</xdr:rowOff>
    </xdr:from>
    <xdr:ext cx="534377" cy="259045"/>
    <xdr:sp macro="" textlink="">
      <xdr:nvSpPr>
        <xdr:cNvPr id="260" name="テキスト ボックス 259"/>
        <xdr:cNvSpPr txBox="1"/>
      </xdr:nvSpPr>
      <xdr:spPr>
        <a:xfrm>
          <a:off x="2641111" y="1605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67,950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11230</xdr:rowOff>
    </xdr:from>
    <xdr:to>
      <xdr:col>3</xdr:col>
      <xdr:colOff>3175</xdr:colOff>
      <xdr:row>95</xdr:row>
      <xdr:rowOff>112830</xdr:rowOff>
    </xdr:to>
    <xdr:sp macro="" textlink="">
      <xdr:nvSpPr>
        <xdr:cNvPr id="261" name="円/楕円 260"/>
        <xdr:cNvSpPr/>
      </xdr:nvSpPr>
      <xdr:spPr>
        <a:xfrm>
          <a:off x="1968500" y="162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129357</xdr:rowOff>
    </xdr:from>
    <xdr:ext cx="534377" cy="259045"/>
    <xdr:sp macro="" textlink="">
      <xdr:nvSpPr>
        <xdr:cNvPr id="262" name="テキスト ボックス 261"/>
        <xdr:cNvSpPr txBox="1"/>
      </xdr:nvSpPr>
      <xdr:spPr>
        <a:xfrm>
          <a:off x="1752111" y="1607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66,385</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90511</xdr:rowOff>
    </xdr:from>
    <xdr:to>
      <xdr:col>1</xdr:col>
      <xdr:colOff>485775</xdr:colOff>
      <xdr:row>95</xdr:row>
      <xdr:rowOff>20661</xdr:rowOff>
    </xdr:to>
    <xdr:sp macro="" textlink="">
      <xdr:nvSpPr>
        <xdr:cNvPr id="263" name="円/楕円 262"/>
        <xdr:cNvSpPr/>
      </xdr:nvSpPr>
      <xdr:spPr>
        <a:xfrm>
          <a:off x="1079500" y="1620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37188</xdr:rowOff>
    </xdr:from>
    <xdr:ext cx="534377" cy="259045"/>
    <xdr:sp macro="" textlink="">
      <xdr:nvSpPr>
        <xdr:cNvPr id="264" name="テキスト ボックス 263"/>
        <xdr:cNvSpPr txBox="1"/>
      </xdr:nvSpPr>
      <xdr:spPr>
        <a:xfrm>
          <a:off x="863111" y="1598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110744</xdr:rowOff>
    </xdr:from>
    <xdr:to>
      <xdr:col>15</xdr:col>
      <xdr:colOff>180975</xdr:colOff>
      <xdr:row>38</xdr:row>
      <xdr:rowOff>140335</xdr:rowOff>
    </xdr:to>
    <xdr:cxnSp macro="">
      <xdr:nvCxnSpPr>
        <xdr:cNvPr id="293" name="直線コネクタ 292"/>
        <xdr:cNvCxnSpPr/>
      </xdr:nvCxnSpPr>
      <xdr:spPr>
        <a:xfrm>
          <a:off x="9639300" y="6625844"/>
          <a:ext cx="838200" cy="2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33020</xdr:rowOff>
    </xdr:from>
    <xdr:to>
      <xdr:col>14</xdr:col>
      <xdr:colOff>28575</xdr:colOff>
      <xdr:row>38</xdr:row>
      <xdr:rowOff>110744</xdr:rowOff>
    </xdr:to>
    <xdr:cxnSp macro="">
      <xdr:nvCxnSpPr>
        <xdr:cNvPr id="296" name="直線コネクタ 295"/>
        <xdr:cNvCxnSpPr/>
      </xdr:nvCxnSpPr>
      <xdr:spPr>
        <a:xfrm>
          <a:off x="8750300" y="654812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126001</xdr:rowOff>
    </xdr:from>
    <xdr:ext cx="469744" cy="259045"/>
    <xdr:sp macro="" textlink="">
      <xdr:nvSpPr>
        <xdr:cNvPr id="298" name="テキスト ボックス 297"/>
        <xdr:cNvSpPr txBox="1"/>
      </xdr:nvSpPr>
      <xdr:spPr>
        <a:xfrm>
          <a:off x="9404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84455</xdr:rowOff>
    </xdr:from>
    <xdr:to>
      <xdr:col>12</xdr:col>
      <xdr:colOff>511175</xdr:colOff>
      <xdr:row>38</xdr:row>
      <xdr:rowOff>33020</xdr:rowOff>
    </xdr:to>
    <xdr:cxnSp macro="">
      <xdr:nvCxnSpPr>
        <xdr:cNvPr id="299" name="直線コネクタ 298"/>
        <xdr:cNvCxnSpPr/>
      </xdr:nvCxnSpPr>
      <xdr:spPr>
        <a:xfrm>
          <a:off x="7861300" y="6256655"/>
          <a:ext cx="88900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85996</xdr:rowOff>
    </xdr:from>
    <xdr:ext cx="469744" cy="259045"/>
    <xdr:sp macro="" textlink="">
      <xdr:nvSpPr>
        <xdr:cNvPr id="301" name="テキスト ボックス 300"/>
        <xdr:cNvSpPr txBox="1"/>
      </xdr:nvSpPr>
      <xdr:spPr>
        <a:xfrm>
          <a:off x="8515427"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66548</xdr:rowOff>
    </xdr:from>
    <xdr:to>
      <xdr:col>11</xdr:col>
      <xdr:colOff>307975</xdr:colOff>
      <xdr:row>36</xdr:row>
      <xdr:rowOff>84455</xdr:rowOff>
    </xdr:to>
    <xdr:cxnSp macro="">
      <xdr:nvCxnSpPr>
        <xdr:cNvPr id="302" name="直線コネクタ 301"/>
        <xdr:cNvCxnSpPr/>
      </xdr:nvCxnSpPr>
      <xdr:spPr>
        <a:xfrm>
          <a:off x="6972300" y="6238748"/>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17924</xdr:rowOff>
    </xdr:from>
    <xdr:ext cx="469744" cy="259045"/>
    <xdr:sp macro="" textlink="">
      <xdr:nvSpPr>
        <xdr:cNvPr id="304" name="テキスト ボックス 303"/>
        <xdr:cNvSpPr txBox="1"/>
      </xdr:nvSpPr>
      <xdr:spPr>
        <a:xfrm>
          <a:off x="7626427" y="653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65295</xdr:rowOff>
    </xdr:from>
    <xdr:ext cx="469744" cy="259045"/>
    <xdr:sp macro="" textlink="">
      <xdr:nvSpPr>
        <xdr:cNvPr id="306" name="テキスト ボックス 305"/>
        <xdr:cNvSpPr txBox="1"/>
      </xdr:nvSpPr>
      <xdr:spPr>
        <a:xfrm>
          <a:off x="6737427" y="640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89535</xdr:rowOff>
    </xdr:from>
    <xdr:to>
      <xdr:col>15</xdr:col>
      <xdr:colOff>231775</xdr:colOff>
      <xdr:row>39</xdr:row>
      <xdr:rowOff>19685</xdr:rowOff>
    </xdr:to>
    <xdr:sp macro="" textlink="">
      <xdr:nvSpPr>
        <xdr:cNvPr id="312" name="円/楕円 311"/>
        <xdr:cNvSpPr/>
      </xdr:nvSpPr>
      <xdr:spPr>
        <a:xfrm>
          <a:off x="10426700" y="660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4462</xdr:rowOff>
    </xdr:from>
    <xdr:ext cx="378565" cy="259045"/>
    <xdr:sp macro="" textlink="">
      <xdr:nvSpPr>
        <xdr:cNvPr id="313" name="労働費該当値テキスト"/>
        <xdr:cNvSpPr txBox="1"/>
      </xdr:nvSpPr>
      <xdr:spPr>
        <a:xfrm>
          <a:off x="10528300" y="6519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59944</xdr:rowOff>
    </xdr:from>
    <xdr:to>
      <xdr:col>14</xdr:col>
      <xdr:colOff>79375</xdr:colOff>
      <xdr:row>38</xdr:row>
      <xdr:rowOff>161544</xdr:rowOff>
    </xdr:to>
    <xdr:sp macro="" textlink="">
      <xdr:nvSpPr>
        <xdr:cNvPr id="314" name="円/楕円 313"/>
        <xdr:cNvSpPr/>
      </xdr:nvSpPr>
      <xdr:spPr>
        <a:xfrm>
          <a:off x="9588500" y="657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152671</xdr:rowOff>
    </xdr:from>
    <xdr:ext cx="378565" cy="259045"/>
    <xdr:sp macro="" textlink="">
      <xdr:nvSpPr>
        <xdr:cNvPr id="315" name="テキスト ボックス 314"/>
        <xdr:cNvSpPr txBox="1"/>
      </xdr:nvSpPr>
      <xdr:spPr>
        <a:xfrm>
          <a:off x="9450017" y="6667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153670</xdr:rowOff>
    </xdr:from>
    <xdr:to>
      <xdr:col>12</xdr:col>
      <xdr:colOff>561975</xdr:colOff>
      <xdr:row>38</xdr:row>
      <xdr:rowOff>83820</xdr:rowOff>
    </xdr:to>
    <xdr:sp macro="" textlink="">
      <xdr:nvSpPr>
        <xdr:cNvPr id="316" name="円/楕円 315"/>
        <xdr:cNvSpPr/>
      </xdr:nvSpPr>
      <xdr:spPr>
        <a:xfrm>
          <a:off x="8699500" y="64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74947</xdr:rowOff>
    </xdr:from>
    <xdr:ext cx="469744" cy="259045"/>
    <xdr:sp macro="" textlink="">
      <xdr:nvSpPr>
        <xdr:cNvPr id="317" name="テキスト ボックス 316"/>
        <xdr:cNvSpPr txBox="1"/>
      </xdr:nvSpPr>
      <xdr:spPr>
        <a:xfrm>
          <a:off x="85154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33655</xdr:rowOff>
    </xdr:from>
    <xdr:to>
      <xdr:col>11</xdr:col>
      <xdr:colOff>358775</xdr:colOff>
      <xdr:row>36</xdr:row>
      <xdr:rowOff>135255</xdr:rowOff>
    </xdr:to>
    <xdr:sp macro="" textlink="">
      <xdr:nvSpPr>
        <xdr:cNvPr id="318" name="円/楕円 317"/>
        <xdr:cNvSpPr/>
      </xdr:nvSpPr>
      <xdr:spPr>
        <a:xfrm>
          <a:off x="7810500" y="620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151782</xdr:rowOff>
    </xdr:from>
    <xdr:ext cx="469744" cy="259045"/>
    <xdr:sp macro="" textlink="">
      <xdr:nvSpPr>
        <xdr:cNvPr id="319" name="テキスト ボックス 318"/>
        <xdr:cNvSpPr txBox="1"/>
      </xdr:nvSpPr>
      <xdr:spPr>
        <a:xfrm>
          <a:off x="7626427" y="598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15748</xdr:rowOff>
    </xdr:from>
    <xdr:to>
      <xdr:col>10</xdr:col>
      <xdr:colOff>155575</xdr:colOff>
      <xdr:row>36</xdr:row>
      <xdr:rowOff>117348</xdr:rowOff>
    </xdr:to>
    <xdr:sp macro="" textlink="">
      <xdr:nvSpPr>
        <xdr:cNvPr id="320" name="円/楕円 319"/>
        <xdr:cNvSpPr/>
      </xdr:nvSpPr>
      <xdr:spPr>
        <a:xfrm>
          <a:off x="6921500" y="61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133875</xdr:rowOff>
    </xdr:from>
    <xdr:ext cx="469744" cy="259045"/>
    <xdr:sp macro="" textlink="">
      <xdr:nvSpPr>
        <xdr:cNvPr id="321" name="テキスト ボックス 320"/>
        <xdr:cNvSpPr txBox="1"/>
      </xdr:nvSpPr>
      <xdr:spPr>
        <a:xfrm>
          <a:off x="6737427" y="596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7524</xdr:rowOff>
    </xdr:from>
    <xdr:to>
      <xdr:col>15</xdr:col>
      <xdr:colOff>180975</xdr:colOff>
      <xdr:row>59</xdr:row>
      <xdr:rowOff>13657</xdr:rowOff>
    </xdr:to>
    <xdr:cxnSp macro="">
      <xdr:nvCxnSpPr>
        <xdr:cNvPr id="352" name="直線コネクタ 351"/>
        <xdr:cNvCxnSpPr/>
      </xdr:nvCxnSpPr>
      <xdr:spPr>
        <a:xfrm>
          <a:off x="9639300" y="10123074"/>
          <a:ext cx="838200" cy="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149675</xdr:rowOff>
    </xdr:from>
    <xdr:ext cx="534377" cy="259045"/>
    <xdr:sp macro="" textlink="">
      <xdr:nvSpPr>
        <xdr:cNvPr id="353" name="農林水産業費平均値テキスト"/>
        <xdr:cNvSpPr txBox="1"/>
      </xdr:nvSpPr>
      <xdr:spPr>
        <a:xfrm>
          <a:off x="10528300" y="992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7524</xdr:rowOff>
    </xdr:from>
    <xdr:to>
      <xdr:col>14</xdr:col>
      <xdr:colOff>28575</xdr:colOff>
      <xdr:row>59</xdr:row>
      <xdr:rowOff>14701</xdr:rowOff>
    </xdr:to>
    <xdr:cxnSp macro="">
      <xdr:nvCxnSpPr>
        <xdr:cNvPr id="355" name="直線コネクタ 354"/>
        <xdr:cNvCxnSpPr/>
      </xdr:nvCxnSpPr>
      <xdr:spPr>
        <a:xfrm flipV="1">
          <a:off x="8750300" y="10123074"/>
          <a:ext cx="889000" cy="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94066</xdr:rowOff>
    </xdr:from>
    <xdr:ext cx="534377" cy="259045"/>
    <xdr:sp macro="" textlink="">
      <xdr:nvSpPr>
        <xdr:cNvPr id="357" name="テキスト ボックス 356"/>
        <xdr:cNvSpPr txBox="1"/>
      </xdr:nvSpPr>
      <xdr:spPr>
        <a:xfrm>
          <a:off x="9372111" y="1020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14701</xdr:rowOff>
    </xdr:from>
    <xdr:to>
      <xdr:col>12</xdr:col>
      <xdr:colOff>511175</xdr:colOff>
      <xdr:row>59</xdr:row>
      <xdr:rowOff>40706</xdr:rowOff>
    </xdr:to>
    <xdr:cxnSp macro="">
      <xdr:nvCxnSpPr>
        <xdr:cNvPr id="358" name="直線コネクタ 357"/>
        <xdr:cNvCxnSpPr/>
      </xdr:nvCxnSpPr>
      <xdr:spPr>
        <a:xfrm flipV="1">
          <a:off x="7861300" y="10130251"/>
          <a:ext cx="889000" cy="2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95422</xdr:rowOff>
    </xdr:from>
    <xdr:ext cx="534377" cy="259045"/>
    <xdr:sp macro="" textlink="">
      <xdr:nvSpPr>
        <xdr:cNvPr id="360" name="テキスト ボックス 359"/>
        <xdr:cNvSpPr txBox="1"/>
      </xdr:nvSpPr>
      <xdr:spPr>
        <a:xfrm>
          <a:off x="8483111" y="102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37588</xdr:rowOff>
    </xdr:from>
    <xdr:to>
      <xdr:col>11</xdr:col>
      <xdr:colOff>307975</xdr:colOff>
      <xdr:row>59</xdr:row>
      <xdr:rowOff>40706</xdr:rowOff>
    </xdr:to>
    <xdr:cxnSp macro="">
      <xdr:nvCxnSpPr>
        <xdr:cNvPr id="361" name="直線コネクタ 360"/>
        <xdr:cNvCxnSpPr/>
      </xdr:nvCxnSpPr>
      <xdr:spPr>
        <a:xfrm>
          <a:off x="6972300" y="10153138"/>
          <a:ext cx="889000" cy="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100004</xdr:rowOff>
    </xdr:from>
    <xdr:ext cx="534377" cy="259045"/>
    <xdr:sp macro="" textlink="">
      <xdr:nvSpPr>
        <xdr:cNvPr id="363" name="テキスト ボックス 362"/>
        <xdr:cNvSpPr txBox="1"/>
      </xdr:nvSpPr>
      <xdr:spPr>
        <a:xfrm>
          <a:off x="7594111" y="102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100311</xdr:rowOff>
    </xdr:from>
    <xdr:ext cx="534377" cy="259045"/>
    <xdr:sp macro="" textlink="">
      <xdr:nvSpPr>
        <xdr:cNvPr id="365" name="テキスト ボックス 364"/>
        <xdr:cNvSpPr txBox="1"/>
      </xdr:nvSpPr>
      <xdr:spPr>
        <a:xfrm>
          <a:off x="6705111" y="102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134307</xdr:rowOff>
    </xdr:from>
    <xdr:to>
      <xdr:col>15</xdr:col>
      <xdr:colOff>231775</xdr:colOff>
      <xdr:row>59</xdr:row>
      <xdr:rowOff>64457</xdr:rowOff>
    </xdr:to>
    <xdr:sp macro="" textlink="">
      <xdr:nvSpPr>
        <xdr:cNvPr id="371" name="円/楕円 370"/>
        <xdr:cNvSpPr/>
      </xdr:nvSpPr>
      <xdr:spPr>
        <a:xfrm>
          <a:off x="10426700" y="1007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105226</xdr:rowOff>
    </xdr:from>
    <xdr:ext cx="534377" cy="259045"/>
    <xdr:sp macro="" textlink="">
      <xdr:nvSpPr>
        <xdr:cNvPr id="372" name="農林水産業費該当値テキスト"/>
        <xdr:cNvSpPr txBox="1"/>
      </xdr:nvSpPr>
      <xdr:spPr>
        <a:xfrm>
          <a:off x="10528300" y="100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26,096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128174</xdr:rowOff>
    </xdr:from>
    <xdr:to>
      <xdr:col>14</xdr:col>
      <xdr:colOff>79375</xdr:colOff>
      <xdr:row>59</xdr:row>
      <xdr:rowOff>58324</xdr:rowOff>
    </xdr:to>
    <xdr:sp macro="" textlink="">
      <xdr:nvSpPr>
        <xdr:cNvPr id="373" name="円/楕円 372"/>
        <xdr:cNvSpPr/>
      </xdr:nvSpPr>
      <xdr:spPr>
        <a:xfrm>
          <a:off x="9588500" y="1007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74851</xdr:rowOff>
    </xdr:from>
    <xdr:ext cx="534377" cy="259045"/>
    <xdr:sp macro="" textlink="">
      <xdr:nvSpPr>
        <xdr:cNvPr id="374" name="テキスト ボックス 373"/>
        <xdr:cNvSpPr txBox="1"/>
      </xdr:nvSpPr>
      <xdr:spPr>
        <a:xfrm>
          <a:off x="9372111" y="984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27,974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135351</xdr:rowOff>
    </xdr:from>
    <xdr:to>
      <xdr:col>12</xdr:col>
      <xdr:colOff>561975</xdr:colOff>
      <xdr:row>59</xdr:row>
      <xdr:rowOff>65501</xdr:rowOff>
    </xdr:to>
    <xdr:sp macro="" textlink="">
      <xdr:nvSpPr>
        <xdr:cNvPr id="375" name="円/楕円 374"/>
        <xdr:cNvSpPr/>
      </xdr:nvSpPr>
      <xdr:spPr>
        <a:xfrm>
          <a:off x="8699500" y="1007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82028</xdr:rowOff>
    </xdr:from>
    <xdr:ext cx="534377" cy="259045"/>
    <xdr:sp macro="" textlink="">
      <xdr:nvSpPr>
        <xdr:cNvPr id="376" name="テキスト ボックス 375"/>
        <xdr:cNvSpPr txBox="1"/>
      </xdr:nvSpPr>
      <xdr:spPr>
        <a:xfrm>
          <a:off x="8483111" y="985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25,776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161356</xdr:rowOff>
    </xdr:from>
    <xdr:to>
      <xdr:col>11</xdr:col>
      <xdr:colOff>358775</xdr:colOff>
      <xdr:row>59</xdr:row>
      <xdr:rowOff>91506</xdr:rowOff>
    </xdr:to>
    <xdr:sp macro="" textlink="">
      <xdr:nvSpPr>
        <xdr:cNvPr id="377" name="円/楕円 376"/>
        <xdr:cNvSpPr/>
      </xdr:nvSpPr>
      <xdr:spPr>
        <a:xfrm>
          <a:off x="7810500" y="1010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108033</xdr:rowOff>
    </xdr:from>
    <xdr:ext cx="534377" cy="259045"/>
    <xdr:sp macro="" textlink="">
      <xdr:nvSpPr>
        <xdr:cNvPr id="378" name="テキスト ボックス 377"/>
        <xdr:cNvSpPr txBox="1"/>
      </xdr:nvSpPr>
      <xdr:spPr>
        <a:xfrm>
          <a:off x="7594111" y="988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158238</xdr:rowOff>
    </xdr:from>
    <xdr:to>
      <xdr:col>10</xdr:col>
      <xdr:colOff>155575</xdr:colOff>
      <xdr:row>59</xdr:row>
      <xdr:rowOff>88388</xdr:rowOff>
    </xdr:to>
    <xdr:sp macro="" textlink="">
      <xdr:nvSpPr>
        <xdr:cNvPr id="379" name="円/楕円 378"/>
        <xdr:cNvSpPr/>
      </xdr:nvSpPr>
      <xdr:spPr>
        <a:xfrm>
          <a:off x="6921500" y="1010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104915</xdr:rowOff>
    </xdr:from>
    <xdr:ext cx="534377" cy="259045"/>
    <xdr:sp macro="" textlink="">
      <xdr:nvSpPr>
        <xdr:cNvPr id="380" name="テキスト ボックス 379"/>
        <xdr:cNvSpPr txBox="1"/>
      </xdr:nvSpPr>
      <xdr:spPr>
        <a:xfrm>
          <a:off x="6705111" y="987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152698</xdr:rowOff>
    </xdr:from>
    <xdr:to>
      <xdr:col>15</xdr:col>
      <xdr:colOff>180975</xdr:colOff>
      <xdr:row>78</xdr:row>
      <xdr:rowOff>5611</xdr:rowOff>
    </xdr:to>
    <xdr:cxnSp macro="">
      <xdr:nvCxnSpPr>
        <xdr:cNvPr id="411" name="直線コネクタ 410"/>
        <xdr:cNvCxnSpPr/>
      </xdr:nvCxnSpPr>
      <xdr:spPr>
        <a:xfrm flipV="1">
          <a:off x="9639300" y="13354348"/>
          <a:ext cx="838200" cy="2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135715</xdr:rowOff>
    </xdr:from>
    <xdr:ext cx="534377" cy="259045"/>
    <xdr:sp macro="" textlink="">
      <xdr:nvSpPr>
        <xdr:cNvPr id="412" name="商工費平均値テキスト"/>
        <xdr:cNvSpPr txBox="1"/>
      </xdr:nvSpPr>
      <xdr:spPr>
        <a:xfrm>
          <a:off x="10528300" y="12994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5611</xdr:rowOff>
    </xdr:from>
    <xdr:to>
      <xdr:col>14</xdr:col>
      <xdr:colOff>28575</xdr:colOff>
      <xdr:row>78</xdr:row>
      <xdr:rowOff>35099</xdr:rowOff>
    </xdr:to>
    <xdr:cxnSp macro="">
      <xdr:nvCxnSpPr>
        <xdr:cNvPr id="414" name="直線コネクタ 413"/>
        <xdr:cNvCxnSpPr/>
      </xdr:nvCxnSpPr>
      <xdr:spPr>
        <a:xfrm flipV="1">
          <a:off x="8750300" y="13378711"/>
          <a:ext cx="889000" cy="2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42663</xdr:rowOff>
    </xdr:from>
    <xdr:ext cx="469744" cy="259045"/>
    <xdr:sp macro="" textlink="">
      <xdr:nvSpPr>
        <xdr:cNvPr id="416" name="テキスト ボックス 415"/>
        <xdr:cNvSpPr txBox="1"/>
      </xdr:nvSpPr>
      <xdr:spPr>
        <a:xfrm>
          <a:off x="9404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161319</xdr:rowOff>
    </xdr:from>
    <xdr:to>
      <xdr:col>12</xdr:col>
      <xdr:colOff>511175</xdr:colOff>
      <xdr:row>78</xdr:row>
      <xdr:rowOff>35099</xdr:rowOff>
    </xdr:to>
    <xdr:cxnSp macro="">
      <xdr:nvCxnSpPr>
        <xdr:cNvPr id="417" name="直線コネクタ 416"/>
        <xdr:cNvCxnSpPr/>
      </xdr:nvCxnSpPr>
      <xdr:spPr>
        <a:xfrm>
          <a:off x="7861300" y="13362969"/>
          <a:ext cx="889000" cy="4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56053</xdr:rowOff>
    </xdr:from>
    <xdr:ext cx="469744" cy="259045"/>
    <xdr:sp macro="" textlink="">
      <xdr:nvSpPr>
        <xdr:cNvPr id="419" name="テキスト ボックス 418"/>
        <xdr:cNvSpPr txBox="1"/>
      </xdr:nvSpPr>
      <xdr:spPr>
        <a:xfrm>
          <a:off x="8515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89016</xdr:rowOff>
    </xdr:from>
    <xdr:to>
      <xdr:col>11</xdr:col>
      <xdr:colOff>307975</xdr:colOff>
      <xdr:row>77</xdr:row>
      <xdr:rowOff>161319</xdr:rowOff>
    </xdr:to>
    <xdr:cxnSp macro="">
      <xdr:nvCxnSpPr>
        <xdr:cNvPr id="420" name="直線コネクタ 419"/>
        <xdr:cNvCxnSpPr/>
      </xdr:nvCxnSpPr>
      <xdr:spPr>
        <a:xfrm>
          <a:off x="6972300" y="13119216"/>
          <a:ext cx="889000" cy="24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44141</xdr:rowOff>
    </xdr:from>
    <xdr:ext cx="469744" cy="259045"/>
    <xdr:sp macro="" textlink="">
      <xdr:nvSpPr>
        <xdr:cNvPr id="422" name="テキスト ボックス 421"/>
        <xdr:cNvSpPr txBox="1"/>
      </xdr:nvSpPr>
      <xdr:spPr>
        <a:xfrm>
          <a:off x="7626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34441</xdr:rowOff>
    </xdr:from>
    <xdr:ext cx="469744" cy="259045"/>
    <xdr:sp macro="" textlink="">
      <xdr:nvSpPr>
        <xdr:cNvPr id="424" name="テキスト ボックス 423"/>
        <xdr:cNvSpPr txBox="1"/>
      </xdr:nvSpPr>
      <xdr:spPr>
        <a:xfrm>
          <a:off x="6737427" y="1340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101898</xdr:rowOff>
    </xdr:from>
    <xdr:to>
      <xdr:col>15</xdr:col>
      <xdr:colOff>231775</xdr:colOff>
      <xdr:row>78</xdr:row>
      <xdr:rowOff>32048</xdr:rowOff>
    </xdr:to>
    <xdr:sp macro="" textlink="">
      <xdr:nvSpPr>
        <xdr:cNvPr id="430" name="円/楕円 429"/>
        <xdr:cNvSpPr/>
      </xdr:nvSpPr>
      <xdr:spPr>
        <a:xfrm>
          <a:off x="10426700" y="1330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80325</xdr:rowOff>
    </xdr:from>
    <xdr:ext cx="469744" cy="259045"/>
    <xdr:sp macro="" textlink="">
      <xdr:nvSpPr>
        <xdr:cNvPr id="431" name="商工費該当値テキスト"/>
        <xdr:cNvSpPr txBox="1"/>
      </xdr:nvSpPr>
      <xdr:spPr>
        <a:xfrm>
          <a:off x="10528300" y="1328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8,852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126261</xdr:rowOff>
    </xdr:from>
    <xdr:to>
      <xdr:col>14</xdr:col>
      <xdr:colOff>79375</xdr:colOff>
      <xdr:row>78</xdr:row>
      <xdr:rowOff>56411</xdr:rowOff>
    </xdr:to>
    <xdr:sp macro="" textlink="">
      <xdr:nvSpPr>
        <xdr:cNvPr id="432" name="円/楕円 431"/>
        <xdr:cNvSpPr/>
      </xdr:nvSpPr>
      <xdr:spPr>
        <a:xfrm>
          <a:off x="9588500" y="1332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47538</xdr:rowOff>
    </xdr:from>
    <xdr:ext cx="469744" cy="259045"/>
    <xdr:sp macro="" textlink="">
      <xdr:nvSpPr>
        <xdr:cNvPr id="433" name="テキスト ボックス 432"/>
        <xdr:cNvSpPr txBox="1"/>
      </xdr:nvSpPr>
      <xdr:spPr>
        <a:xfrm>
          <a:off x="9404427" y="1342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155749</xdr:rowOff>
    </xdr:from>
    <xdr:to>
      <xdr:col>12</xdr:col>
      <xdr:colOff>561975</xdr:colOff>
      <xdr:row>78</xdr:row>
      <xdr:rowOff>85899</xdr:rowOff>
    </xdr:to>
    <xdr:sp macro="" textlink="">
      <xdr:nvSpPr>
        <xdr:cNvPr id="434" name="円/楕円 433"/>
        <xdr:cNvSpPr/>
      </xdr:nvSpPr>
      <xdr:spPr>
        <a:xfrm>
          <a:off x="8699500" y="1335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77026</xdr:rowOff>
    </xdr:from>
    <xdr:ext cx="469744" cy="259045"/>
    <xdr:sp macro="" textlink="">
      <xdr:nvSpPr>
        <xdr:cNvPr id="435" name="テキスト ボックス 434"/>
        <xdr:cNvSpPr txBox="1"/>
      </xdr:nvSpPr>
      <xdr:spPr>
        <a:xfrm>
          <a:off x="8515427" y="134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110519</xdr:rowOff>
    </xdr:from>
    <xdr:to>
      <xdr:col>11</xdr:col>
      <xdr:colOff>358775</xdr:colOff>
      <xdr:row>78</xdr:row>
      <xdr:rowOff>40669</xdr:rowOff>
    </xdr:to>
    <xdr:sp macro="" textlink="">
      <xdr:nvSpPr>
        <xdr:cNvPr id="436" name="円/楕円 435"/>
        <xdr:cNvSpPr/>
      </xdr:nvSpPr>
      <xdr:spPr>
        <a:xfrm>
          <a:off x="7810500" y="1331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57196</xdr:rowOff>
    </xdr:from>
    <xdr:ext cx="469744" cy="259045"/>
    <xdr:sp macro="" textlink="">
      <xdr:nvSpPr>
        <xdr:cNvPr id="437" name="テキスト ボックス 436"/>
        <xdr:cNvSpPr txBox="1"/>
      </xdr:nvSpPr>
      <xdr:spPr>
        <a:xfrm>
          <a:off x="7626427" y="13087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8,588</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38216</xdr:rowOff>
    </xdr:from>
    <xdr:to>
      <xdr:col>10</xdr:col>
      <xdr:colOff>155575</xdr:colOff>
      <xdr:row>76</xdr:row>
      <xdr:rowOff>139816</xdr:rowOff>
    </xdr:to>
    <xdr:sp macro="" textlink="">
      <xdr:nvSpPr>
        <xdr:cNvPr id="438" name="円/楕円 437"/>
        <xdr:cNvSpPr/>
      </xdr:nvSpPr>
      <xdr:spPr>
        <a:xfrm>
          <a:off x="6921500" y="1306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156343</xdr:rowOff>
    </xdr:from>
    <xdr:ext cx="534377" cy="259045"/>
    <xdr:sp macro="" textlink="">
      <xdr:nvSpPr>
        <xdr:cNvPr id="439" name="テキスト ボックス 438"/>
        <xdr:cNvSpPr txBox="1"/>
      </xdr:nvSpPr>
      <xdr:spPr>
        <a:xfrm>
          <a:off x="6705111" y="1284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71611</xdr:rowOff>
    </xdr:from>
    <xdr:to>
      <xdr:col>15</xdr:col>
      <xdr:colOff>180975</xdr:colOff>
      <xdr:row>98</xdr:row>
      <xdr:rowOff>84398</xdr:rowOff>
    </xdr:to>
    <xdr:cxnSp macro="">
      <xdr:nvCxnSpPr>
        <xdr:cNvPr id="468" name="直線コネクタ 467"/>
        <xdr:cNvCxnSpPr/>
      </xdr:nvCxnSpPr>
      <xdr:spPr>
        <a:xfrm>
          <a:off x="9639300" y="16873711"/>
          <a:ext cx="838200" cy="1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25968</xdr:rowOff>
    </xdr:from>
    <xdr:ext cx="534377" cy="259045"/>
    <xdr:sp macro="" textlink="">
      <xdr:nvSpPr>
        <xdr:cNvPr id="469" name="土木費平均値テキスト"/>
        <xdr:cNvSpPr txBox="1"/>
      </xdr:nvSpPr>
      <xdr:spPr>
        <a:xfrm>
          <a:off x="10528300" y="16828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27358</xdr:rowOff>
    </xdr:from>
    <xdr:to>
      <xdr:col>14</xdr:col>
      <xdr:colOff>28575</xdr:colOff>
      <xdr:row>98</xdr:row>
      <xdr:rowOff>71611</xdr:rowOff>
    </xdr:to>
    <xdr:cxnSp macro="">
      <xdr:nvCxnSpPr>
        <xdr:cNvPr id="471" name="直線コネクタ 470"/>
        <xdr:cNvCxnSpPr/>
      </xdr:nvCxnSpPr>
      <xdr:spPr>
        <a:xfrm>
          <a:off x="8750300" y="16829458"/>
          <a:ext cx="889000" cy="4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168322</xdr:rowOff>
    </xdr:from>
    <xdr:ext cx="534377" cy="259045"/>
    <xdr:sp macro="" textlink="">
      <xdr:nvSpPr>
        <xdr:cNvPr id="473" name="テキスト ボックス 472"/>
        <xdr:cNvSpPr txBox="1"/>
      </xdr:nvSpPr>
      <xdr:spPr>
        <a:xfrm>
          <a:off x="9372111" y="1697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27358</xdr:rowOff>
    </xdr:from>
    <xdr:to>
      <xdr:col>12</xdr:col>
      <xdr:colOff>511175</xdr:colOff>
      <xdr:row>98</xdr:row>
      <xdr:rowOff>72118</xdr:rowOff>
    </xdr:to>
    <xdr:cxnSp macro="">
      <xdr:nvCxnSpPr>
        <xdr:cNvPr id="474" name="直線コネクタ 473"/>
        <xdr:cNvCxnSpPr/>
      </xdr:nvCxnSpPr>
      <xdr:spPr>
        <a:xfrm flipV="1">
          <a:off x="7861300" y="16829458"/>
          <a:ext cx="889000" cy="4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165372</xdr:rowOff>
    </xdr:from>
    <xdr:ext cx="534377" cy="259045"/>
    <xdr:sp macro="" textlink="">
      <xdr:nvSpPr>
        <xdr:cNvPr id="476" name="テキスト ボックス 475"/>
        <xdr:cNvSpPr txBox="1"/>
      </xdr:nvSpPr>
      <xdr:spPr>
        <a:xfrm>
          <a:off x="8483111" y="169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72118</xdr:rowOff>
    </xdr:from>
    <xdr:to>
      <xdr:col>11</xdr:col>
      <xdr:colOff>307975</xdr:colOff>
      <xdr:row>98</xdr:row>
      <xdr:rowOff>81606</xdr:rowOff>
    </xdr:to>
    <xdr:cxnSp macro="">
      <xdr:nvCxnSpPr>
        <xdr:cNvPr id="477" name="直線コネクタ 476"/>
        <xdr:cNvCxnSpPr/>
      </xdr:nvCxnSpPr>
      <xdr:spPr>
        <a:xfrm flipV="1">
          <a:off x="6972300" y="16874218"/>
          <a:ext cx="889000" cy="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6796</xdr:rowOff>
    </xdr:from>
    <xdr:ext cx="534377" cy="259045"/>
    <xdr:sp macro="" textlink="">
      <xdr:nvSpPr>
        <xdr:cNvPr id="479" name="テキスト ボックス 478"/>
        <xdr:cNvSpPr txBox="1"/>
      </xdr:nvSpPr>
      <xdr:spPr>
        <a:xfrm>
          <a:off x="7594111" y="1698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4630</xdr:rowOff>
    </xdr:from>
    <xdr:ext cx="534377" cy="259045"/>
    <xdr:sp macro="" textlink="">
      <xdr:nvSpPr>
        <xdr:cNvPr id="481" name="テキスト ボックス 480"/>
        <xdr:cNvSpPr txBox="1"/>
      </xdr:nvSpPr>
      <xdr:spPr>
        <a:xfrm>
          <a:off x="6705111" y="169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33598</xdr:rowOff>
    </xdr:from>
    <xdr:to>
      <xdr:col>15</xdr:col>
      <xdr:colOff>231775</xdr:colOff>
      <xdr:row>98</xdr:row>
      <xdr:rowOff>135198</xdr:rowOff>
    </xdr:to>
    <xdr:sp macro="" textlink="">
      <xdr:nvSpPr>
        <xdr:cNvPr id="487" name="円/楕円 486"/>
        <xdr:cNvSpPr/>
      </xdr:nvSpPr>
      <xdr:spPr>
        <a:xfrm>
          <a:off x="10426700" y="1683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164425</xdr:rowOff>
    </xdr:from>
    <xdr:ext cx="534377" cy="259045"/>
    <xdr:sp macro="" textlink="">
      <xdr:nvSpPr>
        <xdr:cNvPr id="488" name="土木費該当値テキスト"/>
        <xdr:cNvSpPr txBox="1"/>
      </xdr:nvSpPr>
      <xdr:spPr>
        <a:xfrm>
          <a:off x="10528300" y="166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69,030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20811</xdr:rowOff>
    </xdr:from>
    <xdr:to>
      <xdr:col>14</xdr:col>
      <xdr:colOff>79375</xdr:colOff>
      <xdr:row>98</xdr:row>
      <xdr:rowOff>122411</xdr:rowOff>
    </xdr:to>
    <xdr:sp macro="" textlink="">
      <xdr:nvSpPr>
        <xdr:cNvPr id="489" name="円/楕円 488"/>
        <xdr:cNvSpPr/>
      </xdr:nvSpPr>
      <xdr:spPr>
        <a:xfrm>
          <a:off x="9588500" y="1682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138938</xdr:rowOff>
    </xdr:from>
    <xdr:ext cx="534377" cy="259045"/>
    <xdr:sp macro="" textlink="">
      <xdr:nvSpPr>
        <xdr:cNvPr id="490" name="テキスト ボックス 489"/>
        <xdr:cNvSpPr txBox="1"/>
      </xdr:nvSpPr>
      <xdr:spPr>
        <a:xfrm>
          <a:off x="9372111" y="1659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75,742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148008</xdr:rowOff>
    </xdr:from>
    <xdr:to>
      <xdr:col>12</xdr:col>
      <xdr:colOff>561975</xdr:colOff>
      <xdr:row>98</xdr:row>
      <xdr:rowOff>78158</xdr:rowOff>
    </xdr:to>
    <xdr:sp macro="" textlink="">
      <xdr:nvSpPr>
        <xdr:cNvPr id="491" name="円/楕円 490"/>
        <xdr:cNvSpPr/>
      </xdr:nvSpPr>
      <xdr:spPr>
        <a:xfrm>
          <a:off x="8699500" y="1677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94685</xdr:rowOff>
    </xdr:from>
    <xdr:ext cx="534377" cy="259045"/>
    <xdr:sp macro="" textlink="">
      <xdr:nvSpPr>
        <xdr:cNvPr id="492" name="テキスト ボックス 491"/>
        <xdr:cNvSpPr txBox="1"/>
      </xdr:nvSpPr>
      <xdr:spPr>
        <a:xfrm>
          <a:off x="8483111" y="1655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98,972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21318</xdr:rowOff>
    </xdr:from>
    <xdr:to>
      <xdr:col>11</xdr:col>
      <xdr:colOff>358775</xdr:colOff>
      <xdr:row>98</xdr:row>
      <xdr:rowOff>122918</xdr:rowOff>
    </xdr:to>
    <xdr:sp macro="" textlink="">
      <xdr:nvSpPr>
        <xdr:cNvPr id="493" name="円/楕円 492"/>
        <xdr:cNvSpPr/>
      </xdr:nvSpPr>
      <xdr:spPr>
        <a:xfrm>
          <a:off x="7810500" y="1682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139445</xdr:rowOff>
    </xdr:from>
    <xdr:ext cx="534377" cy="259045"/>
    <xdr:sp macro="" textlink="">
      <xdr:nvSpPr>
        <xdr:cNvPr id="494" name="テキスト ボックス 493"/>
        <xdr:cNvSpPr txBox="1"/>
      </xdr:nvSpPr>
      <xdr:spPr>
        <a:xfrm>
          <a:off x="7594111" y="1659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75,476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30806</xdr:rowOff>
    </xdr:from>
    <xdr:to>
      <xdr:col>10</xdr:col>
      <xdr:colOff>155575</xdr:colOff>
      <xdr:row>98</xdr:row>
      <xdr:rowOff>132406</xdr:rowOff>
    </xdr:to>
    <xdr:sp macro="" textlink="">
      <xdr:nvSpPr>
        <xdr:cNvPr id="495" name="円/楕円 494"/>
        <xdr:cNvSpPr/>
      </xdr:nvSpPr>
      <xdr:spPr>
        <a:xfrm>
          <a:off x="6921500" y="168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148933</xdr:rowOff>
    </xdr:from>
    <xdr:ext cx="534377" cy="259045"/>
    <xdr:sp macro="" textlink="">
      <xdr:nvSpPr>
        <xdr:cNvPr id="496" name="テキスト ボックス 495"/>
        <xdr:cNvSpPr txBox="1"/>
      </xdr:nvSpPr>
      <xdr:spPr>
        <a:xfrm>
          <a:off x="6705111" y="1660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70,496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19,934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157226</xdr:rowOff>
    </xdr:from>
    <xdr:to>
      <xdr:col>23</xdr:col>
      <xdr:colOff>517525</xdr:colOff>
      <xdr:row>37</xdr:row>
      <xdr:rowOff>14808</xdr:rowOff>
    </xdr:to>
    <xdr:cxnSp macro="">
      <xdr:nvCxnSpPr>
        <xdr:cNvPr id="525" name="直線コネクタ 524"/>
        <xdr:cNvCxnSpPr/>
      </xdr:nvCxnSpPr>
      <xdr:spPr>
        <a:xfrm flipV="1">
          <a:off x="15481300" y="6157976"/>
          <a:ext cx="838200" cy="20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106151</xdr:rowOff>
    </xdr:from>
    <xdr:ext cx="534377" cy="259045"/>
    <xdr:sp macro="" textlink="">
      <xdr:nvSpPr>
        <xdr:cNvPr id="526" name="消防費平均値テキスト"/>
        <xdr:cNvSpPr txBox="1"/>
      </xdr:nvSpPr>
      <xdr:spPr>
        <a:xfrm>
          <a:off x="16370300" y="6278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132099</xdr:rowOff>
    </xdr:from>
    <xdr:to>
      <xdr:col>22</xdr:col>
      <xdr:colOff>365125</xdr:colOff>
      <xdr:row>37</xdr:row>
      <xdr:rowOff>14808</xdr:rowOff>
    </xdr:to>
    <xdr:cxnSp macro="">
      <xdr:nvCxnSpPr>
        <xdr:cNvPr id="528" name="直線コネクタ 527"/>
        <xdr:cNvCxnSpPr/>
      </xdr:nvCxnSpPr>
      <xdr:spPr>
        <a:xfrm>
          <a:off x="14592300" y="6304299"/>
          <a:ext cx="889000" cy="5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100512</xdr:rowOff>
    </xdr:from>
    <xdr:ext cx="534377" cy="259045"/>
    <xdr:sp macro="" textlink="">
      <xdr:nvSpPr>
        <xdr:cNvPr id="530" name="テキスト ボックス 529"/>
        <xdr:cNvSpPr txBox="1"/>
      </xdr:nvSpPr>
      <xdr:spPr>
        <a:xfrm>
          <a:off x="15214111" y="64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132099</xdr:rowOff>
    </xdr:from>
    <xdr:to>
      <xdr:col>21</xdr:col>
      <xdr:colOff>161925</xdr:colOff>
      <xdr:row>36</xdr:row>
      <xdr:rowOff>147968</xdr:rowOff>
    </xdr:to>
    <xdr:cxnSp macro="">
      <xdr:nvCxnSpPr>
        <xdr:cNvPr id="531" name="直線コネクタ 530"/>
        <xdr:cNvCxnSpPr/>
      </xdr:nvCxnSpPr>
      <xdr:spPr>
        <a:xfrm flipV="1">
          <a:off x="13703300" y="6304299"/>
          <a:ext cx="889000" cy="1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112342</xdr:rowOff>
    </xdr:from>
    <xdr:ext cx="534377" cy="259045"/>
    <xdr:sp macro="" textlink="">
      <xdr:nvSpPr>
        <xdr:cNvPr id="533" name="テキスト ボックス 532"/>
        <xdr:cNvSpPr txBox="1"/>
      </xdr:nvSpPr>
      <xdr:spPr>
        <a:xfrm>
          <a:off x="14325111" y="64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28658</xdr:rowOff>
    </xdr:from>
    <xdr:to>
      <xdr:col>19</xdr:col>
      <xdr:colOff>644525</xdr:colOff>
      <xdr:row>36</xdr:row>
      <xdr:rowOff>147968</xdr:rowOff>
    </xdr:to>
    <xdr:cxnSp macro="">
      <xdr:nvCxnSpPr>
        <xdr:cNvPr id="534" name="直線コネクタ 533"/>
        <xdr:cNvCxnSpPr/>
      </xdr:nvCxnSpPr>
      <xdr:spPr>
        <a:xfrm>
          <a:off x="12814300" y="6200858"/>
          <a:ext cx="889000" cy="11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127620</xdr:rowOff>
    </xdr:from>
    <xdr:ext cx="534377" cy="259045"/>
    <xdr:sp macro="" textlink="">
      <xdr:nvSpPr>
        <xdr:cNvPr id="536" name="テキスト ボックス 535"/>
        <xdr:cNvSpPr txBox="1"/>
      </xdr:nvSpPr>
      <xdr:spPr>
        <a:xfrm>
          <a:off x="13436111" y="6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133221</xdr:rowOff>
    </xdr:from>
    <xdr:ext cx="534377" cy="259045"/>
    <xdr:sp macro="" textlink="">
      <xdr:nvSpPr>
        <xdr:cNvPr id="538" name="テキスト ボックス 537"/>
        <xdr:cNvSpPr txBox="1"/>
      </xdr:nvSpPr>
      <xdr:spPr>
        <a:xfrm>
          <a:off x="12547111" y="64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106426</xdr:rowOff>
    </xdr:from>
    <xdr:to>
      <xdr:col>23</xdr:col>
      <xdr:colOff>568325</xdr:colOff>
      <xdr:row>36</xdr:row>
      <xdr:rowOff>36576</xdr:rowOff>
    </xdr:to>
    <xdr:sp macro="" textlink="">
      <xdr:nvSpPr>
        <xdr:cNvPr id="544" name="円/楕円 543"/>
        <xdr:cNvSpPr/>
      </xdr:nvSpPr>
      <xdr:spPr>
        <a:xfrm>
          <a:off x="16268700" y="610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129303</xdr:rowOff>
    </xdr:from>
    <xdr:ext cx="534377" cy="259045"/>
    <xdr:sp macro="" textlink="">
      <xdr:nvSpPr>
        <xdr:cNvPr id="545" name="消防費該当値テキスト"/>
        <xdr:cNvSpPr txBox="1"/>
      </xdr:nvSpPr>
      <xdr:spPr>
        <a:xfrm>
          <a:off x="16370300" y="595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30,080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135458</xdr:rowOff>
    </xdr:from>
    <xdr:to>
      <xdr:col>22</xdr:col>
      <xdr:colOff>415925</xdr:colOff>
      <xdr:row>37</xdr:row>
      <xdr:rowOff>65608</xdr:rowOff>
    </xdr:to>
    <xdr:sp macro="" textlink="">
      <xdr:nvSpPr>
        <xdr:cNvPr id="546" name="円/楕円 545"/>
        <xdr:cNvSpPr/>
      </xdr:nvSpPr>
      <xdr:spPr>
        <a:xfrm>
          <a:off x="15430500" y="630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82135</xdr:rowOff>
    </xdr:from>
    <xdr:ext cx="534377" cy="259045"/>
    <xdr:sp macro="" textlink="">
      <xdr:nvSpPr>
        <xdr:cNvPr id="547" name="テキスト ボックス 546"/>
        <xdr:cNvSpPr txBox="1"/>
      </xdr:nvSpPr>
      <xdr:spPr>
        <a:xfrm>
          <a:off x="15214111" y="60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19,556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81299</xdr:rowOff>
    </xdr:from>
    <xdr:to>
      <xdr:col>21</xdr:col>
      <xdr:colOff>212725</xdr:colOff>
      <xdr:row>37</xdr:row>
      <xdr:rowOff>11449</xdr:rowOff>
    </xdr:to>
    <xdr:sp macro="" textlink="">
      <xdr:nvSpPr>
        <xdr:cNvPr id="548" name="円/楕円 547"/>
        <xdr:cNvSpPr/>
      </xdr:nvSpPr>
      <xdr:spPr>
        <a:xfrm>
          <a:off x="14541500" y="625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27976</xdr:rowOff>
    </xdr:from>
    <xdr:ext cx="534377" cy="259045"/>
    <xdr:sp macro="" textlink="">
      <xdr:nvSpPr>
        <xdr:cNvPr id="549" name="テキスト ボックス 548"/>
        <xdr:cNvSpPr txBox="1"/>
      </xdr:nvSpPr>
      <xdr:spPr>
        <a:xfrm>
          <a:off x="14325111" y="602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97168</xdr:rowOff>
    </xdr:from>
    <xdr:to>
      <xdr:col>20</xdr:col>
      <xdr:colOff>9525</xdr:colOff>
      <xdr:row>37</xdr:row>
      <xdr:rowOff>27318</xdr:rowOff>
    </xdr:to>
    <xdr:sp macro="" textlink="">
      <xdr:nvSpPr>
        <xdr:cNvPr id="550" name="円/楕円 549"/>
        <xdr:cNvSpPr/>
      </xdr:nvSpPr>
      <xdr:spPr>
        <a:xfrm>
          <a:off x="13652500" y="626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43845</xdr:rowOff>
    </xdr:from>
    <xdr:ext cx="534377" cy="259045"/>
    <xdr:sp macro="" textlink="">
      <xdr:nvSpPr>
        <xdr:cNvPr id="551" name="テキスト ボックス 550"/>
        <xdr:cNvSpPr txBox="1"/>
      </xdr:nvSpPr>
      <xdr:spPr>
        <a:xfrm>
          <a:off x="13436111" y="604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21,566</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149308</xdr:rowOff>
    </xdr:from>
    <xdr:to>
      <xdr:col>18</xdr:col>
      <xdr:colOff>492125</xdr:colOff>
      <xdr:row>36</xdr:row>
      <xdr:rowOff>79458</xdr:rowOff>
    </xdr:to>
    <xdr:sp macro="" textlink="">
      <xdr:nvSpPr>
        <xdr:cNvPr id="552" name="円/楕円 551"/>
        <xdr:cNvSpPr/>
      </xdr:nvSpPr>
      <xdr:spPr>
        <a:xfrm>
          <a:off x="12763500" y="615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95985</xdr:rowOff>
    </xdr:from>
    <xdr:ext cx="534377" cy="259045"/>
    <xdr:sp macro="" textlink="">
      <xdr:nvSpPr>
        <xdr:cNvPr id="553" name="テキスト ボックス 552"/>
        <xdr:cNvSpPr txBox="1"/>
      </xdr:nvSpPr>
      <xdr:spPr>
        <a:xfrm>
          <a:off x="12547111" y="592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27,829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52,708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39554</xdr:rowOff>
    </xdr:from>
    <xdr:to>
      <xdr:col>23</xdr:col>
      <xdr:colOff>517525</xdr:colOff>
      <xdr:row>55</xdr:row>
      <xdr:rowOff>149949</xdr:rowOff>
    </xdr:to>
    <xdr:cxnSp macro="">
      <xdr:nvCxnSpPr>
        <xdr:cNvPr id="583" name="直線コネクタ 582"/>
        <xdr:cNvCxnSpPr/>
      </xdr:nvCxnSpPr>
      <xdr:spPr>
        <a:xfrm>
          <a:off x="15481300" y="9469304"/>
          <a:ext cx="838200" cy="11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112310</xdr:rowOff>
    </xdr:from>
    <xdr:ext cx="534377" cy="259045"/>
    <xdr:sp macro="" textlink="">
      <xdr:nvSpPr>
        <xdr:cNvPr id="584" name="教育費平均値テキスト"/>
        <xdr:cNvSpPr txBox="1"/>
      </xdr:nvSpPr>
      <xdr:spPr>
        <a:xfrm>
          <a:off x="16370300" y="9370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133242</xdr:rowOff>
    </xdr:from>
    <xdr:to>
      <xdr:col>22</xdr:col>
      <xdr:colOff>365125</xdr:colOff>
      <xdr:row>55</xdr:row>
      <xdr:rowOff>39554</xdr:rowOff>
    </xdr:to>
    <xdr:cxnSp macro="">
      <xdr:nvCxnSpPr>
        <xdr:cNvPr id="586" name="直線コネクタ 585"/>
        <xdr:cNvCxnSpPr/>
      </xdr:nvCxnSpPr>
      <xdr:spPr>
        <a:xfrm>
          <a:off x="14592300" y="9391542"/>
          <a:ext cx="889000" cy="7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7" name="フローチャート : 判断 58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88" name="テキスト ボックス 587"/>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27267</xdr:rowOff>
    </xdr:from>
    <xdr:to>
      <xdr:col>21</xdr:col>
      <xdr:colOff>161925</xdr:colOff>
      <xdr:row>54</xdr:row>
      <xdr:rowOff>133242</xdr:rowOff>
    </xdr:to>
    <xdr:cxnSp macro="">
      <xdr:nvCxnSpPr>
        <xdr:cNvPr id="589" name="直線コネクタ 588"/>
        <xdr:cNvCxnSpPr/>
      </xdr:nvCxnSpPr>
      <xdr:spPr>
        <a:xfrm>
          <a:off x="13703300" y="9285567"/>
          <a:ext cx="889000" cy="10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0" name="フローチャート : 判断 58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91" name="テキスト ボックス 590"/>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27267</xdr:rowOff>
    </xdr:from>
    <xdr:to>
      <xdr:col>19</xdr:col>
      <xdr:colOff>644525</xdr:colOff>
      <xdr:row>55</xdr:row>
      <xdr:rowOff>58585</xdr:rowOff>
    </xdr:to>
    <xdr:cxnSp macro="">
      <xdr:nvCxnSpPr>
        <xdr:cNvPr id="592" name="直線コネクタ 591"/>
        <xdr:cNvCxnSpPr/>
      </xdr:nvCxnSpPr>
      <xdr:spPr>
        <a:xfrm flipV="1">
          <a:off x="12814300" y="9285567"/>
          <a:ext cx="889000" cy="20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3" name="フローチャート : 判断 59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94" name="テキスト ボックス 593"/>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5" name="フローチャート : 判断 59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96" name="テキスト ボックス 595"/>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99149</xdr:rowOff>
    </xdr:from>
    <xdr:to>
      <xdr:col>23</xdr:col>
      <xdr:colOff>568325</xdr:colOff>
      <xdr:row>56</xdr:row>
      <xdr:rowOff>29299</xdr:rowOff>
    </xdr:to>
    <xdr:sp macro="" textlink="">
      <xdr:nvSpPr>
        <xdr:cNvPr id="602" name="円/楕円 601"/>
        <xdr:cNvSpPr/>
      </xdr:nvSpPr>
      <xdr:spPr>
        <a:xfrm>
          <a:off x="16268700" y="952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77576</xdr:rowOff>
    </xdr:from>
    <xdr:ext cx="534377" cy="259045"/>
    <xdr:sp macro="" textlink="">
      <xdr:nvSpPr>
        <xdr:cNvPr id="603" name="教育費該当値テキスト"/>
        <xdr:cNvSpPr txBox="1"/>
      </xdr:nvSpPr>
      <xdr:spPr>
        <a:xfrm>
          <a:off x="16370300" y="950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50,462</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160204</xdr:rowOff>
    </xdr:from>
    <xdr:to>
      <xdr:col>22</xdr:col>
      <xdr:colOff>415925</xdr:colOff>
      <xdr:row>55</xdr:row>
      <xdr:rowOff>90354</xdr:rowOff>
    </xdr:to>
    <xdr:sp macro="" textlink="">
      <xdr:nvSpPr>
        <xdr:cNvPr id="604" name="円/楕円 603"/>
        <xdr:cNvSpPr/>
      </xdr:nvSpPr>
      <xdr:spPr>
        <a:xfrm>
          <a:off x="15430500" y="941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106881</xdr:rowOff>
    </xdr:from>
    <xdr:ext cx="534377" cy="259045"/>
    <xdr:sp macro="" textlink="">
      <xdr:nvSpPr>
        <xdr:cNvPr id="605" name="テキスト ボックス 604"/>
        <xdr:cNvSpPr txBox="1"/>
      </xdr:nvSpPr>
      <xdr:spPr>
        <a:xfrm>
          <a:off x="15214111" y="919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56,257</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82442</xdr:rowOff>
    </xdr:from>
    <xdr:to>
      <xdr:col>21</xdr:col>
      <xdr:colOff>212725</xdr:colOff>
      <xdr:row>55</xdr:row>
      <xdr:rowOff>12592</xdr:rowOff>
    </xdr:to>
    <xdr:sp macro="" textlink="">
      <xdr:nvSpPr>
        <xdr:cNvPr id="606" name="円/楕円 605"/>
        <xdr:cNvSpPr/>
      </xdr:nvSpPr>
      <xdr:spPr>
        <a:xfrm>
          <a:off x="14541500" y="934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29119</xdr:rowOff>
    </xdr:from>
    <xdr:ext cx="534377" cy="259045"/>
    <xdr:sp macro="" textlink="">
      <xdr:nvSpPr>
        <xdr:cNvPr id="607" name="テキスト ボックス 606"/>
        <xdr:cNvSpPr txBox="1"/>
      </xdr:nvSpPr>
      <xdr:spPr>
        <a:xfrm>
          <a:off x="14325111" y="91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60,339</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147917</xdr:rowOff>
    </xdr:from>
    <xdr:to>
      <xdr:col>20</xdr:col>
      <xdr:colOff>9525</xdr:colOff>
      <xdr:row>54</xdr:row>
      <xdr:rowOff>78067</xdr:rowOff>
    </xdr:to>
    <xdr:sp macro="" textlink="">
      <xdr:nvSpPr>
        <xdr:cNvPr id="608" name="円/楕円 607"/>
        <xdr:cNvSpPr/>
      </xdr:nvSpPr>
      <xdr:spPr>
        <a:xfrm>
          <a:off x="13652500" y="923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94594</xdr:rowOff>
    </xdr:from>
    <xdr:ext cx="534377" cy="259045"/>
    <xdr:sp macro="" textlink="">
      <xdr:nvSpPr>
        <xdr:cNvPr id="609" name="テキスト ボックス 608"/>
        <xdr:cNvSpPr txBox="1"/>
      </xdr:nvSpPr>
      <xdr:spPr>
        <a:xfrm>
          <a:off x="13436111" y="900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65,902</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7785</xdr:rowOff>
    </xdr:from>
    <xdr:to>
      <xdr:col>18</xdr:col>
      <xdr:colOff>492125</xdr:colOff>
      <xdr:row>55</xdr:row>
      <xdr:rowOff>109385</xdr:rowOff>
    </xdr:to>
    <xdr:sp macro="" textlink="">
      <xdr:nvSpPr>
        <xdr:cNvPr id="610" name="円/楕円 609"/>
        <xdr:cNvSpPr/>
      </xdr:nvSpPr>
      <xdr:spPr>
        <a:xfrm>
          <a:off x="12763500" y="94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125912</xdr:rowOff>
    </xdr:from>
    <xdr:ext cx="534377" cy="259045"/>
    <xdr:sp macro="" textlink="">
      <xdr:nvSpPr>
        <xdr:cNvPr id="611" name="テキスト ボックス 610"/>
        <xdr:cNvSpPr txBox="1"/>
      </xdr:nvSpPr>
      <xdr:spPr>
        <a:xfrm>
          <a:off x="12547111" y="921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55,258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100189</xdr:rowOff>
    </xdr:from>
    <xdr:to>
      <xdr:col>23</xdr:col>
      <xdr:colOff>517525</xdr:colOff>
      <xdr:row>78</xdr:row>
      <xdr:rowOff>138201</xdr:rowOff>
    </xdr:to>
    <xdr:cxnSp macro="">
      <xdr:nvCxnSpPr>
        <xdr:cNvPr id="638" name="直線コネクタ 637"/>
        <xdr:cNvCxnSpPr/>
      </xdr:nvCxnSpPr>
      <xdr:spPr>
        <a:xfrm>
          <a:off x="15481300" y="13473289"/>
          <a:ext cx="838200" cy="3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9"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77732</xdr:rowOff>
    </xdr:from>
    <xdr:to>
      <xdr:col>22</xdr:col>
      <xdr:colOff>365125</xdr:colOff>
      <xdr:row>78</xdr:row>
      <xdr:rowOff>100189</xdr:rowOff>
    </xdr:to>
    <xdr:cxnSp macro="">
      <xdr:nvCxnSpPr>
        <xdr:cNvPr id="641" name="直線コネクタ 640"/>
        <xdr:cNvCxnSpPr/>
      </xdr:nvCxnSpPr>
      <xdr:spPr>
        <a:xfrm>
          <a:off x="14592300" y="13279382"/>
          <a:ext cx="889000" cy="19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146011</xdr:rowOff>
    </xdr:from>
    <xdr:ext cx="469744" cy="259045"/>
    <xdr:sp macro="" textlink="">
      <xdr:nvSpPr>
        <xdr:cNvPr id="643" name="テキスト ボックス 642"/>
        <xdr:cNvSpPr txBox="1"/>
      </xdr:nvSpPr>
      <xdr:spPr>
        <a:xfrm>
          <a:off x="15246427" y="1351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72830</xdr:rowOff>
    </xdr:from>
    <xdr:to>
      <xdr:col>21</xdr:col>
      <xdr:colOff>161925</xdr:colOff>
      <xdr:row>77</xdr:row>
      <xdr:rowOff>77732</xdr:rowOff>
    </xdr:to>
    <xdr:cxnSp macro="">
      <xdr:nvCxnSpPr>
        <xdr:cNvPr id="644" name="直線コネクタ 643"/>
        <xdr:cNvCxnSpPr/>
      </xdr:nvCxnSpPr>
      <xdr:spPr>
        <a:xfrm>
          <a:off x="13703300" y="13103030"/>
          <a:ext cx="889000" cy="17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143387</xdr:rowOff>
    </xdr:from>
    <xdr:ext cx="469744" cy="259045"/>
    <xdr:sp macro="" textlink="">
      <xdr:nvSpPr>
        <xdr:cNvPr id="646" name="テキスト ボックス 645"/>
        <xdr:cNvSpPr txBox="1"/>
      </xdr:nvSpPr>
      <xdr:spPr>
        <a:xfrm>
          <a:off x="14357427" y="1351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72830</xdr:rowOff>
    </xdr:from>
    <xdr:to>
      <xdr:col>19</xdr:col>
      <xdr:colOff>644525</xdr:colOff>
      <xdr:row>76</xdr:row>
      <xdr:rowOff>127639</xdr:rowOff>
    </xdr:to>
    <xdr:cxnSp macro="">
      <xdr:nvCxnSpPr>
        <xdr:cNvPr id="647" name="直線コネクタ 646"/>
        <xdr:cNvCxnSpPr/>
      </xdr:nvCxnSpPr>
      <xdr:spPr>
        <a:xfrm flipV="1">
          <a:off x="12814300" y="13103030"/>
          <a:ext cx="889000" cy="5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137608</xdr:rowOff>
    </xdr:from>
    <xdr:ext cx="469744" cy="259045"/>
    <xdr:sp macro="" textlink="">
      <xdr:nvSpPr>
        <xdr:cNvPr id="649" name="テキスト ボックス 648"/>
        <xdr:cNvSpPr txBox="1"/>
      </xdr:nvSpPr>
      <xdr:spPr>
        <a:xfrm>
          <a:off x="13468427" y="1351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147685</xdr:rowOff>
    </xdr:from>
    <xdr:ext cx="469744" cy="259045"/>
    <xdr:sp macro="" textlink="">
      <xdr:nvSpPr>
        <xdr:cNvPr id="651" name="テキスト ボックス 650"/>
        <xdr:cNvSpPr txBox="1"/>
      </xdr:nvSpPr>
      <xdr:spPr>
        <a:xfrm>
          <a:off x="12579427" y="1352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87401</xdr:rowOff>
    </xdr:from>
    <xdr:to>
      <xdr:col>23</xdr:col>
      <xdr:colOff>568325</xdr:colOff>
      <xdr:row>79</xdr:row>
      <xdr:rowOff>17551</xdr:rowOff>
    </xdr:to>
    <xdr:sp macro="" textlink="">
      <xdr:nvSpPr>
        <xdr:cNvPr id="657" name="円/楕円 656"/>
        <xdr:cNvSpPr/>
      </xdr:nvSpPr>
      <xdr:spPr>
        <a:xfrm>
          <a:off x="16268700" y="1346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11037</xdr:rowOff>
    </xdr:from>
    <xdr:ext cx="378565" cy="259045"/>
    <xdr:sp macro="" textlink="">
      <xdr:nvSpPr>
        <xdr:cNvPr id="658" name="災害復旧費該当値テキスト"/>
        <xdr:cNvSpPr txBox="1"/>
      </xdr:nvSpPr>
      <xdr:spPr>
        <a:xfrm>
          <a:off x="16370300" y="13384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49389</xdr:rowOff>
    </xdr:from>
    <xdr:to>
      <xdr:col>22</xdr:col>
      <xdr:colOff>415925</xdr:colOff>
      <xdr:row>78</xdr:row>
      <xdr:rowOff>150989</xdr:rowOff>
    </xdr:to>
    <xdr:sp macro="" textlink="">
      <xdr:nvSpPr>
        <xdr:cNvPr id="659" name="円/楕円 658"/>
        <xdr:cNvSpPr/>
      </xdr:nvSpPr>
      <xdr:spPr>
        <a:xfrm>
          <a:off x="15430500" y="134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167516</xdr:rowOff>
    </xdr:from>
    <xdr:ext cx="469744" cy="259045"/>
    <xdr:sp macro="" textlink="">
      <xdr:nvSpPr>
        <xdr:cNvPr id="660" name="テキスト ボックス 659"/>
        <xdr:cNvSpPr txBox="1"/>
      </xdr:nvSpPr>
      <xdr:spPr>
        <a:xfrm>
          <a:off x="15246427" y="1319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26932</xdr:rowOff>
    </xdr:from>
    <xdr:to>
      <xdr:col>21</xdr:col>
      <xdr:colOff>212725</xdr:colOff>
      <xdr:row>77</xdr:row>
      <xdr:rowOff>128532</xdr:rowOff>
    </xdr:to>
    <xdr:sp macro="" textlink="">
      <xdr:nvSpPr>
        <xdr:cNvPr id="661" name="円/楕円 660"/>
        <xdr:cNvSpPr/>
      </xdr:nvSpPr>
      <xdr:spPr>
        <a:xfrm>
          <a:off x="14541500" y="1322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145059</xdr:rowOff>
    </xdr:from>
    <xdr:ext cx="534377" cy="259045"/>
    <xdr:sp macro="" textlink="">
      <xdr:nvSpPr>
        <xdr:cNvPr id="662" name="テキスト ボックス 661"/>
        <xdr:cNvSpPr txBox="1"/>
      </xdr:nvSpPr>
      <xdr:spPr>
        <a:xfrm>
          <a:off x="14325111" y="1300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25,527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22030</xdr:rowOff>
    </xdr:from>
    <xdr:to>
      <xdr:col>20</xdr:col>
      <xdr:colOff>9525</xdr:colOff>
      <xdr:row>76</xdr:row>
      <xdr:rowOff>123630</xdr:rowOff>
    </xdr:to>
    <xdr:sp macro="" textlink="">
      <xdr:nvSpPr>
        <xdr:cNvPr id="663" name="円/楕円 662"/>
        <xdr:cNvSpPr/>
      </xdr:nvSpPr>
      <xdr:spPr>
        <a:xfrm>
          <a:off x="13652500" y="1305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140157</xdr:rowOff>
    </xdr:from>
    <xdr:ext cx="534377" cy="259045"/>
    <xdr:sp macro="" textlink="">
      <xdr:nvSpPr>
        <xdr:cNvPr id="664" name="テキスト ボックス 663"/>
        <xdr:cNvSpPr txBox="1"/>
      </xdr:nvSpPr>
      <xdr:spPr>
        <a:xfrm>
          <a:off x="13436111" y="1282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44,813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76839</xdr:rowOff>
    </xdr:from>
    <xdr:to>
      <xdr:col>18</xdr:col>
      <xdr:colOff>492125</xdr:colOff>
      <xdr:row>77</xdr:row>
      <xdr:rowOff>6989</xdr:rowOff>
    </xdr:to>
    <xdr:sp macro="" textlink="">
      <xdr:nvSpPr>
        <xdr:cNvPr id="665" name="円/楕円 664"/>
        <xdr:cNvSpPr/>
      </xdr:nvSpPr>
      <xdr:spPr>
        <a:xfrm>
          <a:off x="12763500" y="1310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23516</xdr:rowOff>
    </xdr:from>
    <xdr:ext cx="534377" cy="259045"/>
    <xdr:sp macro="" textlink="">
      <xdr:nvSpPr>
        <xdr:cNvPr id="666" name="テキスト ボックス 665"/>
        <xdr:cNvSpPr txBox="1"/>
      </xdr:nvSpPr>
      <xdr:spPr>
        <a:xfrm>
          <a:off x="12547111" y="1288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145414</xdr:rowOff>
    </xdr:from>
    <xdr:to>
      <xdr:col>23</xdr:col>
      <xdr:colOff>517525</xdr:colOff>
      <xdr:row>94</xdr:row>
      <xdr:rowOff>5817</xdr:rowOff>
    </xdr:to>
    <xdr:cxnSp macro="">
      <xdr:nvCxnSpPr>
        <xdr:cNvPr id="695" name="直線コネクタ 694"/>
        <xdr:cNvCxnSpPr/>
      </xdr:nvCxnSpPr>
      <xdr:spPr>
        <a:xfrm flipV="1">
          <a:off x="15481300" y="16090264"/>
          <a:ext cx="838200" cy="3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164228</xdr:rowOff>
    </xdr:from>
    <xdr:ext cx="534377" cy="259045"/>
    <xdr:sp macro="" textlink="">
      <xdr:nvSpPr>
        <xdr:cNvPr id="696" name="公債費平均値テキスト"/>
        <xdr:cNvSpPr txBox="1"/>
      </xdr:nvSpPr>
      <xdr:spPr>
        <a:xfrm>
          <a:off x="16370300" y="16280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5817</xdr:rowOff>
    </xdr:from>
    <xdr:to>
      <xdr:col>22</xdr:col>
      <xdr:colOff>365125</xdr:colOff>
      <xdr:row>94</xdr:row>
      <xdr:rowOff>68554</xdr:rowOff>
    </xdr:to>
    <xdr:cxnSp macro="">
      <xdr:nvCxnSpPr>
        <xdr:cNvPr id="698" name="直線コネクタ 697"/>
        <xdr:cNvCxnSpPr/>
      </xdr:nvCxnSpPr>
      <xdr:spPr>
        <a:xfrm flipV="1">
          <a:off x="14592300" y="16122117"/>
          <a:ext cx="889000" cy="6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29087</xdr:rowOff>
    </xdr:from>
    <xdr:ext cx="534377" cy="259045"/>
    <xdr:sp macro="" textlink="">
      <xdr:nvSpPr>
        <xdr:cNvPr id="700" name="テキスト ボックス 699"/>
        <xdr:cNvSpPr txBox="1"/>
      </xdr:nvSpPr>
      <xdr:spPr>
        <a:xfrm>
          <a:off x="15214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68554</xdr:rowOff>
    </xdr:from>
    <xdr:to>
      <xdr:col>21</xdr:col>
      <xdr:colOff>161925</xdr:colOff>
      <xdr:row>94</xdr:row>
      <xdr:rowOff>77648</xdr:rowOff>
    </xdr:to>
    <xdr:cxnSp macro="">
      <xdr:nvCxnSpPr>
        <xdr:cNvPr id="701" name="直線コネクタ 700"/>
        <xdr:cNvCxnSpPr/>
      </xdr:nvCxnSpPr>
      <xdr:spPr>
        <a:xfrm flipV="1">
          <a:off x="13703300" y="16184854"/>
          <a:ext cx="889000" cy="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31272</xdr:rowOff>
    </xdr:from>
    <xdr:ext cx="534377" cy="259045"/>
    <xdr:sp macro="" textlink="">
      <xdr:nvSpPr>
        <xdr:cNvPr id="703" name="テキスト ボックス 702"/>
        <xdr:cNvSpPr txBox="1"/>
      </xdr:nvSpPr>
      <xdr:spPr>
        <a:xfrm>
          <a:off x="14325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53760</xdr:rowOff>
    </xdr:from>
    <xdr:to>
      <xdr:col>19</xdr:col>
      <xdr:colOff>644525</xdr:colOff>
      <xdr:row>94</xdr:row>
      <xdr:rowOff>77648</xdr:rowOff>
    </xdr:to>
    <xdr:cxnSp macro="">
      <xdr:nvCxnSpPr>
        <xdr:cNvPr id="704" name="直線コネクタ 703"/>
        <xdr:cNvCxnSpPr/>
      </xdr:nvCxnSpPr>
      <xdr:spPr>
        <a:xfrm>
          <a:off x="12814300" y="16170060"/>
          <a:ext cx="889000" cy="2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29570</xdr:rowOff>
    </xdr:from>
    <xdr:ext cx="534377" cy="259045"/>
    <xdr:sp macro="" textlink="">
      <xdr:nvSpPr>
        <xdr:cNvPr id="706" name="テキスト ボックス 705"/>
        <xdr:cNvSpPr txBox="1"/>
      </xdr:nvSpPr>
      <xdr:spPr>
        <a:xfrm>
          <a:off x="13436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14978</xdr:rowOff>
    </xdr:from>
    <xdr:ext cx="534377" cy="259045"/>
    <xdr:sp macro="" textlink="">
      <xdr:nvSpPr>
        <xdr:cNvPr id="708" name="テキスト ボックス 707"/>
        <xdr:cNvSpPr txBox="1"/>
      </xdr:nvSpPr>
      <xdr:spPr>
        <a:xfrm>
          <a:off x="12547111" y="164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94614</xdr:rowOff>
    </xdr:from>
    <xdr:to>
      <xdr:col>23</xdr:col>
      <xdr:colOff>568325</xdr:colOff>
      <xdr:row>94</xdr:row>
      <xdr:rowOff>24764</xdr:rowOff>
    </xdr:to>
    <xdr:sp macro="" textlink="">
      <xdr:nvSpPr>
        <xdr:cNvPr id="714" name="円/楕円 713"/>
        <xdr:cNvSpPr/>
      </xdr:nvSpPr>
      <xdr:spPr>
        <a:xfrm>
          <a:off x="16268700" y="1603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117491</xdr:rowOff>
    </xdr:from>
    <xdr:ext cx="534377" cy="259045"/>
    <xdr:sp macro="" textlink="">
      <xdr:nvSpPr>
        <xdr:cNvPr id="715" name="公債費該当値テキスト"/>
        <xdr:cNvSpPr txBox="1"/>
      </xdr:nvSpPr>
      <xdr:spPr>
        <a:xfrm>
          <a:off x="16370300" y="1589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73,050</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126467</xdr:rowOff>
    </xdr:from>
    <xdr:to>
      <xdr:col>22</xdr:col>
      <xdr:colOff>415925</xdr:colOff>
      <xdr:row>94</xdr:row>
      <xdr:rowOff>56617</xdr:rowOff>
    </xdr:to>
    <xdr:sp macro="" textlink="">
      <xdr:nvSpPr>
        <xdr:cNvPr id="716" name="円/楕円 715"/>
        <xdr:cNvSpPr/>
      </xdr:nvSpPr>
      <xdr:spPr>
        <a:xfrm>
          <a:off x="15430500" y="1607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73144</xdr:rowOff>
    </xdr:from>
    <xdr:ext cx="534377" cy="259045"/>
    <xdr:sp macro="" textlink="">
      <xdr:nvSpPr>
        <xdr:cNvPr id="717" name="テキスト ボックス 716"/>
        <xdr:cNvSpPr txBox="1"/>
      </xdr:nvSpPr>
      <xdr:spPr>
        <a:xfrm>
          <a:off x="15214111" y="1584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70,542</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17754</xdr:rowOff>
    </xdr:from>
    <xdr:to>
      <xdr:col>21</xdr:col>
      <xdr:colOff>212725</xdr:colOff>
      <xdr:row>94</xdr:row>
      <xdr:rowOff>119354</xdr:rowOff>
    </xdr:to>
    <xdr:sp macro="" textlink="">
      <xdr:nvSpPr>
        <xdr:cNvPr id="718" name="円/楕円 717"/>
        <xdr:cNvSpPr/>
      </xdr:nvSpPr>
      <xdr:spPr>
        <a:xfrm>
          <a:off x="14541500" y="1613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135881</xdr:rowOff>
    </xdr:from>
    <xdr:ext cx="534377" cy="259045"/>
    <xdr:sp macro="" textlink="">
      <xdr:nvSpPr>
        <xdr:cNvPr id="719" name="テキスト ボックス 718"/>
        <xdr:cNvSpPr txBox="1"/>
      </xdr:nvSpPr>
      <xdr:spPr>
        <a:xfrm>
          <a:off x="14325111" y="1590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65,602</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26848</xdr:rowOff>
    </xdr:from>
    <xdr:to>
      <xdr:col>20</xdr:col>
      <xdr:colOff>9525</xdr:colOff>
      <xdr:row>94</xdr:row>
      <xdr:rowOff>128448</xdr:rowOff>
    </xdr:to>
    <xdr:sp macro="" textlink="">
      <xdr:nvSpPr>
        <xdr:cNvPr id="720" name="円/楕円 719"/>
        <xdr:cNvSpPr/>
      </xdr:nvSpPr>
      <xdr:spPr>
        <a:xfrm>
          <a:off x="13652500" y="1614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144975</xdr:rowOff>
    </xdr:from>
    <xdr:ext cx="534377" cy="259045"/>
    <xdr:sp macro="" textlink="">
      <xdr:nvSpPr>
        <xdr:cNvPr id="721" name="テキスト ボックス 720"/>
        <xdr:cNvSpPr txBox="1"/>
      </xdr:nvSpPr>
      <xdr:spPr>
        <a:xfrm>
          <a:off x="13436111" y="159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64,886</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2960</xdr:rowOff>
    </xdr:from>
    <xdr:to>
      <xdr:col>18</xdr:col>
      <xdr:colOff>492125</xdr:colOff>
      <xdr:row>94</xdr:row>
      <xdr:rowOff>104560</xdr:rowOff>
    </xdr:to>
    <xdr:sp macro="" textlink="">
      <xdr:nvSpPr>
        <xdr:cNvPr id="722" name="円/楕円 721"/>
        <xdr:cNvSpPr/>
      </xdr:nvSpPr>
      <xdr:spPr>
        <a:xfrm>
          <a:off x="12763500" y="161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121087</xdr:rowOff>
    </xdr:from>
    <xdr:ext cx="534377" cy="259045"/>
    <xdr:sp macro="" textlink="">
      <xdr:nvSpPr>
        <xdr:cNvPr id="723" name="テキスト ボックス 722"/>
        <xdr:cNvSpPr txBox="1"/>
      </xdr:nvSpPr>
      <xdr:spPr>
        <a:xfrm>
          <a:off x="12547111" y="1589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33630</xdr:rowOff>
    </xdr:from>
    <xdr:to>
      <xdr:col>32</xdr:col>
      <xdr:colOff>187325</xdr:colOff>
      <xdr:row>35</xdr:row>
      <xdr:rowOff>95809</xdr:rowOff>
    </xdr:to>
    <xdr:cxnSp macro="">
      <xdr:nvCxnSpPr>
        <xdr:cNvPr id="750" name="直線コネクタ 749"/>
        <xdr:cNvCxnSpPr/>
      </xdr:nvCxnSpPr>
      <xdr:spPr>
        <a:xfrm>
          <a:off x="21323300" y="5348580"/>
          <a:ext cx="838200" cy="74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18864</xdr:rowOff>
    </xdr:from>
    <xdr:ext cx="378565" cy="259045"/>
    <xdr:sp macro="" textlink="">
      <xdr:nvSpPr>
        <xdr:cNvPr id="751" name="諸支出金平均値テキスト"/>
        <xdr:cNvSpPr txBox="1"/>
      </xdr:nvSpPr>
      <xdr:spPr>
        <a:xfrm>
          <a:off x="22212300" y="6533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33630</xdr:rowOff>
    </xdr:from>
    <xdr:to>
      <xdr:col>31</xdr:col>
      <xdr:colOff>34925</xdr:colOff>
      <xdr:row>38</xdr:row>
      <xdr:rowOff>82093</xdr:rowOff>
    </xdr:to>
    <xdr:cxnSp macro="">
      <xdr:nvCxnSpPr>
        <xdr:cNvPr id="753" name="直線コネクタ 752"/>
        <xdr:cNvCxnSpPr/>
      </xdr:nvCxnSpPr>
      <xdr:spPr>
        <a:xfrm flipV="1">
          <a:off x="20434300" y="5348580"/>
          <a:ext cx="889000" cy="124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4" name="フローチャート : 判断 753"/>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115790</xdr:rowOff>
    </xdr:from>
    <xdr:ext cx="378565" cy="259045"/>
    <xdr:sp macro="" textlink="">
      <xdr:nvSpPr>
        <xdr:cNvPr id="755" name="テキスト ボックス 754"/>
        <xdr:cNvSpPr txBox="1"/>
      </xdr:nvSpPr>
      <xdr:spPr>
        <a:xfrm>
          <a:off x="21134017" y="6630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74778</xdr:rowOff>
    </xdr:from>
    <xdr:to>
      <xdr:col>29</xdr:col>
      <xdr:colOff>517525</xdr:colOff>
      <xdr:row>38</xdr:row>
      <xdr:rowOff>82093</xdr:rowOff>
    </xdr:to>
    <xdr:cxnSp macro="">
      <xdr:nvCxnSpPr>
        <xdr:cNvPr id="756" name="直線コネクタ 755"/>
        <xdr:cNvCxnSpPr/>
      </xdr:nvCxnSpPr>
      <xdr:spPr>
        <a:xfrm>
          <a:off x="19545300" y="6075528"/>
          <a:ext cx="889000" cy="52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7" name="フローチャート : 判断 756"/>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8" name="テキスト ボックス 757"/>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74778</xdr:rowOff>
    </xdr:from>
    <xdr:to>
      <xdr:col>28</xdr:col>
      <xdr:colOff>314325</xdr:colOff>
      <xdr:row>38</xdr:row>
      <xdr:rowOff>139243</xdr:rowOff>
    </xdr:to>
    <xdr:cxnSp macro="">
      <xdr:nvCxnSpPr>
        <xdr:cNvPr id="759" name="直線コネクタ 758"/>
        <xdr:cNvCxnSpPr/>
      </xdr:nvCxnSpPr>
      <xdr:spPr>
        <a:xfrm flipV="1">
          <a:off x="18656300" y="6075528"/>
          <a:ext cx="889000" cy="57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0" name="フローチャート : 判断 75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73728</xdr:rowOff>
    </xdr:from>
    <xdr:ext cx="378565" cy="259045"/>
    <xdr:sp macro="" textlink="">
      <xdr:nvSpPr>
        <xdr:cNvPr id="761" name="テキスト ボックス 760"/>
        <xdr:cNvSpPr txBox="1"/>
      </xdr:nvSpPr>
      <xdr:spPr>
        <a:xfrm>
          <a:off x="19356017" y="6588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2" name="フローチャート : 判断 761"/>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3" name="テキスト ボックス 762"/>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35</xdr:row>
      <xdr:rowOff>45009</xdr:rowOff>
    </xdr:from>
    <xdr:to>
      <xdr:col>32</xdr:col>
      <xdr:colOff>238125</xdr:colOff>
      <xdr:row>35</xdr:row>
      <xdr:rowOff>146609</xdr:rowOff>
    </xdr:to>
    <xdr:sp macro="" textlink="">
      <xdr:nvSpPr>
        <xdr:cNvPr id="769" name="円/楕円 768"/>
        <xdr:cNvSpPr/>
      </xdr:nvSpPr>
      <xdr:spPr>
        <a:xfrm>
          <a:off x="22110700" y="604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67886</xdr:rowOff>
    </xdr:from>
    <xdr:ext cx="469744" cy="259045"/>
    <xdr:sp macro="" textlink="">
      <xdr:nvSpPr>
        <xdr:cNvPr id="770" name="諸支出金該当値テキスト"/>
        <xdr:cNvSpPr txBox="1"/>
      </xdr:nvSpPr>
      <xdr:spPr>
        <a:xfrm>
          <a:off x="22212300" y="589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1,221</a:t>
          </a:r>
          <a:endParaRPr kumimoji="1" lang="ja-JP" altLang="en-US" sz="1000" b="1">
            <a:solidFill>
              <a:srgbClr val="FF0000"/>
            </a:solidFill>
            <a:latin typeface="ＭＳ Ｐゴシック"/>
          </a:endParaRPr>
        </a:p>
      </xdr:txBody>
    </xdr:sp>
    <xdr:clientData/>
  </xdr:oneCellAnchor>
  <xdr:twoCellAnchor>
    <xdr:from>
      <xdr:col>30</xdr:col>
      <xdr:colOff>669925</xdr:colOff>
      <xdr:row>30</xdr:row>
      <xdr:rowOff>154280</xdr:rowOff>
    </xdr:from>
    <xdr:to>
      <xdr:col>31</xdr:col>
      <xdr:colOff>85725</xdr:colOff>
      <xdr:row>31</xdr:row>
      <xdr:rowOff>84430</xdr:rowOff>
    </xdr:to>
    <xdr:sp macro="" textlink="">
      <xdr:nvSpPr>
        <xdr:cNvPr id="771" name="円/楕円 770"/>
        <xdr:cNvSpPr/>
      </xdr:nvSpPr>
      <xdr:spPr>
        <a:xfrm>
          <a:off x="21272500" y="529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29</xdr:row>
      <xdr:rowOff>100957</xdr:rowOff>
    </xdr:from>
    <xdr:ext cx="469744" cy="259045"/>
    <xdr:sp macro="" textlink="">
      <xdr:nvSpPr>
        <xdr:cNvPr id="772" name="テキスト ボックス 771"/>
        <xdr:cNvSpPr txBox="1"/>
      </xdr:nvSpPr>
      <xdr:spPr>
        <a:xfrm>
          <a:off x="21088427" y="507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31293</xdr:rowOff>
    </xdr:from>
    <xdr:to>
      <xdr:col>29</xdr:col>
      <xdr:colOff>568325</xdr:colOff>
      <xdr:row>38</xdr:row>
      <xdr:rowOff>132893</xdr:rowOff>
    </xdr:to>
    <xdr:sp macro="" textlink="">
      <xdr:nvSpPr>
        <xdr:cNvPr id="773" name="円/楕円 772"/>
        <xdr:cNvSpPr/>
      </xdr:nvSpPr>
      <xdr:spPr>
        <a:xfrm>
          <a:off x="20383500" y="65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124020</xdr:rowOff>
    </xdr:from>
    <xdr:ext cx="378565" cy="259045"/>
    <xdr:sp macro="" textlink="">
      <xdr:nvSpPr>
        <xdr:cNvPr id="774" name="テキスト ボックス 773"/>
        <xdr:cNvSpPr txBox="1"/>
      </xdr:nvSpPr>
      <xdr:spPr>
        <a:xfrm>
          <a:off x="20245017" y="6639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23978</xdr:rowOff>
    </xdr:from>
    <xdr:to>
      <xdr:col>28</xdr:col>
      <xdr:colOff>365125</xdr:colOff>
      <xdr:row>35</xdr:row>
      <xdr:rowOff>125578</xdr:rowOff>
    </xdr:to>
    <xdr:sp macro="" textlink="">
      <xdr:nvSpPr>
        <xdr:cNvPr id="775" name="円/楕円 774"/>
        <xdr:cNvSpPr/>
      </xdr:nvSpPr>
      <xdr:spPr>
        <a:xfrm>
          <a:off x="19494500" y="602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142105</xdr:rowOff>
    </xdr:from>
    <xdr:ext cx="469744" cy="259045"/>
    <xdr:sp macro="" textlink="">
      <xdr:nvSpPr>
        <xdr:cNvPr id="776" name="テキスト ボックス 775"/>
        <xdr:cNvSpPr txBox="1"/>
      </xdr:nvSpPr>
      <xdr:spPr>
        <a:xfrm>
          <a:off x="19310427" y="579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88443</xdr:rowOff>
    </xdr:from>
    <xdr:to>
      <xdr:col>27</xdr:col>
      <xdr:colOff>161925</xdr:colOff>
      <xdr:row>39</xdr:row>
      <xdr:rowOff>18593</xdr:rowOff>
    </xdr:to>
    <xdr:sp macro="" textlink="">
      <xdr:nvSpPr>
        <xdr:cNvPr id="777" name="円/楕円 776"/>
        <xdr:cNvSpPr/>
      </xdr:nvSpPr>
      <xdr:spPr>
        <a:xfrm>
          <a:off x="18605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9720</xdr:rowOff>
    </xdr:from>
    <xdr:ext cx="249299" cy="259045"/>
    <xdr:sp macro="" textlink="">
      <xdr:nvSpPr>
        <xdr:cNvPr id="778" name="テキスト ボックス 777"/>
        <xdr:cNvSpPr txBox="1"/>
      </xdr:nvSpPr>
      <xdr:spPr>
        <a:xfrm>
          <a:off x="18531649"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2" name="テキスト ボックス 791"/>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4" name="テキスト ボックス 793"/>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6" name="テキスト ボックス 795"/>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3" name="フローチャート : 判断 812"/>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6" name="フローチャート : 判断 815"/>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7" name="テキスト ボックス 81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9" name="フローチャート : 判断 818"/>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1" name="フローチャート : 判断 820"/>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2" name="テキスト ボックス 821"/>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1" name="テキスト ボックス 830"/>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3" name="テキスト ボックス 832"/>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5" name="テキスト ボックス 834"/>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00">
              <a:latin typeface="ＭＳ Ｐゴシック"/>
            </a:rPr>
            <a:t>衛生費が類似団体平均よりも高くなっているが、これは市外の区域も担当している廃棄物処理業務があることが主な要因である。また、平成</a:t>
          </a:r>
          <a:r>
            <a:rPr kumimoji="1" lang="en-US" altLang="ja-JP" sz="1000">
              <a:latin typeface="ＭＳ Ｐゴシック"/>
            </a:rPr>
            <a:t>26</a:t>
          </a:r>
          <a:r>
            <a:rPr kumimoji="1" lang="ja-JP" altLang="en-US" sz="1000">
              <a:latin typeface="ＭＳ Ｐゴシック"/>
            </a:rPr>
            <a:t>年度から決算額が大きく上昇しているのは、病院事業から委託を受けて南魚沼市民病院建設事業を一般会計で実施したためである。病院建設は平成</a:t>
          </a:r>
          <a:r>
            <a:rPr kumimoji="1" lang="en-US" altLang="ja-JP" sz="1000">
              <a:latin typeface="ＭＳ Ｐゴシック"/>
            </a:rPr>
            <a:t>27</a:t>
          </a:r>
          <a:r>
            <a:rPr kumimoji="1" lang="ja-JP" altLang="en-US" sz="1000">
              <a:latin typeface="ＭＳ Ｐゴシック"/>
            </a:rPr>
            <a:t>年度で完了しため、今後は一時的に決算額は低下するが、廃棄物処理施設の整備更新計画もあり、数年後には再び増加すると見込んでいる。消防費についても、市外区域の消防業務を担当しているため類似団体平均値よりも高い水準である。また、平均値との差が多い平成</a:t>
          </a:r>
          <a:r>
            <a:rPr kumimoji="1" lang="en-US" altLang="ja-JP" sz="1000">
              <a:latin typeface="ＭＳ Ｐゴシック"/>
            </a:rPr>
            <a:t>23</a:t>
          </a:r>
          <a:r>
            <a:rPr kumimoji="1" lang="ja-JP" altLang="en-US" sz="1000">
              <a:latin typeface="ＭＳ Ｐゴシック"/>
            </a:rPr>
            <a:t>年度と平成</a:t>
          </a:r>
          <a:r>
            <a:rPr kumimoji="1" lang="en-US" altLang="ja-JP" sz="1000">
              <a:latin typeface="ＭＳ Ｐゴシック"/>
            </a:rPr>
            <a:t>27</a:t>
          </a:r>
          <a:r>
            <a:rPr kumimoji="1" lang="ja-JP" altLang="en-US" sz="1000">
              <a:latin typeface="ＭＳ Ｐゴシック"/>
            </a:rPr>
            <a:t>年度については、消防庁舎の建設事業や消防救急無線のデジタル化事業といった大規模な投資的事業を実施したためである。教育費について、類似団体平均値よりも高い水準で推移しているが、これは特別支援学校建設事業、図書館建設事業、社会体育施設の整備改修事業などの大規模な投資的事業が続い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新潟県南魚沼市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財政調整基金残高については、災害復旧事業等への支出のため平成</a:t>
          </a:r>
          <a:r>
            <a:rPr kumimoji="1" lang="en-US" altLang="ja-JP" sz="1000">
              <a:latin typeface="ＭＳ ゴシック" pitchFamily="49" charset="-128"/>
              <a:ea typeface="ＭＳ ゴシック" pitchFamily="49" charset="-128"/>
            </a:rPr>
            <a:t>23</a:t>
          </a:r>
          <a:r>
            <a:rPr kumimoji="1" lang="ja-JP" altLang="en-US" sz="1000">
              <a:latin typeface="ＭＳ ゴシック" pitchFamily="49" charset="-128"/>
              <a:ea typeface="ＭＳ ゴシック" pitchFamily="49" charset="-128"/>
            </a:rPr>
            <a:t>、</a:t>
          </a:r>
          <a:r>
            <a:rPr kumimoji="1" lang="en-US" altLang="ja-JP" sz="1000">
              <a:latin typeface="ＭＳ ゴシック" pitchFamily="49" charset="-128"/>
              <a:ea typeface="ＭＳ ゴシック" pitchFamily="49" charset="-128"/>
            </a:rPr>
            <a:t>24</a:t>
          </a:r>
          <a:r>
            <a:rPr kumimoji="1" lang="ja-JP" altLang="en-US" sz="1000">
              <a:latin typeface="ＭＳ ゴシック" pitchFamily="49" charset="-128"/>
              <a:ea typeface="ＭＳ ゴシック" pitchFamily="49" charset="-128"/>
            </a:rPr>
            <a:t>年度と取崩しが続いていたが、事業進捗により平成</a:t>
          </a:r>
          <a:r>
            <a:rPr kumimoji="1" lang="en-US" altLang="ja-JP" sz="1000">
              <a:latin typeface="ＭＳ ゴシック" pitchFamily="49" charset="-128"/>
              <a:ea typeface="ＭＳ ゴシック" pitchFamily="49" charset="-128"/>
            </a:rPr>
            <a:t>25</a:t>
          </a:r>
          <a:r>
            <a:rPr kumimoji="1" lang="ja-JP" altLang="en-US" sz="1000">
              <a:latin typeface="ＭＳ ゴシック" pitchFamily="49" charset="-128"/>
              <a:ea typeface="ＭＳ ゴシック" pitchFamily="49" charset="-128"/>
            </a:rPr>
            <a:t>年度からは取り崩しを回避している。今後も突発的な事象に対処するため、一定額を確保するよう努める。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実質収支については少雪の影響による除雪経費の減少の影響が大きく、黒字が拡大して前年度よりも</a:t>
          </a:r>
          <a:r>
            <a:rPr kumimoji="1" lang="en-US" altLang="ja-JP" sz="1000">
              <a:latin typeface="ＭＳ ゴシック" pitchFamily="49" charset="-128"/>
              <a:ea typeface="ＭＳ ゴシック" pitchFamily="49" charset="-128"/>
            </a:rPr>
            <a:t>541</a:t>
          </a:r>
          <a:r>
            <a:rPr kumimoji="1" lang="ja-JP" altLang="en-US" sz="1000">
              <a:latin typeface="ＭＳ ゴシック" pitchFamily="49" charset="-128"/>
              <a:ea typeface="ＭＳ ゴシック" pitchFamily="49" charset="-128"/>
            </a:rPr>
            <a:t>百万円の増の</a:t>
          </a:r>
          <a:r>
            <a:rPr kumimoji="1" lang="en-US" altLang="ja-JP" sz="1000">
              <a:latin typeface="ＭＳ ゴシック" pitchFamily="49" charset="-128"/>
              <a:ea typeface="ＭＳ ゴシック" pitchFamily="49" charset="-128"/>
            </a:rPr>
            <a:t>1,298</a:t>
          </a:r>
          <a:r>
            <a:rPr kumimoji="1" lang="ja-JP" altLang="en-US" sz="1000">
              <a:latin typeface="ＭＳ ゴシック" pitchFamily="49" charset="-128"/>
              <a:ea typeface="ＭＳ ゴシック" pitchFamily="49" charset="-128"/>
            </a:rPr>
            <a:t>百万円となり、単年度収支も黒字となった。また、基金積立額</a:t>
          </a:r>
          <a:r>
            <a:rPr kumimoji="1" lang="en-US" altLang="ja-JP" sz="1000">
              <a:latin typeface="ＭＳ ゴシック" pitchFamily="49" charset="-128"/>
              <a:ea typeface="ＭＳ ゴシック" pitchFamily="49" charset="-128"/>
            </a:rPr>
            <a:t>3</a:t>
          </a:r>
          <a:r>
            <a:rPr kumimoji="1" lang="ja-JP" altLang="en-US" sz="1000">
              <a:latin typeface="ＭＳ ゴシック" pitchFamily="49" charset="-128"/>
              <a:ea typeface="ＭＳ ゴシック" pitchFamily="49" charset="-128"/>
            </a:rPr>
            <a:t>百万円を加えた実質単年度収支は</a:t>
          </a:r>
          <a:r>
            <a:rPr kumimoji="1" lang="en-US" altLang="ja-JP" sz="1000">
              <a:latin typeface="ＭＳ ゴシック" pitchFamily="49" charset="-128"/>
              <a:ea typeface="ＭＳ ゴシック" pitchFamily="49" charset="-128"/>
            </a:rPr>
            <a:t>543</a:t>
          </a:r>
          <a:r>
            <a:rPr kumimoji="1" lang="ja-JP" altLang="en-US" sz="1000">
              <a:latin typeface="ＭＳ ゴシック" pitchFamily="49" charset="-128"/>
              <a:ea typeface="ＭＳ ゴシック" pitchFamily="49" charset="-128"/>
            </a:rPr>
            <a:t>百万円の黒字となった。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新潟県南魚沼市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法適用の病院事業会計に対し、平成</a:t>
          </a:r>
          <a:r>
            <a:rPr kumimoji="1" lang="en-US" altLang="ja-JP" sz="1000">
              <a:latin typeface="ＭＳ ゴシック" pitchFamily="49" charset="-128"/>
              <a:ea typeface="ＭＳ ゴシック" pitchFamily="49" charset="-128"/>
            </a:rPr>
            <a:t>23</a:t>
          </a:r>
          <a:r>
            <a:rPr kumimoji="1" lang="ja-JP" altLang="en-US" sz="1000">
              <a:latin typeface="ＭＳ ゴシック" pitchFamily="49" charset="-128"/>
              <a:ea typeface="ＭＳ ゴシック" pitchFamily="49" charset="-128"/>
            </a:rPr>
            <a:t>年度から資金不足を解消するために繰出を行い、赤字を解消している。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一般会計では、少雪の影響による除雪経費の減少のために当初見込んでいた歳出額が縮小し、黒字比率が上昇した。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水道事業会計については、約</a:t>
          </a:r>
          <a:r>
            <a:rPr kumimoji="1" lang="en-US" altLang="ja-JP" sz="1000">
              <a:latin typeface="ＭＳ ゴシック" pitchFamily="49" charset="-128"/>
              <a:ea typeface="ＭＳ ゴシック" pitchFamily="49" charset="-128"/>
            </a:rPr>
            <a:t>21</a:t>
          </a:r>
          <a:r>
            <a:rPr kumimoji="1" lang="ja-JP" altLang="en-US" sz="1000">
              <a:latin typeface="ＭＳ ゴシック" pitchFamily="49" charset="-128"/>
              <a:ea typeface="ＭＳ ゴシック" pitchFamily="49" charset="-128"/>
            </a:rPr>
            <a:t>億円の剰余金を保持するものの、今後の施設更新計画による投資に多額の費用がかかることが想定されるため、将来的には剰余金は減少する見込みである。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病院事業会計では、平成</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の南魚沼市民病院や魚沼基幹病院の開院に合わせた地域の医療再編に伴い、経営状況が変化することが想定される。新体制へ移行するためにも多額な経費がかかることから、経営支援のための一般会計からの繰出金も増加している。今後策定する新公立病院改革プランに基づき持続的な経営の健全化を図ることとしている。</a:t>
          </a:r>
          <a:endParaRPr kumimoji="1" lang="en-US" altLang="ja-JP" sz="10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52269_&#21335;&#39770;&#27836;&#24066;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158.1</v>
          </cell>
          <cell r="L73">
            <v>159.9</v>
          </cell>
          <cell r="M73">
            <v>153.9</v>
          </cell>
          <cell r="N73">
            <v>155</v>
          </cell>
          <cell r="O73">
            <v>158.9</v>
          </cell>
        </row>
        <row r="75">
          <cell r="K75">
            <v>19.100000000000001</v>
          </cell>
          <cell r="L75">
            <v>17.5</v>
          </cell>
          <cell r="M75">
            <v>16.899999999999999</v>
          </cell>
          <cell r="N75">
            <v>16.3</v>
          </cell>
          <cell r="O75">
            <v>15.4</v>
          </cell>
        </row>
        <row r="77">
          <cell r="G77" t="str">
            <v>類似団体内平均値</v>
          </cell>
          <cell r="K77">
            <v>69.2</v>
          </cell>
          <cell r="L77">
            <v>58.2</v>
          </cell>
          <cell r="M77">
            <v>50.3</v>
          </cell>
          <cell r="N77">
            <v>45.9</v>
          </cell>
          <cell r="O77">
            <v>39</v>
          </cell>
        </row>
        <row r="79">
          <cell r="K79">
            <v>11.1</v>
          </cell>
          <cell r="L79">
            <v>10.3</v>
          </cell>
          <cell r="M79">
            <v>9.6</v>
          </cell>
          <cell r="N79">
            <v>8.8000000000000007</v>
          </cell>
          <cell r="O79">
            <v>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37750726</v>
      </c>
      <c r="BO4" s="379"/>
      <c r="BP4" s="379"/>
      <c r="BQ4" s="379"/>
      <c r="BR4" s="379"/>
      <c r="BS4" s="379"/>
      <c r="BT4" s="379"/>
      <c r="BU4" s="380"/>
      <c r="BV4" s="378">
        <v>34655739</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6.4</v>
      </c>
      <c r="CU4" s="556"/>
      <c r="CV4" s="556"/>
      <c r="CW4" s="556"/>
      <c r="CX4" s="556"/>
      <c r="CY4" s="556"/>
      <c r="CZ4" s="556"/>
      <c r="DA4" s="557"/>
      <c r="DB4" s="555">
        <v>3.8</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36054131</v>
      </c>
      <c r="BO5" s="384"/>
      <c r="BP5" s="384"/>
      <c r="BQ5" s="384"/>
      <c r="BR5" s="384"/>
      <c r="BS5" s="384"/>
      <c r="BT5" s="384"/>
      <c r="BU5" s="385"/>
      <c r="BV5" s="383">
        <v>33518520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87.4</v>
      </c>
      <c r="CU5" s="354"/>
      <c r="CV5" s="354"/>
      <c r="CW5" s="354"/>
      <c r="CX5" s="354"/>
      <c r="CY5" s="354"/>
      <c r="CZ5" s="354"/>
      <c r="DA5" s="355"/>
      <c r="DB5" s="353">
        <v>93.4</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1696595</v>
      </c>
      <c r="BO6" s="384"/>
      <c r="BP6" s="384"/>
      <c r="BQ6" s="384"/>
      <c r="BR6" s="384"/>
      <c r="BS6" s="384"/>
      <c r="BT6" s="384"/>
      <c r="BU6" s="385"/>
      <c r="BV6" s="383">
        <v>1137219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93.2</v>
      </c>
      <c r="CU6" s="530"/>
      <c r="CV6" s="530"/>
      <c r="CW6" s="530"/>
      <c r="CX6" s="530"/>
      <c r="CY6" s="530"/>
      <c r="CZ6" s="530"/>
      <c r="DA6" s="531"/>
      <c r="DB6" s="529">
        <v>100.1</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78</v>
      </c>
      <c r="AV7" s="441"/>
      <c r="AW7" s="441"/>
      <c r="AX7" s="441"/>
      <c r="AY7" s="363" t="s">
        <v>89</v>
      </c>
      <c r="AZ7" s="364"/>
      <c r="BA7" s="364"/>
      <c r="BB7" s="364"/>
      <c r="BC7" s="364"/>
      <c r="BD7" s="364"/>
      <c r="BE7" s="364"/>
      <c r="BF7" s="364"/>
      <c r="BG7" s="364"/>
      <c r="BH7" s="364"/>
      <c r="BI7" s="364"/>
      <c r="BJ7" s="364"/>
      <c r="BK7" s="364"/>
      <c r="BL7" s="364"/>
      <c r="BM7" s="365"/>
      <c r="BN7" s="383">
        <v>398661</v>
      </c>
      <c r="BO7" s="384"/>
      <c r="BP7" s="384"/>
      <c r="BQ7" s="384"/>
      <c r="BR7" s="384"/>
      <c r="BS7" s="384"/>
      <c r="BT7" s="384"/>
      <c r="BU7" s="385"/>
      <c r="BV7" s="383">
        <v>379845</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20137808</v>
      </c>
      <c r="CU7" s="384"/>
      <c r="CV7" s="384"/>
      <c r="CW7" s="384"/>
      <c r="CX7" s="384"/>
      <c r="CY7" s="384"/>
      <c r="CZ7" s="384"/>
      <c r="DA7" s="385"/>
      <c r="DB7" s="383">
        <v>19739050</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78</v>
      </c>
      <c r="AV8" s="441"/>
      <c r="AW8" s="441"/>
      <c r="AX8" s="441"/>
      <c r="AY8" s="363" t="s">
        <v>92</v>
      </c>
      <c r="AZ8" s="364"/>
      <c r="BA8" s="364"/>
      <c r="BB8" s="364"/>
      <c r="BC8" s="364"/>
      <c r="BD8" s="364"/>
      <c r="BE8" s="364"/>
      <c r="BF8" s="364"/>
      <c r="BG8" s="364"/>
      <c r="BH8" s="364"/>
      <c r="BI8" s="364"/>
      <c r="BJ8" s="364"/>
      <c r="BK8" s="364"/>
      <c r="BL8" s="364"/>
      <c r="BM8" s="365"/>
      <c r="BN8" s="383">
        <v>1297934</v>
      </c>
      <c r="BO8" s="384"/>
      <c r="BP8" s="384"/>
      <c r="BQ8" s="384"/>
      <c r="BR8" s="384"/>
      <c r="BS8" s="384"/>
      <c r="BT8" s="384"/>
      <c r="BU8" s="385"/>
      <c r="BV8" s="383">
        <v>757374</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0.44</v>
      </c>
      <c r="CU8" s="493"/>
      <c r="CV8" s="493"/>
      <c r="CW8" s="493"/>
      <c r="CX8" s="493"/>
      <c r="CY8" s="493"/>
      <c r="CZ8" s="493"/>
      <c r="DA8" s="494"/>
      <c r="DB8" s="492">
        <v>0.44</v>
      </c>
      <c r="DC8" s="493"/>
      <c r="DD8" s="493"/>
      <c r="DE8" s="493"/>
      <c r="DF8" s="493"/>
      <c r="DG8" s="493"/>
      <c r="DH8" s="493"/>
      <c r="DI8" s="494"/>
      <c r="DJ8" s="137"/>
      <c r="DK8" s="137"/>
      <c r="DL8" s="137"/>
      <c r="DM8" s="137"/>
      <c r="DN8" s="137"/>
      <c r="DO8" s="137"/>
    </row>
    <row r="9" spans="1:119" ht="18.75" customHeight="1" thickBot="1" x14ac:dyDescent="0.2">
      <c r="A9" s="138"/>
      <c r="B9" s="518" t="s">
        <v>94</v>
      </c>
      <c r="C9" s="519"/>
      <c r="D9" s="519"/>
      <c r="E9" s="519"/>
      <c r="F9" s="519"/>
      <c r="G9" s="519"/>
      <c r="H9" s="519"/>
      <c r="I9" s="519"/>
      <c r="J9" s="519"/>
      <c r="K9" s="446"/>
      <c r="L9" s="520" t="s">
        <v>95</v>
      </c>
      <c r="M9" s="521"/>
      <c r="N9" s="521"/>
      <c r="O9" s="521"/>
      <c r="P9" s="521"/>
      <c r="Q9" s="522"/>
      <c r="R9" s="523">
        <v>58568</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78</v>
      </c>
      <c r="AV9" s="441"/>
      <c r="AW9" s="441"/>
      <c r="AX9" s="441"/>
      <c r="AY9" s="363" t="s">
        <v>98</v>
      </c>
      <c r="AZ9" s="364"/>
      <c r="BA9" s="364"/>
      <c r="BB9" s="364"/>
      <c r="BC9" s="364"/>
      <c r="BD9" s="364"/>
      <c r="BE9" s="364"/>
      <c r="BF9" s="364"/>
      <c r="BG9" s="364"/>
      <c r="BH9" s="364"/>
      <c r="BI9" s="364"/>
      <c r="BJ9" s="364"/>
      <c r="BK9" s="364"/>
      <c r="BL9" s="364"/>
      <c r="BM9" s="365"/>
      <c r="BN9" s="383">
        <v>540560</v>
      </c>
      <c r="BO9" s="384"/>
      <c r="BP9" s="384"/>
      <c r="BQ9" s="384"/>
      <c r="BR9" s="384"/>
      <c r="BS9" s="384"/>
      <c r="BT9" s="384"/>
      <c r="BU9" s="385"/>
      <c r="BV9" s="383">
        <v>-236096</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18.5</v>
      </c>
      <c r="CU9" s="354"/>
      <c r="CV9" s="354"/>
      <c r="CW9" s="354"/>
      <c r="CX9" s="354"/>
      <c r="CY9" s="354"/>
      <c r="CZ9" s="354"/>
      <c r="DA9" s="355"/>
      <c r="DB9" s="353">
        <v>18.100000000000001</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100</v>
      </c>
      <c r="M10" s="357"/>
      <c r="N10" s="357"/>
      <c r="O10" s="357"/>
      <c r="P10" s="357"/>
      <c r="Q10" s="358"/>
      <c r="R10" s="359">
        <v>61624</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78</v>
      </c>
      <c r="AV10" s="441"/>
      <c r="AW10" s="441"/>
      <c r="AX10" s="441"/>
      <c r="AY10" s="363" t="s">
        <v>102</v>
      </c>
      <c r="AZ10" s="364"/>
      <c r="BA10" s="364"/>
      <c r="BB10" s="364"/>
      <c r="BC10" s="364"/>
      <c r="BD10" s="364"/>
      <c r="BE10" s="364"/>
      <c r="BF10" s="364"/>
      <c r="BG10" s="364"/>
      <c r="BH10" s="364"/>
      <c r="BI10" s="364"/>
      <c r="BJ10" s="364"/>
      <c r="BK10" s="364"/>
      <c r="BL10" s="364"/>
      <c r="BM10" s="365"/>
      <c r="BN10" s="383">
        <v>2929</v>
      </c>
      <c r="BO10" s="384"/>
      <c r="BP10" s="384"/>
      <c r="BQ10" s="384"/>
      <c r="BR10" s="384"/>
      <c r="BS10" s="384"/>
      <c r="BT10" s="384"/>
      <c r="BU10" s="385"/>
      <c r="BV10" s="383">
        <v>104468</v>
      </c>
      <c r="BW10" s="384"/>
      <c r="BX10" s="384"/>
      <c r="BY10" s="384"/>
      <c r="BZ10" s="384"/>
      <c r="CA10" s="384"/>
      <c r="CB10" s="384"/>
      <c r="CC10" s="38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104</v>
      </c>
      <c r="M11" s="430"/>
      <c r="N11" s="430"/>
      <c r="O11" s="430"/>
      <c r="P11" s="430"/>
      <c r="Q11" s="431"/>
      <c r="R11" s="515" t="s">
        <v>105</v>
      </c>
      <c r="S11" s="516"/>
      <c r="T11" s="516"/>
      <c r="U11" s="516"/>
      <c r="V11" s="517"/>
      <c r="W11" s="527"/>
      <c r="X11" s="345"/>
      <c r="Y11" s="345"/>
      <c r="Z11" s="345"/>
      <c r="AA11" s="345"/>
      <c r="AB11" s="345"/>
      <c r="AC11" s="345"/>
      <c r="AD11" s="345"/>
      <c r="AE11" s="345"/>
      <c r="AF11" s="345"/>
      <c r="AG11" s="345"/>
      <c r="AH11" s="345"/>
      <c r="AI11" s="345"/>
      <c r="AJ11" s="345"/>
      <c r="AK11" s="345"/>
      <c r="AL11" s="528"/>
      <c r="AM11" s="452" t="s">
        <v>106</v>
      </c>
      <c r="AN11" s="357"/>
      <c r="AO11" s="357"/>
      <c r="AP11" s="357"/>
      <c r="AQ11" s="357"/>
      <c r="AR11" s="357"/>
      <c r="AS11" s="357"/>
      <c r="AT11" s="358"/>
      <c r="AU11" s="440" t="s">
        <v>107</v>
      </c>
      <c r="AV11" s="441"/>
      <c r="AW11" s="441"/>
      <c r="AX11" s="441"/>
      <c r="AY11" s="363" t="s">
        <v>108</v>
      </c>
      <c r="AZ11" s="364"/>
      <c r="BA11" s="364"/>
      <c r="BB11" s="364"/>
      <c r="BC11" s="364"/>
      <c r="BD11" s="364"/>
      <c r="BE11" s="364"/>
      <c r="BF11" s="364"/>
      <c r="BG11" s="364"/>
      <c r="BH11" s="364"/>
      <c r="BI11" s="364"/>
      <c r="BJ11" s="364"/>
      <c r="BK11" s="364"/>
      <c r="BL11" s="364"/>
      <c r="BM11" s="365"/>
      <c r="BN11" s="383" t="s">
        <v>109</v>
      </c>
      <c r="BO11" s="384"/>
      <c r="BP11" s="384"/>
      <c r="BQ11" s="384"/>
      <c r="BR11" s="384"/>
      <c r="BS11" s="384"/>
      <c r="BT11" s="384"/>
      <c r="BU11" s="385"/>
      <c r="BV11" s="383" t="s">
        <v>109</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x14ac:dyDescent="0.15">
      <c r="A12" s="138"/>
      <c r="B12" s="495" t="s">
        <v>111</v>
      </c>
      <c r="C12" s="496"/>
      <c r="D12" s="496"/>
      <c r="E12" s="496"/>
      <c r="F12" s="496"/>
      <c r="G12" s="496"/>
      <c r="H12" s="496"/>
      <c r="I12" s="496"/>
      <c r="J12" s="496"/>
      <c r="K12" s="497"/>
      <c r="L12" s="504" t="s">
        <v>112</v>
      </c>
      <c r="M12" s="505"/>
      <c r="N12" s="505"/>
      <c r="O12" s="505"/>
      <c r="P12" s="505"/>
      <c r="Q12" s="506"/>
      <c r="R12" s="507">
        <v>58907</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116</v>
      </c>
      <c r="AV12" s="441"/>
      <c r="AW12" s="441"/>
      <c r="AX12" s="441"/>
      <c r="AY12" s="363" t="s">
        <v>117</v>
      </c>
      <c r="AZ12" s="364"/>
      <c r="BA12" s="364"/>
      <c r="BB12" s="364"/>
      <c r="BC12" s="364"/>
      <c r="BD12" s="364"/>
      <c r="BE12" s="364"/>
      <c r="BF12" s="364"/>
      <c r="BG12" s="364"/>
      <c r="BH12" s="364"/>
      <c r="BI12" s="364"/>
      <c r="BJ12" s="364"/>
      <c r="BK12" s="364"/>
      <c r="BL12" s="364"/>
      <c r="BM12" s="365"/>
      <c r="BN12" s="383" t="s">
        <v>118</v>
      </c>
      <c r="BO12" s="384"/>
      <c r="BP12" s="384"/>
      <c r="BQ12" s="384"/>
      <c r="BR12" s="384"/>
      <c r="BS12" s="384"/>
      <c r="BT12" s="384"/>
      <c r="BU12" s="385"/>
      <c r="BV12" s="383" t="s">
        <v>118</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118</v>
      </c>
      <c r="CU12" s="493"/>
      <c r="CV12" s="493"/>
      <c r="CW12" s="493"/>
      <c r="CX12" s="493"/>
      <c r="CY12" s="493"/>
      <c r="CZ12" s="493"/>
      <c r="DA12" s="494"/>
      <c r="DB12" s="492" t="s">
        <v>118</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120</v>
      </c>
      <c r="N13" s="482"/>
      <c r="O13" s="482"/>
      <c r="P13" s="482"/>
      <c r="Q13" s="483"/>
      <c r="R13" s="484">
        <v>58125</v>
      </c>
      <c r="S13" s="485"/>
      <c r="T13" s="485"/>
      <c r="U13" s="485"/>
      <c r="V13" s="486"/>
      <c r="W13" s="472" t="s">
        <v>121</v>
      </c>
      <c r="X13" s="396"/>
      <c r="Y13" s="396"/>
      <c r="Z13" s="396"/>
      <c r="AA13" s="396"/>
      <c r="AB13" s="397"/>
      <c r="AC13" s="359">
        <v>3668</v>
      </c>
      <c r="AD13" s="360"/>
      <c r="AE13" s="360"/>
      <c r="AF13" s="360"/>
      <c r="AG13" s="361"/>
      <c r="AH13" s="359">
        <v>4060</v>
      </c>
      <c r="AI13" s="360"/>
      <c r="AJ13" s="360"/>
      <c r="AK13" s="360"/>
      <c r="AL13" s="362"/>
      <c r="AM13" s="452" t="s">
        <v>122</v>
      </c>
      <c r="AN13" s="357"/>
      <c r="AO13" s="357"/>
      <c r="AP13" s="357"/>
      <c r="AQ13" s="357"/>
      <c r="AR13" s="357"/>
      <c r="AS13" s="357"/>
      <c r="AT13" s="358"/>
      <c r="AU13" s="440" t="s">
        <v>116</v>
      </c>
      <c r="AV13" s="441"/>
      <c r="AW13" s="441"/>
      <c r="AX13" s="441"/>
      <c r="AY13" s="363" t="s">
        <v>123</v>
      </c>
      <c r="AZ13" s="364"/>
      <c r="BA13" s="364"/>
      <c r="BB13" s="364"/>
      <c r="BC13" s="364"/>
      <c r="BD13" s="364"/>
      <c r="BE13" s="364"/>
      <c r="BF13" s="364"/>
      <c r="BG13" s="364"/>
      <c r="BH13" s="364"/>
      <c r="BI13" s="364"/>
      <c r="BJ13" s="364"/>
      <c r="BK13" s="364"/>
      <c r="BL13" s="364"/>
      <c r="BM13" s="365"/>
      <c r="BN13" s="383">
        <v>543489</v>
      </c>
      <c r="BO13" s="384"/>
      <c r="BP13" s="384"/>
      <c r="BQ13" s="384"/>
      <c r="BR13" s="384"/>
      <c r="BS13" s="384"/>
      <c r="BT13" s="384"/>
      <c r="BU13" s="385"/>
      <c r="BV13" s="383">
        <v>-131628</v>
      </c>
      <c r="BW13" s="384"/>
      <c r="BX13" s="384"/>
      <c r="BY13" s="384"/>
      <c r="BZ13" s="384"/>
      <c r="CA13" s="384"/>
      <c r="CB13" s="384"/>
      <c r="CC13" s="385"/>
      <c r="CD13" s="392" t="s">
        <v>124</v>
      </c>
      <c r="CE13" s="393"/>
      <c r="CF13" s="393"/>
      <c r="CG13" s="393"/>
      <c r="CH13" s="393"/>
      <c r="CI13" s="393"/>
      <c r="CJ13" s="393"/>
      <c r="CK13" s="393"/>
      <c r="CL13" s="393"/>
      <c r="CM13" s="393"/>
      <c r="CN13" s="393"/>
      <c r="CO13" s="393"/>
      <c r="CP13" s="393"/>
      <c r="CQ13" s="393"/>
      <c r="CR13" s="393"/>
      <c r="CS13" s="394"/>
      <c r="CT13" s="353">
        <v>15.4</v>
      </c>
      <c r="CU13" s="354"/>
      <c r="CV13" s="354"/>
      <c r="CW13" s="354"/>
      <c r="CX13" s="354"/>
      <c r="CY13" s="354"/>
      <c r="CZ13" s="354"/>
      <c r="DA13" s="355"/>
      <c r="DB13" s="353">
        <v>16.3</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125</v>
      </c>
      <c r="M14" s="513"/>
      <c r="N14" s="513"/>
      <c r="O14" s="513"/>
      <c r="P14" s="513"/>
      <c r="Q14" s="514"/>
      <c r="R14" s="484">
        <v>59636</v>
      </c>
      <c r="S14" s="485"/>
      <c r="T14" s="485"/>
      <c r="U14" s="485"/>
      <c r="V14" s="486"/>
      <c r="W14" s="487"/>
      <c r="X14" s="399"/>
      <c r="Y14" s="399"/>
      <c r="Z14" s="399"/>
      <c r="AA14" s="399"/>
      <c r="AB14" s="400"/>
      <c r="AC14" s="477">
        <v>12</v>
      </c>
      <c r="AD14" s="478"/>
      <c r="AE14" s="478"/>
      <c r="AF14" s="478"/>
      <c r="AG14" s="479"/>
      <c r="AH14" s="477">
        <v>12.6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126</v>
      </c>
      <c r="CE14" s="390"/>
      <c r="CF14" s="390"/>
      <c r="CG14" s="390"/>
      <c r="CH14" s="390"/>
      <c r="CI14" s="390"/>
      <c r="CJ14" s="390"/>
      <c r="CK14" s="390"/>
      <c r="CL14" s="390"/>
      <c r="CM14" s="390"/>
      <c r="CN14" s="390"/>
      <c r="CO14" s="390"/>
      <c r="CP14" s="390"/>
      <c r="CQ14" s="390"/>
      <c r="CR14" s="390"/>
      <c r="CS14" s="391"/>
      <c r="CT14" s="488">
        <v>158.9</v>
      </c>
      <c r="CU14" s="456"/>
      <c r="CV14" s="456"/>
      <c r="CW14" s="456"/>
      <c r="CX14" s="456"/>
      <c r="CY14" s="456"/>
      <c r="CZ14" s="456"/>
      <c r="DA14" s="457"/>
      <c r="DB14" s="488">
        <v>155</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120</v>
      </c>
      <c r="N15" s="482"/>
      <c r="O15" s="482"/>
      <c r="P15" s="482"/>
      <c r="Q15" s="483"/>
      <c r="R15" s="484">
        <v>58883</v>
      </c>
      <c r="S15" s="485"/>
      <c r="T15" s="485"/>
      <c r="U15" s="485"/>
      <c r="V15" s="486"/>
      <c r="W15" s="472" t="s">
        <v>127</v>
      </c>
      <c r="X15" s="396"/>
      <c r="Y15" s="396"/>
      <c r="Z15" s="396"/>
      <c r="AA15" s="396"/>
      <c r="AB15" s="397"/>
      <c r="AC15" s="359">
        <v>9081</v>
      </c>
      <c r="AD15" s="360"/>
      <c r="AE15" s="360"/>
      <c r="AF15" s="360"/>
      <c r="AG15" s="361"/>
      <c r="AH15" s="359">
        <v>10221</v>
      </c>
      <c r="AI15" s="360"/>
      <c r="AJ15" s="360"/>
      <c r="AK15" s="360"/>
      <c r="AL15" s="362"/>
      <c r="AM15" s="452"/>
      <c r="AN15" s="357"/>
      <c r="AO15" s="357"/>
      <c r="AP15" s="357"/>
      <c r="AQ15" s="357"/>
      <c r="AR15" s="357"/>
      <c r="AS15" s="357"/>
      <c r="AT15" s="358"/>
      <c r="AU15" s="440"/>
      <c r="AV15" s="441"/>
      <c r="AW15" s="441"/>
      <c r="AX15" s="441"/>
      <c r="AY15" s="375" t="s">
        <v>128</v>
      </c>
      <c r="AZ15" s="376"/>
      <c r="BA15" s="376"/>
      <c r="BB15" s="376"/>
      <c r="BC15" s="376"/>
      <c r="BD15" s="376"/>
      <c r="BE15" s="376"/>
      <c r="BF15" s="376"/>
      <c r="BG15" s="376"/>
      <c r="BH15" s="376"/>
      <c r="BI15" s="376"/>
      <c r="BJ15" s="376"/>
      <c r="BK15" s="376"/>
      <c r="BL15" s="376"/>
      <c r="BM15" s="377"/>
      <c r="BN15" s="378">
        <v>6788676</v>
      </c>
      <c r="BO15" s="379"/>
      <c r="BP15" s="379"/>
      <c r="BQ15" s="379"/>
      <c r="BR15" s="379"/>
      <c r="BS15" s="379"/>
      <c r="BT15" s="379"/>
      <c r="BU15" s="380"/>
      <c r="BV15" s="378">
        <v>6597134</v>
      </c>
      <c r="BW15" s="379"/>
      <c r="BX15" s="379"/>
      <c r="BY15" s="379"/>
      <c r="BZ15" s="379"/>
      <c r="CA15" s="379"/>
      <c r="CB15" s="379"/>
      <c r="CC15" s="380"/>
      <c r="CD15" s="489" t="s">
        <v>129</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130</v>
      </c>
      <c r="M16" s="475"/>
      <c r="N16" s="475"/>
      <c r="O16" s="475"/>
      <c r="P16" s="475"/>
      <c r="Q16" s="476"/>
      <c r="R16" s="469" t="s">
        <v>131</v>
      </c>
      <c r="S16" s="470"/>
      <c r="T16" s="470"/>
      <c r="U16" s="470"/>
      <c r="V16" s="471"/>
      <c r="W16" s="487"/>
      <c r="X16" s="399"/>
      <c r="Y16" s="399"/>
      <c r="Z16" s="399"/>
      <c r="AA16" s="399"/>
      <c r="AB16" s="400"/>
      <c r="AC16" s="477">
        <v>29.6</v>
      </c>
      <c r="AD16" s="478"/>
      <c r="AE16" s="478"/>
      <c r="AF16" s="478"/>
      <c r="AG16" s="479"/>
      <c r="AH16" s="477">
        <v>31.6</v>
      </c>
      <c r="AI16" s="478"/>
      <c r="AJ16" s="478"/>
      <c r="AK16" s="478"/>
      <c r="AL16" s="480"/>
      <c r="AM16" s="452"/>
      <c r="AN16" s="357"/>
      <c r="AO16" s="357"/>
      <c r="AP16" s="357"/>
      <c r="AQ16" s="357"/>
      <c r="AR16" s="357"/>
      <c r="AS16" s="357"/>
      <c r="AT16" s="358"/>
      <c r="AU16" s="440"/>
      <c r="AV16" s="441"/>
      <c r="AW16" s="441"/>
      <c r="AX16" s="441"/>
      <c r="AY16" s="363" t="s">
        <v>132</v>
      </c>
      <c r="AZ16" s="364"/>
      <c r="BA16" s="364"/>
      <c r="BB16" s="364"/>
      <c r="BC16" s="364"/>
      <c r="BD16" s="364"/>
      <c r="BE16" s="364"/>
      <c r="BF16" s="364"/>
      <c r="BG16" s="364"/>
      <c r="BH16" s="364"/>
      <c r="BI16" s="364"/>
      <c r="BJ16" s="364"/>
      <c r="BK16" s="364"/>
      <c r="BL16" s="364"/>
      <c r="BM16" s="365"/>
      <c r="BN16" s="383">
        <v>15965024</v>
      </c>
      <c r="BO16" s="384"/>
      <c r="BP16" s="384"/>
      <c r="BQ16" s="384"/>
      <c r="BR16" s="384"/>
      <c r="BS16" s="384"/>
      <c r="BT16" s="384"/>
      <c r="BU16" s="385"/>
      <c r="BV16" s="383">
        <v>15147047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133</v>
      </c>
      <c r="N17" s="467"/>
      <c r="O17" s="467"/>
      <c r="P17" s="467"/>
      <c r="Q17" s="468"/>
      <c r="R17" s="469" t="s">
        <v>134</v>
      </c>
      <c r="S17" s="470"/>
      <c r="T17" s="470"/>
      <c r="U17" s="470"/>
      <c r="V17" s="471"/>
      <c r="W17" s="472" t="s">
        <v>135</v>
      </c>
      <c r="X17" s="396"/>
      <c r="Y17" s="396"/>
      <c r="Z17" s="396"/>
      <c r="AA17" s="396"/>
      <c r="AB17" s="397"/>
      <c r="AC17" s="359">
        <v>17886</v>
      </c>
      <c r="AD17" s="360"/>
      <c r="AE17" s="360"/>
      <c r="AF17" s="360"/>
      <c r="AG17" s="361"/>
      <c r="AH17" s="359">
        <v>18045</v>
      </c>
      <c r="AI17" s="360"/>
      <c r="AJ17" s="360"/>
      <c r="AK17" s="360"/>
      <c r="AL17" s="362"/>
      <c r="AM17" s="452"/>
      <c r="AN17" s="357"/>
      <c r="AO17" s="357"/>
      <c r="AP17" s="357"/>
      <c r="AQ17" s="357"/>
      <c r="AR17" s="357"/>
      <c r="AS17" s="357"/>
      <c r="AT17" s="358"/>
      <c r="AU17" s="440"/>
      <c r="AV17" s="441"/>
      <c r="AW17" s="441"/>
      <c r="AX17" s="441"/>
      <c r="AY17" s="363" t="s">
        <v>136</v>
      </c>
      <c r="AZ17" s="364"/>
      <c r="BA17" s="364"/>
      <c r="BB17" s="364"/>
      <c r="BC17" s="364"/>
      <c r="BD17" s="364"/>
      <c r="BE17" s="364"/>
      <c r="BF17" s="364"/>
      <c r="BG17" s="364"/>
      <c r="BH17" s="364"/>
      <c r="BI17" s="364"/>
      <c r="BJ17" s="364"/>
      <c r="BK17" s="364"/>
      <c r="BL17" s="364"/>
      <c r="BM17" s="365"/>
      <c r="BN17" s="383">
        <v>8605028</v>
      </c>
      <c r="BO17" s="384"/>
      <c r="BP17" s="384"/>
      <c r="BQ17" s="384"/>
      <c r="BR17" s="384"/>
      <c r="BS17" s="384"/>
      <c r="BT17" s="384"/>
      <c r="BU17" s="385"/>
      <c r="BV17" s="383">
        <v>8458725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137</v>
      </c>
      <c r="C18" s="446"/>
      <c r="D18" s="446"/>
      <c r="E18" s="447"/>
      <c r="F18" s="447"/>
      <c r="G18" s="447"/>
      <c r="H18" s="447"/>
      <c r="I18" s="447"/>
      <c r="J18" s="447"/>
      <c r="K18" s="447"/>
      <c r="L18" s="448">
        <v>584.54999999999995</v>
      </c>
      <c r="M18" s="448"/>
      <c r="N18" s="448"/>
      <c r="O18" s="448"/>
      <c r="P18" s="448"/>
      <c r="Q18" s="448"/>
      <c r="R18" s="449"/>
      <c r="S18" s="449"/>
      <c r="T18" s="449"/>
      <c r="U18" s="449"/>
      <c r="V18" s="450"/>
      <c r="W18" s="464"/>
      <c r="X18" s="465"/>
      <c r="Y18" s="465"/>
      <c r="Z18" s="465"/>
      <c r="AA18" s="465"/>
      <c r="AB18" s="473"/>
      <c r="AC18" s="347">
        <v>58.4</v>
      </c>
      <c r="AD18" s="348"/>
      <c r="AE18" s="348"/>
      <c r="AF18" s="348"/>
      <c r="AG18" s="451"/>
      <c r="AH18" s="347">
        <v>55.8</v>
      </c>
      <c r="AI18" s="348"/>
      <c r="AJ18" s="348"/>
      <c r="AK18" s="348"/>
      <c r="AL18" s="349"/>
      <c r="AM18" s="452"/>
      <c r="AN18" s="357"/>
      <c r="AO18" s="357"/>
      <c r="AP18" s="357"/>
      <c r="AQ18" s="357"/>
      <c r="AR18" s="357"/>
      <c r="AS18" s="357"/>
      <c r="AT18" s="358"/>
      <c r="AU18" s="440"/>
      <c r="AV18" s="441"/>
      <c r="AW18" s="441"/>
      <c r="AX18" s="441"/>
      <c r="AY18" s="363" t="s">
        <v>138</v>
      </c>
      <c r="AZ18" s="364"/>
      <c r="BA18" s="364"/>
      <c r="BB18" s="364"/>
      <c r="BC18" s="364"/>
      <c r="BD18" s="364"/>
      <c r="BE18" s="364"/>
      <c r="BF18" s="364"/>
      <c r="BG18" s="364"/>
      <c r="BH18" s="364"/>
      <c r="BI18" s="364"/>
      <c r="BJ18" s="364"/>
      <c r="BK18" s="364"/>
      <c r="BL18" s="364"/>
      <c r="BM18" s="365"/>
      <c r="BN18" s="383">
        <v>17876735</v>
      </c>
      <c r="BO18" s="384"/>
      <c r="BP18" s="384"/>
      <c r="BQ18" s="384"/>
      <c r="BR18" s="384"/>
      <c r="BS18" s="384"/>
      <c r="BT18" s="384"/>
      <c r="BU18" s="385"/>
      <c r="BV18" s="383">
        <v>18571740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139</v>
      </c>
      <c r="C19" s="446"/>
      <c r="D19" s="446"/>
      <c r="E19" s="447"/>
      <c r="F19" s="447"/>
      <c r="G19" s="447"/>
      <c r="H19" s="447"/>
      <c r="I19" s="447"/>
      <c r="J19" s="447"/>
      <c r="K19" s="447"/>
      <c r="L19" s="453">
        <v>100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140</v>
      </c>
      <c r="AZ19" s="364"/>
      <c r="BA19" s="364"/>
      <c r="BB19" s="364"/>
      <c r="BC19" s="364"/>
      <c r="BD19" s="364"/>
      <c r="BE19" s="364"/>
      <c r="BF19" s="364"/>
      <c r="BG19" s="364"/>
      <c r="BH19" s="364"/>
      <c r="BI19" s="364"/>
      <c r="BJ19" s="364"/>
      <c r="BK19" s="364"/>
      <c r="BL19" s="364"/>
      <c r="BM19" s="365"/>
      <c r="BN19" s="383">
        <v>22723685</v>
      </c>
      <c r="BO19" s="384"/>
      <c r="BP19" s="384"/>
      <c r="BQ19" s="384"/>
      <c r="BR19" s="384"/>
      <c r="BS19" s="384"/>
      <c r="BT19" s="384"/>
      <c r="BU19" s="385"/>
      <c r="BV19" s="383">
        <v>22772788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141</v>
      </c>
      <c r="C20" s="446"/>
      <c r="D20" s="446"/>
      <c r="E20" s="447"/>
      <c r="F20" s="447"/>
      <c r="G20" s="447"/>
      <c r="H20" s="447"/>
      <c r="I20" s="447"/>
      <c r="J20" s="447"/>
      <c r="K20" s="447"/>
      <c r="L20" s="453">
        <v>19426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143</v>
      </c>
      <c r="C22" s="413"/>
      <c r="D22" s="414"/>
      <c r="E22" s="421" t="s">
        <v>1</v>
      </c>
      <c r="F22" s="396"/>
      <c r="G22" s="396"/>
      <c r="H22" s="396"/>
      <c r="I22" s="396"/>
      <c r="J22" s="396"/>
      <c r="K22" s="397"/>
      <c r="L22" s="421" t="s">
        <v>144</v>
      </c>
      <c r="M22" s="396"/>
      <c r="N22" s="396"/>
      <c r="O22" s="396"/>
      <c r="P22" s="397"/>
      <c r="Q22" s="406" t="s">
        <v>145</v>
      </c>
      <c r="R22" s="407"/>
      <c r="S22" s="407"/>
      <c r="T22" s="407"/>
      <c r="U22" s="407"/>
      <c r="V22" s="422"/>
      <c r="W22" s="424" t="s">
        <v>146</v>
      </c>
      <c r="X22" s="413"/>
      <c r="Y22" s="414"/>
      <c r="Z22" s="421" t="s">
        <v>1</v>
      </c>
      <c r="AA22" s="396"/>
      <c r="AB22" s="396"/>
      <c r="AC22" s="396"/>
      <c r="AD22" s="396"/>
      <c r="AE22" s="396"/>
      <c r="AF22" s="396"/>
      <c r="AG22" s="397"/>
      <c r="AH22" s="395" t="s">
        <v>147</v>
      </c>
      <c r="AI22" s="396"/>
      <c r="AJ22" s="396"/>
      <c r="AK22" s="396"/>
      <c r="AL22" s="397"/>
      <c r="AM22" s="395" t="s">
        <v>148</v>
      </c>
      <c r="AN22" s="401"/>
      <c r="AO22" s="401"/>
      <c r="AP22" s="401"/>
      <c r="AQ22" s="401"/>
      <c r="AR22" s="402"/>
      <c r="AS22" s="406" t="s">
        <v>145</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149</v>
      </c>
      <c r="AZ23" s="376"/>
      <c r="BA23" s="376"/>
      <c r="BB23" s="376"/>
      <c r="BC23" s="376"/>
      <c r="BD23" s="376"/>
      <c r="BE23" s="376"/>
      <c r="BF23" s="376"/>
      <c r="BG23" s="376"/>
      <c r="BH23" s="376"/>
      <c r="BI23" s="376"/>
      <c r="BJ23" s="376"/>
      <c r="BK23" s="376"/>
      <c r="BL23" s="376"/>
      <c r="BM23" s="377"/>
      <c r="BN23" s="383">
        <v>42417686</v>
      </c>
      <c r="BO23" s="384"/>
      <c r="BP23" s="384"/>
      <c r="BQ23" s="384"/>
      <c r="BR23" s="384"/>
      <c r="BS23" s="384"/>
      <c r="BT23" s="384"/>
      <c r="BU23" s="385"/>
      <c r="BV23" s="383">
        <v>41614908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150</v>
      </c>
      <c r="F24" s="357"/>
      <c r="G24" s="357"/>
      <c r="H24" s="357"/>
      <c r="I24" s="357"/>
      <c r="J24" s="357"/>
      <c r="K24" s="358"/>
      <c r="L24" s="359">
        <v>1</v>
      </c>
      <c r="M24" s="360"/>
      <c r="N24" s="360"/>
      <c r="O24" s="360"/>
      <c r="P24" s="361"/>
      <c r="Q24" s="359">
        <v>8200</v>
      </c>
      <c r="R24" s="360"/>
      <c r="S24" s="360"/>
      <c r="T24" s="360"/>
      <c r="U24" s="360"/>
      <c r="V24" s="361"/>
      <c r="W24" s="425"/>
      <c r="X24" s="416"/>
      <c r="Y24" s="417"/>
      <c r="Z24" s="356" t="s">
        <v>151</v>
      </c>
      <c r="AA24" s="357"/>
      <c r="AB24" s="357"/>
      <c r="AC24" s="357"/>
      <c r="AD24" s="357"/>
      <c r="AE24" s="357"/>
      <c r="AF24" s="357"/>
      <c r="AG24" s="358"/>
      <c r="AH24" s="359">
        <v>620</v>
      </c>
      <c r="AI24" s="360"/>
      <c r="AJ24" s="360"/>
      <c r="AK24" s="360"/>
      <c r="AL24" s="361"/>
      <c r="AM24" s="359">
        <v>1801720</v>
      </c>
      <c r="AN24" s="360"/>
      <c r="AO24" s="360"/>
      <c r="AP24" s="360"/>
      <c r="AQ24" s="360"/>
      <c r="AR24" s="361"/>
      <c r="AS24" s="359">
        <v>2906</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33702381</v>
      </c>
      <c r="BO24" s="384"/>
      <c r="BP24" s="384"/>
      <c r="BQ24" s="384"/>
      <c r="BR24" s="384"/>
      <c r="BS24" s="384"/>
      <c r="BT24" s="384"/>
      <c r="BU24" s="385"/>
      <c r="BV24" s="383">
        <v>33124495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153</v>
      </c>
      <c r="F25" s="357"/>
      <c r="G25" s="357"/>
      <c r="H25" s="357"/>
      <c r="I25" s="357"/>
      <c r="J25" s="357"/>
      <c r="K25" s="358"/>
      <c r="L25" s="359">
        <v>1</v>
      </c>
      <c r="M25" s="360"/>
      <c r="N25" s="360"/>
      <c r="O25" s="360"/>
      <c r="P25" s="361"/>
      <c r="Q25" s="359">
        <v>6253</v>
      </c>
      <c r="R25" s="360"/>
      <c r="S25" s="360"/>
      <c r="T25" s="360"/>
      <c r="U25" s="360"/>
      <c r="V25" s="361"/>
      <c r="W25" s="425"/>
      <c r="X25" s="416"/>
      <c r="Y25" s="417"/>
      <c r="Z25" s="356" t="s">
        <v>154</v>
      </c>
      <c r="AA25" s="357"/>
      <c r="AB25" s="357"/>
      <c r="AC25" s="357"/>
      <c r="AD25" s="357"/>
      <c r="AE25" s="357"/>
      <c r="AF25" s="357"/>
      <c r="AG25" s="358"/>
      <c r="AH25" s="359">
        <v>104</v>
      </c>
      <c r="AI25" s="360"/>
      <c r="AJ25" s="360"/>
      <c r="AK25" s="360"/>
      <c r="AL25" s="361"/>
      <c r="AM25" s="359">
        <v>293176</v>
      </c>
      <c r="AN25" s="360"/>
      <c r="AO25" s="360"/>
      <c r="AP25" s="360"/>
      <c r="AQ25" s="360"/>
      <c r="AR25" s="361"/>
      <c r="AS25" s="359">
        <v>2819</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515568</v>
      </c>
      <c r="BO25" s="379"/>
      <c r="BP25" s="379"/>
      <c r="BQ25" s="379"/>
      <c r="BR25" s="379"/>
      <c r="BS25" s="379"/>
      <c r="BT25" s="379"/>
      <c r="BU25" s="380"/>
      <c r="BV25" s="378">
        <v>678668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156</v>
      </c>
      <c r="F26" s="357"/>
      <c r="G26" s="357"/>
      <c r="H26" s="357"/>
      <c r="I26" s="357"/>
      <c r="J26" s="357"/>
      <c r="K26" s="358"/>
      <c r="L26" s="359">
        <v>1</v>
      </c>
      <c r="M26" s="360"/>
      <c r="N26" s="360"/>
      <c r="O26" s="360"/>
      <c r="P26" s="361"/>
      <c r="Q26" s="359">
        <v>5625</v>
      </c>
      <c r="R26" s="360"/>
      <c r="S26" s="360"/>
      <c r="T26" s="360"/>
      <c r="U26" s="360"/>
      <c r="V26" s="361"/>
      <c r="W26" s="425"/>
      <c r="X26" s="416"/>
      <c r="Y26" s="417"/>
      <c r="Z26" s="356" t="s">
        <v>157</v>
      </c>
      <c r="AA26" s="438"/>
      <c r="AB26" s="438"/>
      <c r="AC26" s="438"/>
      <c r="AD26" s="438"/>
      <c r="AE26" s="438"/>
      <c r="AF26" s="438"/>
      <c r="AG26" s="439"/>
      <c r="AH26" s="359">
        <v>71</v>
      </c>
      <c r="AI26" s="360"/>
      <c r="AJ26" s="360"/>
      <c r="AK26" s="360"/>
      <c r="AL26" s="361"/>
      <c r="AM26" s="359">
        <v>218254</v>
      </c>
      <c r="AN26" s="360"/>
      <c r="AO26" s="360"/>
      <c r="AP26" s="360"/>
      <c r="AQ26" s="360"/>
      <c r="AR26" s="361"/>
      <c r="AS26" s="359">
        <v>3074</v>
      </c>
      <c r="AT26" s="360"/>
      <c r="AU26" s="360"/>
      <c r="AV26" s="360"/>
      <c r="AW26" s="360"/>
      <c r="AX26" s="362"/>
      <c r="AY26" s="392" t="s">
        <v>158</v>
      </c>
      <c r="AZ26" s="393"/>
      <c r="BA26" s="393"/>
      <c r="BB26" s="393"/>
      <c r="BC26" s="393"/>
      <c r="BD26" s="393"/>
      <c r="BE26" s="393"/>
      <c r="BF26" s="393"/>
      <c r="BG26" s="393"/>
      <c r="BH26" s="393"/>
      <c r="BI26" s="393"/>
      <c r="BJ26" s="393"/>
      <c r="BK26" s="393"/>
      <c r="BL26" s="393"/>
      <c r="BM26" s="394"/>
      <c r="BN26" s="383" t="s">
        <v>118</v>
      </c>
      <c r="BO26" s="384"/>
      <c r="BP26" s="384"/>
      <c r="BQ26" s="384"/>
      <c r="BR26" s="384"/>
      <c r="BS26" s="384"/>
      <c r="BT26" s="384"/>
      <c r="BU26" s="385"/>
      <c r="BV26" s="383" t="s">
        <v>118</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159</v>
      </c>
      <c r="F27" s="357"/>
      <c r="G27" s="357"/>
      <c r="H27" s="357"/>
      <c r="I27" s="357"/>
      <c r="J27" s="357"/>
      <c r="K27" s="358"/>
      <c r="L27" s="359">
        <v>1</v>
      </c>
      <c r="M27" s="360"/>
      <c r="N27" s="360"/>
      <c r="O27" s="360"/>
      <c r="P27" s="361"/>
      <c r="Q27" s="359">
        <v>3893</v>
      </c>
      <c r="R27" s="360"/>
      <c r="S27" s="360"/>
      <c r="T27" s="360"/>
      <c r="U27" s="360"/>
      <c r="V27" s="361"/>
      <c r="W27" s="425"/>
      <c r="X27" s="416"/>
      <c r="Y27" s="417"/>
      <c r="Z27" s="356" t="s">
        <v>160</v>
      </c>
      <c r="AA27" s="357"/>
      <c r="AB27" s="357"/>
      <c r="AC27" s="357"/>
      <c r="AD27" s="357"/>
      <c r="AE27" s="357"/>
      <c r="AF27" s="357"/>
      <c r="AG27" s="358"/>
      <c r="AH27" s="359">
        <v>6</v>
      </c>
      <c r="AI27" s="360"/>
      <c r="AJ27" s="360"/>
      <c r="AK27" s="360"/>
      <c r="AL27" s="361"/>
      <c r="AM27" s="359">
        <v>25056</v>
      </c>
      <c r="AN27" s="360"/>
      <c r="AO27" s="360"/>
      <c r="AP27" s="360"/>
      <c r="AQ27" s="360"/>
      <c r="AR27" s="361"/>
      <c r="AS27" s="359">
        <v>4176</v>
      </c>
      <c r="AT27" s="360"/>
      <c r="AU27" s="360"/>
      <c r="AV27" s="360"/>
      <c r="AW27" s="360"/>
      <c r="AX27" s="362"/>
      <c r="AY27" s="389" t="s">
        <v>161</v>
      </c>
      <c r="AZ27" s="390"/>
      <c r="BA27" s="390"/>
      <c r="BB27" s="390"/>
      <c r="BC27" s="390"/>
      <c r="BD27" s="390"/>
      <c r="BE27" s="390"/>
      <c r="BF27" s="390"/>
      <c r="BG27" s="390"/>
      <c r="BH27" s="390"/>
      <c r="BI27" s="390"/>
      <c r="BJ27" s="390"/>
      <c r="BK27" s="390"/>
      <c r="BL27" s="390"/>
      <c r="BM27" s="391"/>
      <c r="BN27" s="386" t="s">
        <v>118</v>
      </c>
      <c r="BO27" s="387"/>
      <c r="BP27" s="387"/>
      <c r="BQ27" s="387"/>
      <c r="BR27" s="387"/>
      <c r="BS27" s="387"/>
      <c r="BT27" s="387"/>
      <c r="BU27" s="388"/>
      <c r="BV27" s="386" t="s">
        <v>118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162</v>
      </c>
      <c r="F28" s="357"/>
      <c r="G28" s="357"/>
      <c r="H28" s="357"/>
      <c r="I28" s="357"/>
      <c r="J28" s="357"/>
      <c r="K28" s="358"/>
      <c r="L28" s="359">
        <v>1</v>
      </c>
      <c r="M28" s="360"/>
      <c r="N28" s="360"/>
      <c r="O28" s="360"/>
      <c r="P28" s="361"/>
      <c r="Q28" s="359">
        <v>3176</v>
      </c>
      <c r="R28" s="360"/>
      <c r="S28" s="360"/>
      <c r="T28" s="360"/>
      <c r="U28" s="360"/>
      <c r="V28" s="361"/>
      <c r="W28" s="425"/>
      <c r="X28" s="416"/>
      <c r="Y28" s="417"/>
      <c r="Z28" s="356" t="s">
        <v>163</v>
      </c>
      <c r="AA28" s="357"/>
      <c r="AB28" s="357"/>
      <c r="AC28" s="357"/>
      <c r="AD28" s="357"/>
      <c r="AE28" s="357"/>
      <c r="AF28" s="357"/>
      <c r="AG28" s="358"/>
      <c r="AH28" s="359" t="s">
        <v>118</v>
      </c>
      <c r="AI28" s="360"/>
      <c r="AJ28" s="360"/>
      <c r="AK28" s="360"/>
      <c r="AL28" s="361"/>
      <c r="AM28" s="359" t="s">
        <v>118</v>
      </c>
      <c r="AN28" s="360"/>
      <c r="AO28" s="360"/>
      <c r="AP28" s="360"/>
      <c r="AQ28" s="360"/>
      <c r="AR28" s="361"/>
      <c r="AS28" s="359" t="s">
        <v>118</v>
      </c>
      <c r="AT28" s="360"/>
      <c r="AU28" s="360"/>
      <c r="AV28" s="360"/>
      <c r="AW28" s="360"/>
      <c r="AX28" s="362"/>
      <c r="AY28" s="366" t="s">
        <v>164</v>
      </c>
      <c r="AZ28" s="367"/>
      <c r="BA28" s="367"/>
      <c r="BB28" s="368"/>
      <c r="BC28" s="375" t="s">
        <v>165</v>
      </c>
      <c r="BD28" s="376"/>
      <c r="BE28" s="376"/>
      <c r="BF28" s="376"/>
      <c r="BG28" s="376"/>
      <c r="BH28" s="376"/>
      <c r="BI28" s="376"/>
      <c r="BJ28" s="376"/>
      <c r="BK28" s="376"/>
      <c r="BL28" s="376"/>
      <c r="BM28" s="377"/>
      <c r="BN28" s="378">
        <v>2354747</v>
      </c>
      <c r="BO28" s="379"/>
      <c r="BP28" s="379"/>
      <c r="BQ28" s="379"/>
      <c r="BR28" s="379"/>
      <c r="BS28" s="379"/>
      <c r="BT28" s="379"/>
      <c r="BU28" s="380"/>
      <c r="BV28" s="378">
        <v>2351818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166</v>
      </c>
      <c r="F29" s="357"/>
      <c r="G29" s="357"/>
      <c r="H29" s="357"/>
      <c r="I29" s="357"/>
      <c r="J29" s="357"/>
      <c r="K29" s="358"/>
      <c r="L29" s="359">
        <v>24</v>
      </c>
      <c r="M29" s="360"/>
      <c r="N29" s="360"/>
      <c r="O29" s="360"/>
      <c r="P29" s="361"/>
      <c r="Q29" s="359">
        <v>3000</v>
      </c>
      <c r="R29" s="360"/>
      <c r="S29" s="360"/>
      <c r="T29" s="360"/>
      <c r="U29" s="360"/>
      <c r="V29" s="361"/>
      <c r="W29" s="426"/>
      <c r="X29" s="427"/>
      <c r="Y29" s="428"/>
      <c r="Z29" s="356" t="s">
        <v>167</v>
      </c>
      <c r="AA29" s="357"/>
      <c r="AB29" s="357"/>
      <c r="AC29" s="357"/>
      <c r="AD29" s="357"/>
      <c r="AE29" s="357"/>
      <c r="AF29" s="357"/>
      <c r="AG29" s="358"/>
      <c r="AH29" s="359">
        <v>626</v>
      </c>
      <c r="AI29" s="360"/>
      <c r="AJ29" s="360"/>
      <c r="AK29" s="360"/>
      <c r="AL29" s="361"/>
      <c r="AM29" s="359">
        <v>1826776</v>
      </c>
      <c r="AN29" s="360"/>
      <c r="AO29" s="360"/>
      <c r="AP29" s="360"/>
      <c r="AQ29" s="360"/>
      <c r="AR29" s="361"/>
      <c r="AS29" s="359">
        <v>2918</v>
      </c>
      <c r="AT29" s="360"/>
      <c r="AU29" s="360"/>
      <c r="AV29" s="360"/>
      <c r="AW29" s="360"/>
      <c r="AX29" s="362"/>
      <c r="AY29" s="369"/>
      <c r="AZ29" s="370"/>
      <c r="BA29" s="370"/>
      <c r="BB29" s="371"/>
      <c r="BC29" s="363" t="s">
        <v>168</v>
      </c>
      <c r="BD29" s="364"/>
      <c r="BE29" s="364"/>
      <c r="BF29" s="364"/>
      <c r="BG29" s="364"/>
      <c r="BH29" s="364"/>
      <c r="BI29" s="364"/>
      <c r="BJ29" s="364"/>
      <c r="BK29" s="364"/>
      <c r="BL29" s="364"/>
      <c r="BM29" s="365"/>
      <c r="BN29" s="383">
        <v>103856</v>
      </c>
      <c r="BO29" s="384"/>
      <c r="BP29" s="384"/>
      <c r="BQ29" s="384"/>
      <c r="BR29" s="384"/>
      <c r="BS29" s="384"/>
      <c r="BT29" s="384"/>
      <c r="BU29" s="385"/>
      <c r="BV29" s="383">
        <v>103839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169</v>
      </c>
      <c r="X30" s="436"/>
      <c r="Y30" s="436"/>
      <c r="Z30" s="436"/>
      <c r="AA30" s="436"/>
      <c r="AB30" s="436"/>
      <c r="AC30" s="436"/>
      <c r="AD30" s="436"/>
      <c r="AE30" s="436"/>
      <c r="AF30" s="436"/>
      <c r="AG30" s="437"/>
      <c r="AH30" s="347">
        <v>93.3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170</v>
      </c>
      <c r="BD30" s="351"/>
      <c r="BE30" s="351"/>
      <c r="BF30" s="351"/>
      <c r="BG30" s="351"/>
      <c r="BH30" s="351"/>
      <c r="BI30" s="351"/>
      <c r="BJ30" s="351"/>
      <c r="BK30" s="351"/>
      <c r="BL30" s="351"/>
      <c r="BM30" s="352"/>
      <c r="BN30" s="386">
        <v>4054500</v>
      </c>
      <c r="BO30" s="387"/>
      <c r="BP30" s="387"/>
      <c r="BQ30" s="387"/>
      <c r="BR30" s="387"/>
      <c r="BS30" s="387"/>
      <c r="BT30" s="387"/>
      <c r="BU30" s="388"/>
      <c r="BV30" s="386">
        <v>4152547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177</v>
      </c>
      <c r="D33" s="346"/>
      <c r="E33" s="345" t="s">
        <v>178</v>
      </c>
      <c r="F33" s="345"/>
      <c r="G33" s="345"/>
      <c r="H33" s="345"/>
      <c r="I33" s="345"/>
      <c r="J33" s="345"/>
      <c r="K33" s="345"/>
      <c r="L33" s="345"/>
      <c r="M33" s="345"/>
      <c r="N33" s="345"/>
      <c r="O33" s="345"/>
      <c r="P33" s="345"/>
      <c r="Q33" s="345"/>
      <c r="R33" s="345"/>
      <c r="S33" s="345"/>
      <c r="T33" s="167"/>
      <c r="U33" s="346" t="s">
        <v>177</v>
      </c>
      <c r="V33" s="346"/>
      <c r="W33" s="345" t="s">
        <v>178</v>
      </c>
      <c r="X33" s="345"/>
      <c r="Y33" s="345"/>
      <c r="Z33" s="345"/>
      <c r="AA33" s="345"/>
      <c r="AB33" s="345"/>
      <c r="AC33" s="345"/>
      <c r="AD33" s="345"/>
      <c r="AE33" s="345"/>
      <c r="AF33" s="345"/>
      <c r="AG33" s="345"/>
      <c r="AH33" s="345"/>
      <c r="AI33" s="345"/>
      <c r="AJ33" s="345"/>
      <c r="AK33" s="345"/>
      <c r="AL33" s="167"/>
      <c r="AM33" s="346" t="s">
        <v>177</v>
      </c>
      <c r="AN33" s="346"/>
      <c r="AO33" s="345" t="s">
        <v>178</v>
      </c>
      <c r="AP33" s="345"/>
      <c r="AQ33" s="345"/>
      <c r="AR33" s="345"/>
      <c r="AS33" s="345"/>
      <c r="AT33" s="345"/>
      <c r="AU33" s="345"/>
      <c r="AV33" s="345"/>
      <c r="AW33" s="345"/>
      <c r="AX33" s="345"/>
      <c r="AY33" s="345"/>
      <c r="AZ33" s="345"/>
      <c r="BA33" s="345"/>
      <c r="BB33" s="345"/>
      <c r="BC33" s="345"/>
      <c r="BD33" s="168"/>
      <c r="BE33" s="345" t="s">
        <v>179</v>
      </c>
      <c r="BF33" s="345"/>
      <c r="BG33" s="345" t="s">
        <v>180</v>
      </c>
      <c r="BH33" s="345"/>
      <c r="BI33" s="345"/>
      <c r="BJ33" s="345"/>
      <c r="BK33" s="345"/>
      <c r="BL33" s="345"/>
      <c r="BM33" s="345"/>
      <c r="BN33" s="345"/>
      <c r="BO33" s="345"/>
      <c r="BP33" s="345"/>
      <c r="BQ33" s="345"/>
      <c r="BR33" s="345"/>
      <c r="BS33" s="345"/>
      <c r="BT33" s="345"/>
      <c r="BU33" s="345"/>
      <c r="BV33" s="168"/>
      <c r="BW33" s="346" t="s">
        <v>179</v>
      </c>
      <c r="BX33" s="346"/>
      <c r="BY33" s="345" t="s">
        <v>181</v>
      </c>
      <c r="BZ33" s="345"/>
      <c r="CA33" s="345"/>
      <c r="CB33" s="345"/>
      <c r="CC33" s="345"/>
      <c r="CD33" s="345"/>
      <c r="CE33" s="345"/>
      <c r="CF33" s="345"/>
      <c r="CG33" s="345"/>
      <c r="CH33" s="345"/>
      <c r="CI33" s="345"/>
      <c r="CJ33" s="345"/>
      <c r="CK33" s="345"/>
      <c r="CL33" s="345"/>
      <c r="CM33" s="345"/>
      <c r="CN33" s="167"/>
      <c r="CO33" s="346" t="s">
        <v>177</v>
      </c>
      <c r="CP33" s="346"/>
      <c r="CQ33" s="345" t="s">
        <v>182</v>
      </c>
      <c r="CR33" s="345"/>
      <c r="CS33" s="345"/>
      <c r="CT33" s="345"/>
      <c r="CU33" s="345"/>
      <c r="CV33" s="345"/>
      <c r="CW33" s="345"/>
      <c r="CX33" s="345"/>
      <c r="CY33" s="345"/>
      <c r="CZ33" s="345"/>
      <c r="DA33" s="345"/>
      <c r="DB33" s="345"/>
      <c r="DC33" s="345"/>
      <c r="DD33" s="345"/>
      <c r="DE33" s="345"/>
      <c r="DF33" s="167"/>
      <c r="DG33" s="345" t="s">
        <v>183</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下水道特別会計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新潟県市町村総合事務組合【一般会計】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一般財団法人しゃくなげ湖畔開発公社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城内診療所特別会計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IF('各会計、関係団体の財政状況及び健全化判断比率'!B32="","",'各会計、関係団体の財政状況及び健全化判断比率'!B32)</f>
        <v>病院事業会計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新潟県市町村総合事務組合【職員退職手当支給事業特別会計】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公益財団法人南魚沼市文化スポーツ振興公社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新潟県市町村総合事務組合【消防団員等公務災害補償事業特別会計】</v>
      </c>
      <c r="BZ36" s="342"/>
      <c r="CA36" s="342"/>
      <c r="CB36" s="342"/>
      <c r="CC36" s="342"/>
      <c r="CD36" s="342"/>
      <c r="CE36" s="342"/>
      <c r="CF36" s="342"/>
      <c r="CG36" s="342"/>
      <c r="CH36" s="342"/>
      <c r="CI36" s="342"/>
      <c r="CJ36" s="342"/>
      <c r="CK36" s="342"/>
      <c r="CL36" s="342"/>
      <c r="CM36" s="342"/>
      <c r="CN36" s="165"/>
      <c r="CO36" s="343">
        <f t="shared" si="3"/>
        <v>21</v>
      </c>
      <c r="CP36" s="343"/>
      <c r="CQ36" s="342" t="str">
        <f>IF('各会計、関係団体の財政状況及び健全化判断比率'!BS9="","",'各会計、関係団体の財政状況及び健全化判断比率'!BS9)</f>
        <v>六日町街づくり株式会社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新潟県市町村総合事務組合【消防消じゅつ金支給事業特別会計】</v>
      </c>
      <c r="BZ37" s="342"/>
      <c r="CA37" s="342"/>
      <c r="CB37" s="342"/>
      <c r="CC37" s="342"/>
      <c r="CD37" s="342"/>
      <c r="CE37" s="342"/>
      <c r="CF37" s="342"/>
      <c r="CG37" s="342"/>
      <c r="CH37" s="342"/>
      <c r="CI37" s="342"/>
      <c r="CJ37" s="342"/>
      <c r="CK37" s="342"/>
      <c r="CL37" s="342"/>
      <c r="CM37" s="342"/>
      <c r="CN37" s="165"/>
      <c r="CO37" s="343">
        <f t="shared" si="3"/>
        <v>22</v>
      </c>
      <c r="CP37" s="343"/>
      <c r="CQ37" s="342" t="str">
        <f>IF('各会計、関係団体の財政状況及び健全化判断比率'!BS10="","",'各会計、関係団体の財政状況及び健全化判断比率'!BS10)</f>
        <v>株式会社アグリコア</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新潟県市町村総合事務組合【非常勤職員公務災害補償等特別会計】</v>
      </c>
      <c r="BZ38" s="342"/>
      <c r="CA38" s="342"/>
      <c r="CB38" s="342"/>
      <c r="CC38" s="342"/>
      <c r="CD38" s="342"/>
      <c r="CE38" s="342"/>
      <c r="CF38" s="342"/>
      <c r="CG38" s="342"/>
      <c r="CH38" s="342"/>
      <c r="CI38" s="342"/>
      <c r="CJ38" s="342"/>
      <c r="CK38" s="342"/>
      <c r="CL38" s="342"/>
      <c r="CM38" s="342"/>
      <c r="CN38" s="165"/>
      <c r="CO38" s="343">
        <f t="shared" si="3"/>
        <v>23</v>
      </c>
      <c r="CP38" s="343"/>
      <c r="CQ38" s="342" t="str">
        <f>IF('各会計、関係団体の財政状況及び健全化判断比率'!BS11="","",'各会計、関係団体の財政状況及び健全化判断比率'!BS11)</f>
        <v>南魚沼地域土地開発公社</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〇</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新潟県市町村総合事務組合【交通災害共済事業特別会計】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新潟県後期高齢者医療広域連合【一般会計】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新潟県後期高齢者医療広域連合【後期高齢者医療特別会計】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魚沼地区障害福祉組合【一般会計】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魚沼地域特別養護老人ホーム組合【一般会計】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51" t="s">
        <v>526</v>
      </c>
      <c r="D34" s="1151"/>
      <c r="E34" s="1152"/>
      <c r="F34" s="32">
        <v>6.89</v>
      </c>
      <c r="G34" s="33">
        <v>6.96</v>
      </c>
      <c r="H34" s="33">
        <v>8.44</v>
      </c>
      <c r="I34" s="33">
        <v>9.59</v>
      </c>
      <c r="J34" s="34">
        <v>10.49</v>
      </c>
      <c r="K34" s="22"/>
      <c r="L34" s="22"/>
      <c r="M34" s="22"/>
      <c r="N34" s="22"/>
      <c r="O34" s="22"/>
      <c r="P34" s="22"/>
    </row>
    <row r="35" spans="1:16" ht="39" customHeight="1" x14ac:dyDescent="0.15">
      <c r="A35" s="22"/>
      <c r="B35" s="35"/>
      <c r="C35" s="1145" t="s">
        <v>527</v>
      </c>
      <c r="D35" s="1146"/>
      <c r="E35" s="1147"/>
      <c r="F35" s="36">
        <v>3.71</v>
      </c>
      <c r="G35" s="37">
        <v>4.49</v>
      </c>
      <c r="H35" s="37">
        <v>4.8899999999999997</v>
      </c>
      <c r="I35" s="37">
        <v>3.75</v>
      </c>
      <c r="J35" s="38">
        <v>6.39</v>
      </c>
      <c r="K35" s="22"/>
      <c r="L35" s="22"/>
      <c r="M35" s="22"/>
      <c r="N35" s="22"/>
      <c r="O35" s="22"/>
      <c r="P35" s="22"/>
    </row>
    <row r="36" spans="1:16" ht="39" customHeight="1" x14ac:dyDescent="0.15">
      <c r="A36" s="22"/>
      <c r="B36" s="35"/>
      <c r="C36" s="1145" t="s">
        <v>528</v>
      </c>
      <c r="D36" s="1146"/>
      <c r="E36" s="1147"/>
      <c r="F36" s="36">
        <v>0.44</v>
      </c>
      <c r="G36" s="37">
        <v>0.71</v>
      </c>
      <c r="H36" s="37">
        <v>0.72</v>
      </c>
      <c r="I36" s="37">
        <v>0.46</v>
      </c>
      <c r="J36" s="38">
        <v>0.7</v>
      </c>
      <c r="K36" s="22"/>
      <c r="L36" s="22"/>
      <c r="M36" s="22"/>
      <c r="N36" s="22"/>
      <c r="O36" s="22"/>
      <c r="P36" s="22"/>
    </row>
    <row r="37" spans="1:16" ht="39" customHeight="1" x14ac:dyDescent="0.15">
      <c r="A37" s="22"/>
      <c r="B37" s="35"/>
      <c r="C37" s="1145" t="s">
        <v>529</v>
      </c>
      <c r="D37" s="1146"/>
      <c r="E37" s="1147"/>
      <c r="F37" s="36">
        <v>0</v>
      </c>
      <c r="G37" s="37">
        <v>0.37</v>
      </c>
      <c r="H37" s="37">
        <v>0.56000000000000005</v>
      </c>
      <c r="I37" s="37">
        <v>0.09</v>
      </c>
      <c r="J37" s="38">
        <v>0.54</v>
      </c>
      <c r="K37" s="22"/>
      <c r="L37" s="22"/>
      <c r="M37" s="22"/>
      <c r="N37" s="22"/>
      <c r="O37" s="22"/>
      <c r="P37" s="22"/>
    </row>
    <row r="38" spans="1:16" ht="39" customHeight="1" x14ac:dyDescent="0.15">
      <c r="A38" s="22"/>
      <c r="B38" s="35"/>
      <c r="C38" s="1145" t="s">
        <v>530</v>
      </c>
      <c r="D38" s="1146"/>
      <c r="E38" s="1147"/>
      <c r="F38" s="36">
        <v>0.56999999999999995</v>
      </c>
      <c r="G38" s="37">
        <v>1.1299999999999999</v>
      </c>
      <c r="H38" s="37">
        <v>0.88</v>
      </c>
      <c r="I38" s="37">
        <v>0.53</v>
      </c>
      <c r="J38" s="38">
        <v>0.15</v>
      </c>
      <c r="K38" s="22"/>
      <c r="L38" s="22"/>
      <c r="M38" s="22"/>
      <c r="N38" s="22"/>
      <c r="O38" s="22"/>
      <c r="P38" s="22"/>
    </row>
    <row r="39" spans="1:16" ht="39" customHeight="1" x14ac:dyDescent="0.15">
      <c r="A39" s="22"/>
      <c r="B39" s="35"/>
      <c r="C39" s="1145" t="s">
        <v>531</v>
      </c>
      <c r="D39" s="1146"/>
      <c r="E39" s="1147"/>
      <c r="F39" s="36">
        <v>0.1</v>
      </c>
      <c r="G39" s="37">
        <v>0.11</v>
      </c>
      <c r="H39" s="37">
        <v>0.16</v>
      </c>
      <c r="I39" s="37">
        <v>7.0000000000000007E-2</v>
      </c>
      <c r="J39" s="38">
        <v>0.04</v>
      </c>
      <c r="K39" s="22"/>
      <c r="L39" s="22"/>
      <c r="M39" s="22"/>
      <c r="N39" s="22"/>
      <c r="O39" s="22"/>
      <c r="P39" s="22"/>
    </row>
    <row r="40" spans="1:16" ht="39" customHeight="1" x14ac:dyDescent="0.15">
      <c r="A40" s="22"/>
      <c r="B40" s="35"/>
      <c r="C40" s="1145" t="s">
        <v>532</v>
      </c>
      <c r="D40" s="1146"/>
      <c r="E40" s="1147"/>
      <c r="F40" s="36">
        <v>0.04</v>
      </c>
      <c r="G40" s="37">
        <v>0.04</v>
      </c>
      <c r="H40" s="37">
        <v>0.03</v>
      </c>
      <c r="I40" s="37">
        <v>0.04</v>
      </c>
      <c r="J40" s="38">
        <v>0.03</v>
      </c>
      <c r="K40" s="22"/>
      <c r="L40" s="22"/>
      <c r="M40" s="22"/>
      <c r="N40" s="22"/>
      <c r="O40" s="22"/>
      <c r="P40" s="22"/>
    </row>
    <row r="41" spans="1:16" ht="39" customHeight="1" x14ac:dyDescent="0.15">
      <c r="A41" s="22"/>
      <c r="B41" s="35"/>
      <c r="C41" s="1145" t="s">
        <v>533</v>
      </c>
      <c r="D41" s="1146"/>
      <c r="E41" s="1147"/>
      <c r="F41" s="36">
        <v>0.41</v>
      </c>
      <c r="G41" s="37">
        <v>0.21</v>
      </c>
      <c r="H41" s="37">
        <v>0.25</v>
      </c>
      <c r="I41" s="37">
        <v>0.37</v>
      </c>
      <c r="J41" s="38">
        <v>0</v>
      </c>
      <c r="K41" s="22"/>
      <c r="L41" s="22"/>
      <c r="M41" s="22"/>
      <c r="N41" s="22"/>
      <c r="O41" s="22"/>
      <c r="P41" s="22"/>
    </row>
    <row r="42" spans="1:16" ht="39" customHeight="1" x14ac:dyDescent="0.15">
      <c r="A42" s="22"/>
      <c r="B42" s="39"/>
      <c r="C42" s="1145" t="s">
        <v>534</v>
      </c>
      <c r="D42" s="1146"/>
      <c r="E42" s="1147"/>
      <c r="F42" s="36" t="s">
        <v>479</v>
      </c>
      <c r="G42" s="37" t="s">
        <v>479</v>
      </c>
      <c r="H42" s="37" t="s">
        <v>479</v>
      </c>
      <c r="I42" s="37" t="s">
        <v>479</v>
      </c>
      <c r="J42" s="38" t="s">
        <v>479</v>
      </c>
      <c r="K42" s="22"/>
      <c r="L42" s="22"/>
      <c r="M42" s="22"/>
      <c r="N42" s="22"/>
      <c r="O42" s="22"/>
      <c r="P42" s="22"/>
    </row>
    <row r="43" spans="1:16" ht="39" customHeight="1" thickBot="1" x14ac:dyDescent="0.2">
      <c r="A43" s="22"/>
      <c r="B43" s="40"/>
      <c r="C43" s="1148" t="s">
        <v>535</v>
      </c>
      <c r="D43" s="1149"/>
      <c r="E43" s="1150"/>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4049</v>
      </c>
      <c r="L45" s="60">
        <v>3929</v>
      </c>
      <c r="M45" s="60">
        <v>3949</v>
      </c>
      <c r="N45" s="60">
        <v>4207</v>
      </c>
      <c r="O45" s="61">
        <v>4303</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x14ac:dyDescent="0.15">
      <c r="A48" s="48"/>
      <c r="B48" s="1163"/>
      <c r="C48" s="1164"/>
      <c r="D48" s="62"/>
      <c r="E48" s="1155" t="s">
        <v>15</v>
      </c>
      <c r="F48" s="1155"/>
      <c r="G48" s="1155"/>
      <c r="H48" s="1155"/>
      <c r="I48" s="1155"/>
      <c r="J48" s="1156"/>
      <c r="K48" s="63">
        <v>2368</v>
      </c>
      <c r="L48" s="64">
        <v>2342</v>
      </c>
      <c r="M48" s="64">
        <v>2471</v>
      </c>
      <c r="N48" s="64">
        <v>2304</v>
      </c>
      <c r="O48" s="65">
        <v>2075</v>
      </c>
      <c r="P48" s="48"/>
      <c r="Q48" s="48"/>
      <c r="R48" s="48"/>
      <c r="S48" s="48"/>
      <c r="T48" s="48"/>
      <c r="U48" s="48"/>
    </row>
    <row r="49" spans="1:21" ht="30.75" customHeight="1" x14ac:dyDescent="0.15">
      <c r="A49" s="48"/>
      <c r="B49" s="1163"/>
      <c r="C49" s="1164"/>
      <c r="D49" s="62"/>
      <c r="E49" s="1155" t="s">
        <v>16</v>
      </c>
      <c r="F49" s="1155"/>
      <c r="G49" s="1155"/>
      <c r="H49" s="1155"/>
      <c r="I49" s="1155"/>
      <c r="J49" s="1156"/>
      <c r="K49" s="63">
        <v>58</v>
      </c>
      <c r="L49" s="64">
        <v>58</v>
      </c>
      <c r="M49" s="64">
        <v>57</v>
      </c>
      <c r="N49" s="64">
        <v>57</v>
      </c>
      <c r="O49" s="65">
        <v>57</v>
      </c>
      <c r="P49" s="48"/>
      <c r="Q49" s="48"/>
      <c r="R49" s="48"/>
      <c r="S49" s="48"/>
      <c r="T49" s="48"/>
      <c r="U49" s="48"/>
    </row>
    <row r="50" spans="1:21" ht="30.75" customHeight="1" x14ac:dyDescent="0.15">
      <c r="A50" s="48"/>
      <c r="B50" s="1163"/>
      <c r="C50" s="1164"/>
      <c r="D50" s="62"/>
      <c r="E50" s="1155" t="s">
        <v>17</v>
      </c>
      <c r="F50" s="1155"/>
      <c r="G50" s="1155"/>
      <c r="H50" s="1155"/>
      <c r="I50" s="1155"/>
      <c r="J50" s="1156"/>
      <c r="K50" s="63">
        <v>51</v>
      </c>
      <c r="L50" s="64">
        <v>46</v>
      </c>
      <c r="M50" s="64">
        <v>42</v>
      </c>
      <c r="N50" s="64">
        <v>41</v>
      </c>
      <c r="O50" s="65">
        <v>40</v>
      </c>
      <c r="P50" s="48"/>
      <c r="Q50" s="48"/>
      <c r="R50" s="48"/>
      <c r="S50" s="48"/>
      <c r="T50" s="48"/>
      <c r="U50" s="48"/>
    </row>
    <row r="51" spans="1:21" ht="30.75" customHeight="1" x14ac:dyDescent="0.15">
      <c r="A51" s="48"/>
      <c r="B51" s="1165"/>
      <c r="C51" s="1166"/>
      <c r="D51" s="66"/>
      <c r="E51" s="1155" t="s">
        <v>18</v>
      </c>
      <c r="F51" s="1155"/>
      <c r="G51" s="1155"/>
      <c r="H51" s="1155"/>
      <c r="I51" s="1155"/>
      <c r="J51" s="1156"/>
      <c r="K51" s="63">
        <v>1</v>
      </c>
      <c r="L51" s="64">
        <v>1</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3709</v>
      </c>
      <c r="L52" s="64">
        <v>3781</v>
      </c>
      <c r="M52" s="64">
        <v>3831</v>
      </c>
      <c r="N52" s="64">
        <v>4126</v>
      </c>
      <c r="O52" s="65">
        <v>4269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2818</v>
      </c>
      <c r="L53" s="69">
        <v>2595</v>
      </c>
      <c r="M53" s="69">
        <v>2688</v>
      </c>
      <c r="N53" s="69">
        <v>2483</v>
      </c>
      <c r="O53" s="70">
        <v>2206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81" t="s">
        <v>24</v>
      </c>
      <c r="C41" s="1182"/>
      <c r="D41" s="81"/>
      <c r="E41" s="1183" t="s">
        <v>25</v>
      </c>
      <c r="F41" s="1183"/>
      <c r="G41" s="1183"/>
      <c r="H41" s="1184"/>
      <c r="I41" s="82">
        <v>38129</v>
      </c>
      <c r="J41" s="83">
        <v>40928</v>
      </c>
      <c r="K41" s="83">
        <v>42444</v>
      </c>
      <c r="L41" s="83">
        <v>41615</v>
      </c>
      <c r="M41" s="84">
        <v>42418</v>
      </c>
    </row>
    <row r="42" spans="2:13" ht="27.75" customHeight="1" x14ac:dyDescent="0.15">
      <c r="B42" s="1171"/>
      <c r="C42" s="1172"/>
      <c r="D42" s="85"/>
      <c r="E42" s="1175" t="s">
        <v>26</v>
      </c>
      <c r="F42" s="1175"/>
      <c r="G42" s="1175"/>
      <c r="H42" s="1176"/>
      <c r="I42" s="86">
        <v>261</v>
      </c>
      <c r="J42" s="87">
        <v>216</v>
      </c>
      <c r="K42" s="87">
        <v>165</v>
      </c>
      <c r="L42" s="87">
        <v>127</v>
      </c>
      <c r="M42" s="88">
        <v>89</v>
      </c>
    </row>
    <row r="43" spans="2:13" ht="27.75" customHeight="1" x14ac:dyDescent="0.15">
      <c r="B43" s="1171"/>
      <c r="C43" s="1172"/>
      <c r="D43" s="85"/>
      <c r="E43" s="1175" t="s">
        <v>27</v>
      </c>
      <c r="F43" s="1175"/>
      <c r="G43" s="1175"/>
      <c r="H43" s="1176"/>
      <c r="I43" s="86">
        <v>34013</v>
      </c>
      <c r="J43" s="87">
        <v>33169</v>
      </c>
      <c r="K43" s="87">
        <v>32800</v>
      </c>
      <c r="L43" s="87">
        <v>34356</v>
      </c>
      <c r="M43" s="88">
        <v>34950</v>
      </c>
    </row>
    <row r="44" spans="2:13" ht="27.75" customHeight="1" x14ac:dyDescent="0.15">
      <c r="B44" s="1171"/>
      <c r="C44" s="1172"/>
      <c r="D44" s="85"/>
      <c r="E44" s="1175" t="s">
        <v>28</v>
      </c>
      <c r="F44" s="1175"/>
      <c r="G44" s="1175"/>
      <c r="H44" s="1176"/>
      <c r="I44" s="86">
        <v>542</v>
      </c>
      <c r="J44" s="87">
        <v>492</v>
      </c>
      <c r="K44" s="87">
        <v>441</v>
      </c>
      <c r="L44" s="87">
        <v>456</v>
      </c>
      <c r="M44" s="88">
        <v>532</v>
      </c>
    </row>
    <row r="45" spans="2:13" ht="27.75" customHeight="1" x14ac:dyDescent="0.15">
      <c r="B45" s="1171"/>
      <c r="C45" s="1172"/>
      <c r="D45" s="85"/>
      <c r="E45" s="1175" t="s">
        <v>29</v>
      </c>
      <c r="F45" s="1175"/>
      <c r="G45" s="1175"/>
      <c r="H45" s="1176"/>
      <c r="I45" s="86">
        <v>1294</v>
      </c>
      <c r="J45" s="87">
        <v>1131</v>
      </c>
      <c r="K45" s="87">
        <v>789</v>
      </c>
      <c r="L45" s="87">
        <v>1106</v>
      </c>
      <c r="M45" s="88">
        <v>1379</v>
      </c>
    </row>
    <row r="46" spans="2:13" ht="27.75" customHeight="1" x14ac:dyDescent="0.15">
      <c r="B46" s="1171"/>
      <c r="C46" s="1172"/>
      <c r="D46" s="85"/>
      <c r="E46" s="1175" t="s">
        <v>30</v>
      </c>
      <c r="F46" s="1175"/>
      <c r="G46" s="1175"/>
      <c r="H46" s="1176"/>
      <c r="I46" s="86">
        <v>634</v>
      </c>
      <c r="J46" s="87">
        <v>549</v>
      </c>
      <c r="K46" s="87">
        <v>548</v>
      </c>
      <c r="L46" s="87">
        <v>408</v>
      </c>
      <c r="M46" s="88">
        <v>337</v>
      </c>
    </row>
    <row r="47" spans="2:13" ht="27.75" customHeight="1" x14ac:dyDescent="0.15">
      <c r="B47" s="1171"/>
      <c r="C47" s="1172"/>
      <c r="D47" s="85"/>
      <c r="E47" s="1175" t="s">
        <v>31</v>
      </c>
      <c r="F47" s="1175"/>
      <c r="G47" s="1175"/>
      <c r="H47" s="1176"/>
      <c r="I47" s="86" t="s">
        <v>479</v>
      </c>
      <c r="J47" s="87" t="s">
        <v>479</v>
      </c>
      <c r="K47" s="87" t="s">
        <v>479</v>
      </c>
      <c r="L47" s="87" t="s">
        <v>479</v>
      </c>
      <c r="M47" s="88" t="s">
        <v>479</v>
      </c>
    </row>
    <row r="48" spans="2:13" ht="27.75" customHeight="1" x14ac:dyDescent="0.15">
      <c r="B48" s="1173"/>
      <c r="C48" s="1174"/>
      <c r="D48" s="85"/>
      <c r="E48" s="1175" t="s">
        <v>32</v>
      </c>
      <c r="F48" s="1175"/>
      <c r="G48" s="1175"/>
      <c r="H48" s="1176"/>
      <c r="I48" s="86" t="s">
        <v>479</v>
      </c>
      <c r="J48" s="87" t="s">
        <v>479</v>
      </c>
      <c r="K48" s="87" t="s">
        <v>479</v>
      </c>
      <c r="L48" s="87" t="s">
        <v>479</v>
      </c>
      <c r="M48" s="88" t="s">
        <v>479</v>
      </c>
    </row>
    <row r="49" spans="2:13" ht="27.75" customHeight="1" x14ac:dyDescent="0.15">
      <c r="B49" s="1169" t="s">
        <v>33</v>
      </c>
      <c r="C49" s="1170"/>
      <c r="D49" s="89"/>
      <c r="E49" s="1175" t="s">
        <v>34</v>
      </c>
      <c r="F49" s="1175"/>
      <c r="G49" s="1175"/>
      <c r="H49" s="1176"/>
      <c r="I49" s="86">
        <v>4638</v>
      </c>
      <c r="J49" s="87">
        <v>3239</v>
      </c>
      <c r="K49" s="87">
        <v>3049</v>
      </c>
      <c r="L49" s="87">
        <v>3323</v>
      </c>
      <c r="M49" s="88">
        <v>3341</v>
      </c>
    </row>
    <row r="50" spans="2:13" ht="27.75" customHeight="1" x14ac:dyDescent="0.15">
      <c r="B50" s="1171"/>
      <c r="C50" s="1172"/>
      <c r="D50" s="85"/>
      <c r="E50" s="1175" t="s">
        <v>35</v>
      </c>
      <c r="F50" s="1175"/>
      <c r="G50" s="1175"/>
      <c r="H50" s="1176"/>
      <c r="I50" s="86">
        <v>1327</v>
      </c>
      <c r="J50" s="87">
        <v>1825</v>
      </c>
      <c r="K50" s="87">
        <v>2134</v>
      </c>
      <c r="L50" s="87">
        <v>1631</v>
      </c>
      <c r="M50" s="88">
        <v>1371</v>
      </c>
    </row>
    <row r="51" spans="2:13" ht="27.75" customHeight="1" x14ac:dyDescent="0.15">
      <c r="B51" s="1173"/>
      <c r="C51" s="1174"/>
      <c r="D51" s="85"/>
      <c r="E51" s="1175" t="s">
        <v>36</v>
      </c>
      <c r="F51" s="1175"/>
      <c r="G51" s="1175"/>
      <c r="H51" s="1176"/>
      <c r="I51" s="86">
        <v>43563</v>
      </c>
      <c r="J51" s="87">
        <v>46211</v>
      </c>
      <c r="K51" s="87">
        <v>47388</v>
      </c>
      <c r="L51" s="87">
        <v>48666</v>
      </c>
      <c r="M51" s="88">
        <v>49519</v>
      </c>
    </row>
    <row r="52" spans="2:13" ht="27.75" customHeight="1" thickBot="1" x14ac:dyDescent="0.2">
      <c r="B52" s="1177" t="s">
        <v>37</v>
      </c>
      <c r="C52" s="1178"/>
      <c r="D52" s="90"/>
      <c r="E52" s="1179" t="s">
        <v>38</v>
      </c>
      <c r="F52" s="1179"/>
      <c r="G52" s="1179"/>
      <c r="H52" s="1180"/>
      <c r="I52" s="91">
        <v>25345</v>
      </c>
      <c r="J52" s="92">
        <v>25210</v>
      </c>
      <c r="K52" s="92">
        <v>24617</v>
      </c>
      <c r="L52" s="92">
        <v>24448</v>
      </c>
      <c r="M52" s="93">
        <v>25474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552</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552</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44"/>
      <c r="Q19" s="244"/>
    </row>
    <row r="20" spans="1:259" x14ac:dyDescent="0.15">
      <c r="P20" s="244"/>
      <c r="Q20" s="244"/>
    </row>
    <row r="21" spans="1:259" ht="17.25" x14ac:dyDescent="0.15">
      <c r="B21" s="1189"/>
      <c r="C21" s="246"/>
      <c r="D21" s="246"/>
      <c r="E21" s="246"/>
      <c r="F21" s="246"/>
      <c r="G21" s="246"/>
      <c r="H21" s="246"/>
      <c r="I21" s="246"/>
      <c r="J21" s="246"/>
      <c r="K21" s="246"/>
      <c r="L21" s="246"/>
      <c r="M21" s="246"/>
      <c r="N21" s="1190"/>
      <c r="O21" s="246"/>
      <c r="P21" s="247"/>
      <c r="Q21" s="244"/>
      <c r="IY21" s="1191"/>
    </row>
    <row r="22" spans="1:259" ht="17.25" x14ac:dyDescent="0.15">
      <c r="B22" s="248"/>
      <c r="IY22" s="119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3"/>
      <c r="C40" s="244"/>
      <c r="D40" s="244"/>
      <c r="E40" s="244"/>
      <c r="F40" s="244"/>
      <c r="G40" s="244"/>
      <c r="H40" s="244"/>
      <c r="I40" s="244"/>
      <c r="J40" s="244"/>
      <c r="K40" s="244"/>
      <c r="L40" s="244"/>
      <c r="M40" s="244"/>
      <c r="N40" s="244"/>
      <c r="O40" s="244"/>
      <c r="P40" s="1193"/>
      <c r="Q40" s="244"/>
    </row>
    <row r="41" spans="2:17" ht="17.25" x14ac:dyDescent="0.15">
      <c r="B41" s="245" t="s">
        <v>553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4" t="s">
        <v>554</v>
      </c>
      <c r="I42" s="1195"/>
      <c r="J42" s="1195"/>
      <c r="K42" s="1195"/>
      <c r="L42" s="244"/>
      <c r="M42" s="244"/>
      <c r="N42" s="244"/>
      <c r="O42" s="244"/>
    </row>
    <row r="43" spans="2:17" x14ac:dyDescent="0.15">
      <c r="B43" s="248"/>
      <c r="C43" s="244"/>
      <c r="D43" s="244"/>
      <c r="E43" s="244"/>
      <c r="F43" s="244"/>
      <c r="G43" s="1196"/>
      <c r="H43" s="1197"/>
      <c r="I43" s="1197"/>
      <c r="J43" s="1197"/>
      <c r="K43" s="1197"/>
      <c r="L43" s="1197"/>
      <c r="M43" s="1197"/>
      <c r="N43" s="1197"/>
      <c r="O43" s="1198"/>
    </row>
    <row r="44" spans="2:17" x14ac:dyDescent="0.15">
      <c r="B44" s="248"/>
      <c r="C44" s="244"/>
      <c r="D44" s="244"/>
      <c r="E44" s="244"/>
      <c r="F44" s="244"/>
      <c r="G44" s="1199"/>
      <c r="H44" s="1200"/>
      <c r="I44" s="1200"/>
      <c r="J44" s="1200"/>
      <c r="K44" s="1200"/>
      <c r="L44" s="1200"/>
      <c r="M44" s="1200"/>
      <c r="N44" s="1200"/>
      <c r="O44" s="1201"/>
    </row>
    <row r="45" spans="2:17" x14ac:dyDescent="0.15">
      <c r="B45" s="248"/>
      <c r="C45" s="244"/>
      <c r="D45" s="244"/>
      <c r="E45" s="244"/>
      <c r="F45" s="244"/>
      <c r="G45" s="1199"/>
      <c r="H45" s="1200"/>
      <c r="I45" s="1200"/>
      <c r="J45" s="1200"/>
      <c r="K45" s="1200"/>
      <c r="L45" s="1200"/>
      <c r="M45" s="1200"/>
      <c r="N45" s="1200"/>
      <c r="O45" s="1201"/>
    </row>
    <row r="46" spans="2:17" x14ac:dyDescent="0.15">
      <c r="B46" s="248"/>
      <c r="C46" s="244"/>
      <c r="D46" s="244"/>
      <c r="E46" s="244"/>
      <c r="F46" s="244"/>
      <c r="G46" s="1199"/>
      <c r="H46" s="1200"/>
      <c r="I46" s="1200"/>
      <c r="J46" s="1200"/>
      <c r="K46" s="1200"/>
      <c r="L46" s="1200"/>
      <c r="M46" s="1200"/>
      <c r="N46" s="1200"/>
      <c r="O46" s="1201"/>
    </row>
    <row r="47" spans="2:17" x14ac:dyDescent="0.15">
      <c r="B47" s="248"/>
      <c r="C47" s="244"/>
      <c r="D47" s="244"/>
      <c r="E47" s="244"/>
      <c r="F47" s="244"/>
      <c r="G47" s="1202"/>
      <c r="H47" s="1203"/>
      <c r="I47" s="1203"/>
      <c r="J47" s="1203"/>
      <c r="K47" s="1203"/>
      <c r="L47" s="1203"/>
      <c r="M47" s="1203"/>
      <c r="N47" s="1203"/>
      <c r="O47" s="1204"/>
    </row>
    <row r="48" spans="2:17" x14ac:dyDescent="0.15">
      <c r="B48" s="248"/>
      <c r="C48" s="244"/>
      <c r="D48" s="244"/>
      <c r="E48" s="244"/>
      <c r="F48" s="244"/>
      <c r="G48" s="244"/>
      <c r="H48" s="1205"/>
      <c r="I48" s="1205"/>
      <c r="J48" s="1205"/>
    </row>
    <row r="49" spans="1:17" x14ac:dyDescent="0.15">
      <c r="B49" s="248"/>
      <c r="C49" s="244"/>
      <c r="D49" s="244"/>
      <c r="E49" s="244"/>
      <c r="F49" s="244"/>
      <c r="G49" s="243" t="s">
        <v>555</v>
      </c>
    </row>
    <row r="50" spans="1:17" x14ac:dyDescent="0.15">
      <c r="B50" s="248"/>
      <c r="C50" s="244"/>
      <c r="D50" s="244"/>
      <c r="E50" s="244"/>
      <c r="F50" s="244"/>
      <c r="G50" s="1206"/>
      <c r="H50" s="1207"/>
      <c r="I50" s="1207"/>
      <c r="J50" s="1208"/>
      <c r="K50" s="1209" t="s">
        <v>518</v>
      </c>
      <c r="L50" s="1209" t="s">
        <v>519</v>
      </c>
      <c r="M50" s="1209" t="s">
        <v>520</v>
      </c>
      <c r="N50" s="1209" t="s">
        <v>521</v>
      </c>
      <c r="O50" s="1209" t="s">
        <v>522</v>
      </c>
    </row>
    <row r="51" spans="1:17" x14ac:dyDescent="0.15">
      <c r="B51" s="248"/>
      <c r="C51" s="244"/>
      <c r="D51" s="244"/>
      <c r="E51" s="244"/>
      <c r="F51" s="244"/>
      <c r="G51" s="1210" t="s">
        <v>556</v>
      </c>
      <c r="H51" s="1211"/>
      <c r="I51" s="1212" t="s">
        <v>557</v>
      </c>
      <c r="J51" s="1212"/>
      <c r="K51" s="1213"/>
      <c r="L51" s="1213"/>
      <c r="M51" s="1213"/>
      <c r="N51" s="1213"/>
      <c r="O51" s="1213"/>
    </row>
    <row r="52" spans="1:17" x14ac:dyDescent="0.15">
      <c r="B52" s="248"/>
      <c r="C52" s="244"/>
      <c r="D52" s="244"/>
      <c r="E52" s="244"/>
      <c r="F52" s="244"/>
      <c r="G52" s="1214"/>
      <c r="H52" s="1215"/>
      <c r="I52" s="1216"/>
      <c r="J52" s="1216"/>
      <c r="K52" s="1217"/>
      <c r="L52" s="1217"/>
      <c r="M52" s="1217"/>
      <c r="N52" s="1217"/>
      <c r="O52" s="1217"/>
    </row>
    <row r="53" spans="1:17" x14ac:dyDescent="0.15">
      <c r="A53" s="1218"/>
      <c r="B53" s="248"/>
      <c r="C53" s="244"/>
      <c r="D53" s="244"/>
      <c r="E53" s="244"/>
      <c r="F53" s="244"/>
      <c r="G53" s="1214"/>
      <c r="H53" s="1215"/>
      <c r="I53" s="1219" t="s">
        <v>558</v>
      </c>
      <c r="J53" s="1219"/>
      <c r="K53" s="1220"/>
      <c r="L53" s="1220"/>
      <c r="M53" s="1220"/>
      <c r="N53" s="1220"/>
      <c r="O53" s="1220"/>
    </row>
    <row r="54" spans="1:17" x14ac:dyDescent="0.15">
      <c r="A54" s="1218"/>
      <c r="B54" s="248"/>
      <c r="C54" s="244"/>
      <c r="D54" s="244"/>
      <c r="E54" s="244"/>
      <c r="F54" s="244"/>
      <c r="G54" s="1221"/>
      <c r="H54" s="1222"/>
      <c r="I54" s="1219"/>
      <c r="J54" s="1219"/>
      <c r="K54" s="1223"/>
      <c r="L54" s="1223"/>
      <c r="M54" s="1223"/>
      <c r="N54" s="1223"/>
      <c r="O54" s="1223"/>
    </row>
    <row r="55" spans="1:17" x14ac:dyDescent="0.15">
      <c r="A55" s="1218"/>
      <c r="B55" s="248"/>
      <c r="C55" s="244"/>
      <c r="D55" s="244"/>
      <c r="E55" s="244"/>
      <c r="F55" s="244"/>
      <c r="G55" s="1224" t="s">
        <v>559</v>
      </c>
      <c r="H55" s="1225"/>
      <c r="I55" s="1219" t="s">
        <v>557</v>
      </c>
      <c r="J55" s="1219"/>
      <c r="K55" s="1213"/>
      <c r="L55" s="1213"/>
      <c r="M55" s="1213"/>
      <c r="N55" s="1213"/>
      <c r="O55" s="1213"/>
    </row>
    <row r="56" spans="1:17" x14ac:dyDescent="0.15">
      <c r="A56" s="1218"/>
      <c r="B56" s="248"/>
      <c r="C56" s="244"/>
      <c r="D56" s="244"/>
      <c r="E56" s="244"/>
      <c r="F56" s="244"/>
      <c r="G56" s="1226"/>
      <c r="H56" s="1227"/>
      <c r="I56" s="1219"/>
      <c r="J56" s="1219"/>
      <c r="K56" s="1217"/>
      <c r="L56" s="1217"/>
      <c r="M56" s="1217"/>
      <c r="N56" s="1217"/>
      <c r="O56" s="1217"/>
    </row>
    <row r="57" spans="1:17" s="1218" customFormat="1" x14ac:dyDescent="0.15">
      <c r="B57" s="1228"/>
      <c r="C57" s="1195"/>
      <c r="D57" s="1195"/>
      <c r="E57" s="1195"/>
      <c r="F57" s="1195"/>
      <c r="G57" s="1226"/>
      <c r="H57" s="1227"/>
      <c r="I57" s="1229" t="s">
        <v>558</v>
      </c>
      <c r="J57" s="1229"/>
      <c r="K57" s="1220"/>
      <c r="L57" s="1220"/>
      <c r="M57" s="1220"/>
      <c r="N57" s="1220"/>
      <c r="O57" s="1220"/>
      <c r="P57" s="1230"/>
      <c r="Q57" s="1228"/>
    </row>
    <row r="58" spans="1:17" s="1218" customFormat="1" x14ac:dyDescent="0.15">
      <c r="A58" s="243"/>
      <c r="B58" s="1228"/>
      <c r="C58" s="1195"/>
      <c r="D58" s="1195"/>
      <c r="E58" s="1195"/>
      <c r="F58" s="1195"/>
      <c r="G58" s="1231"/>
      <c r="H58" s="1232"/>
      <c r="I58" s="1229"/>
      <c r="J58" s="1229"/>
      <c r="K58" s="1223"/>
      <c r="L58" s="1223"/>
      <c r="M58" s="1223"/>
      <c r="N58" s="1223"/>
      <c r="O58" s="1223"/>
      <c r="P58" s="1230"/>
      <c r="Q58" s="1228"/>
    </row>
    <row r="59" spans="1:17" s="1218" customFormat="1" x14ac:dyDescent="0.15">
      <c r="A59" s="243"/>
      <c r="B59" s="1228"/>
      <c r="C59" s="1195"/>
      <c r="D59" s="1195"/>
      <c r="E59" s="1195"/>
      <c r="F59" s="1195"/>
      <c r="G59" s="1195"/>
      <c r="H59" s="1195"/>
      <c r="I59" s="1195"/>
      <c r="J59" s="1195"/>
      <c r="K59" s="1233"/>
      <c r="L59" s="1233"/>
      <c r="M59" s="1233"/>
      <c r="N59" s="1233"/>
      <c r="O59" s="1233"/>
      <c r="P59" s="1230"/>
      <c r="Q59" s="1228"/>
    </row>
    <row r="60" spans="1:17" s="1218" customFormat="1" x14ac:dyDescent="0.15">
      <c r="A60" s="243"/>
      <c r="B60" s="1228"/>
      <c r="C60" s="1195"/>
      <c r="D60" s="1195"/>
      <c r="E60" s="1195"/>
      <c r="F60" s="1195"/>
      <c r="G60" s="1195"/>
      <c r="H60" s="1195"/>
      <c r="I60" s="1195"/>
      <c r="J60" s="1195"/>
      <c r="K60" s="1233"/>
      <c r="L60" s="1233"/>
      <c r="M60" s="1233"/>
      <c r="N60" s="1233"/>
      <c r="O60" s="1233"/>
      <c r="P60" s="1230"/>
      <c r="Q60" s="1228"/>
    </row>
    <row r="61" spans="1:17" s="1218" customFormat="1" x14ac:dyDescent="0.15">
      <c r="A61" s="243"/>
      <c r="B61" s="1234"/>
      <c r="C61" s="1235"/>
      <c r="D61" s="1235"/>
      <c r="E61" s="1235"/>
      <c r="F61" s="1235"/>
      <c r="G61" s="1235"/>
      <c r="H61" s="1235"/>
      <c r="I61" s="1235"/>
      <c r="J61" s="1235"/>
      <c r="K61" s="1235"/>
      <c r="L61" s="1235"/>
      <c r="M61" s="1236"/>
      <c r="N61" s="1236"/>
      <c r="O61" s="1236"/>
      <c r="P61" s="1237"/>
      <c r="Q61" s="1228"/>
    </row>
    <row r="62" spans="1:17" x14ac:dyDescent="0.15">
      <c r="B62" s="1193"/>
      <c r="C62" s="1193"/>
      <c r="D62" s="1193"/>
      <c r="E62" s="1193"/>
      <c r="F62" s="1193"/>
      <c r="G62" s="1193"/>
      <c r="H62" s="1193"/>
      <c r="I62" s="1193"/>
      <c r="J62" s="1193"/>
      <c r="K62" s="1193"/>
      <c r="L62" s="1193"/>
      <c r="M62" s="1193"/>
      <c r="N62" s="1193"/>
      <c r="O62" s="1193"/>
      <c r="P62" s="1193"/>
      <c r="Q62" s="244"/>
    </row>
    <row r="63" spans="1:17" ht="17.25" x14ac:dyDescent="0.15">
      <c r="B63" s="307" t="s">
        <v>560</v>
      </c>
      <c r="C63" s="244"/>
      <c r="D63" s="244"/>
      <c r="E63" s="244"/>
      <c r="F63" s="244"/>
      <c r="G63" s="244"/>
      <c r="H63" s="244"/>
      <c r="I63" s="244"/>
      <c r="J63" s="244"/>
      <c r="K63" s="244"/>
      <c r="L63" s="244"/>
      <c r="M63" s="244"/>
      <c r="N63" s="244"/>
      <c r="O63" s="244"/>
    </row>
    <row r="64" spans="1:17" x14ac:dyDescent="0.15">
      <c r="B64" s="248"/>
      <c r="C64" s="244"/>
      <c r="D64" s="244"/>
      <c r="E64" s="244"/>
      <c r="F64" s="244"/>
      <c r="G64" s="1194" t="s">
        <v>554</v>
      </c>
      <c r="I64" s="1195"/>
      <c r="J64" s="1195"/>
      <c r="K64" s="1195"/>
      <c r="L64" s="244"/>
      <c r="M64" s="244"/>
      <c r="N64" s="244"/>
      <c r="O64" s="244"/>
    </row>
    <row r="65" spans="2:30" x14ac:dyDescent="0.15">
      <c r="B65" s="248"/>
      <c r="C65" s="244"/>
      <c r="D65" s="244"/>
      <c r="E65" s="244"/>
      <c r="F65" s="244"/>
      <c r="G65" s="1238" t="s">
        <v>561</v>
      </c>
      <c r="H65" s="1197"/>
      <c r="I65" s="1197"/>
      <c r="J65" s="1197"/>
      <c r="K65" s="1197"/>
      <c r="L65" s="1197"/>
      <c r="M65" s="1197"/>
      <c r="N65" s="1197"/>
      <c r="O65" s="1198"/>
    </row>
    <row r="66" spans="2:30" x14ac:dyDescent="0.15">
      <c r="B66" s="248"/>
      <c r="C66" s="244"/>
      <c r="D66" s="244"/>
      <c r="E66" s="244"/>
      <c r="F66" s="244"/>
      <c r="G66" s="1199"/>
      <c r="H66" s="1200"/>
      <c r="I66" s="1200"/>
      <c r="J66" s="1200"/>
      <c r="K66" s="1200"/>
      <c r="L66" s="1200"/>
      <c r="M66" s="1200"/>
      <c r="N66" s="1200"/>
      <c r="O66" s="1201"/>
    </row>
    <row r="67" spans="2:30" x14ac:dyDescent="0.15">
      <c r="B67" s="248"/>
      <c r="C67" s="244"/>
      <c r="D67" s="244"/>
      <c r="E67" s="244"/>
      <c r="F67" s="244"/>
      <c r="G67" s="1199"/>
      <c r="H67" s="1200"/>
      <c r="I67" s="1200"/>
      <c r="J67" s="1200"/>
      <c r="K67" s="1200"/>
      <c r="L67" s="1200"/>
      <c r="M67" s="1200"/>
      <c r="N67" s="1200"/>
      <c r="O67" s="1201"/>
    </row>
    <row r="68" spans="2:30" x14ac:dyDescent="0.15">
      <c r="B68" s="248"/>
      <c r="C68" s="244"/>
      <c r="D68" s="244"/>
      <c r="E68" s="244"/>
      <c r="F68" s="244"/>
      <c r="G68" s="1199"/>
      <c r="H68" s="1200"/>
      <c r="I68" s="1200"/>
      <c r="J68" s="1200"/>
      <c r="K68" s="1200"/>
      <c r="L68" s="1200"/>
      <c r="M68" s="1200"/>
      <c r="N68" s="1200"/>
      <c r="O68" s="1201"/>
    </row>
    <row r="69" spans="2:30" x14ac:dyDescent="0.15">
      <c r="B69" s="248"/>
      <c r="C69" s="244"/>
      <c r="D69" s="244"/>
      <c r="E69" s="244"/>
      <c r="F69" s="244"/>
      <c r="G69" s="1202"/>
      <c r="H69" s="1203"/>
      <c r="I69" s="1203"/>
      <c r="J69" s="1203"/>
      <c r="K69" s="1203"/>
      <c r="L69" s="1203"/>
      <c r="M69" s="1203"/>
      <c r="N69" s="1203"/>
      <c r="O69" s="1204"/>
    </row>
    <row r="70" spans="2:30" x14ac:dyDescent="0.15">
      <c r="B70" s="248"/>
      <c r="C70" s="244"/>
      <c r="D70" s="244"/>
      <c r="E70" s="244"/>
      <c r="F70" s="244"/>
      <c r="G70" s="244"/>
      <c r="H70" s="1239"/>
      <c r="I70" s="1239"/>
      <c r="J70" s="1240"/>
      <c r="K70" s="1240"/>
      <c r="L70" s="1241"/>
      <c r="M70" s="1240"/>
      <c r="N70" s="1241"/>
      <c r="O70" s="1242"/>
    </row>
    <row r="71" spans="2:30" x14ac:dyDescent="0.15">
      <c r="B71" s="248"/>
      <c r="C71" s="244"/>
      <c r="D71" s="244"/>
      <c r="E71" s="244"/>
      <c r="F71" s="244"/>
      <c r="G71" s="1243" t="s">
        <v>562</v>
      </c>
      <c r="I71" s="1244"/>
      <c r="J71" s="1240"/>
      <c r="K71" s="1240"/>
      <c r="L71" s="1241"/>
      <c r="M71" s="1240"/>
      <c r="N71" s="1241"/>
      <c r="O71" s="1242"/>
    </row>
    <row r="72" spans="2:30" x14ac:dyDescent="0.15">
      <c r="B72" s="248"/>
      <c r="C72" s="244"/>
      <c r="D72" s="244"/>
      <c r="E72" s="244"/>
      <c r="F72" s="244"/>
      <c r="G72" s="1206"/>
      <c r="H72" s="1207"/>
      <c r="I72" s="1207"/>
      <c r="J72" s="1208"/>
      <c r="K72" s="1209" t="s">
        <v>518</v>
      </c>
      <c r="L72" s="1209" t="s">
        <v>519</v>
      </c>
      <c r="M72" s="1209" t="s">
        <v>520</v>
      </c>
      <c r="N72" s="1209" t="s">
        <v>521</v>
      </c>
      <c r="O72" s="1209" t="s">
        <v>522</v>
      </c>
    </row>
    <row r="73" spans="2:30" x14ac:dyDescent="0.15">
      <c r="B73" s="248"/>
      <c r="C73" s="244"/>
      <c r="D73" s="244"/>
      <c r="E73" s="244"/>
      <c r="F73" s="244"/>
      <c r="G73" s="1210" t="s">
        <v>556</v>
      </c>
      <c r="H73" s="1211"/>
      <c r="I73" s="1212" t="s">
        <v>557</v>
      </c>
      <c r="J73" s="1212"/>
      <c r="K73" s="1245">
        <v>158.1</v>
      </c>
      <c r="L73" s="1245">
        <v>159.9</v>
      </c>
      <c r="M73" s="1217">
        <v>153.9</v>
      </c>
      <c r="N73" s="1217">
        <v>155</v>
      </c>
      <c r="O73" s="1217">
        <v>158.9</v>
      </c>
      <c r="S73" s="243">
        <v>9.9</v>
      </c>
    </row>
    <row r="74" spans="2:30" x14ac:dyDescent="0.15">
      <c r="B74" s="248"/>
      <c r="C74" s="244"/>
      <c r="D74" s="244"/>
      <c r="E74" s="244"/>
      <c r="F74" s="244"/>
      <c r="G74" s="1214"/>
      <c r="H74" s="1215"/>
      <c r="I74" s="1216"/>
      <c r="J74" s="1216"/>
      <c r="K74" s="1245"/>
      <c r="L74" s="1245"/>
      <c r="M74" s="1217"/>
      <c r="N74" s="1217"/>
      <c r="O74" s="1217"/>
    </row>
    <row r="75" spans="2:30" x14ac:dyDescent="0.15">
      <c r="B75" s="248"/>
      <c r="C75" s="244"/>
      <c r="D75" s="244"/>
      <c r="E75" s="244"/>
      <c r="F75" s="244"/>
      <c r="G75" s="1214"/>
      <c r="H75" s="1215"/>
      <c r="I75" s="1219" t="s">
        <v>563</v>
      </c>
      <c r="J75" s="1219"/>
      <c r="K75" s="1246">
        <v>19.100000000000001</v>
      </c>
      <c r="L75" s="1246">
        <v>17.5</v>
      </c>
      <c r="M75" s="1246">
        <v>16.899999999999999</v>
      </c>
      <c r="N75" s="1246">
        <v>16.3</v>
      </c>
      <c r="O75" s="1246">
        <v>15.4</v>
      </c>
      <c r="U75" s="243">
        <v>81.2</v>
      </c>
      <c r="W75" s="243">
        <v>87.2</v>
      </c>
      <c r="Y75" s="243">
        <v>99.8</v>
      </c>
      <c r="AA75" s="243">
        <v>109.5</v>
      </c>
      <c r="AC75" s="243">
        <v>115.2</v>
      </c>
    </row>
    <row r="76" spans="2:30" x14ac:dyDescent="0.15">
      <c r="B76" s="248"/>
      <c r="C76" s="244"/>
      <c r="D76" s="244"/>
      <c r="E76" s="244"/>
      <c r="F76" s="244"/>
      <c r="G76" s="1221"/>
      <c r="H76" s="1222"/>
      <c r="I76" s="1219"/>
      <c r="J76" s="1219"/>
      <c r="K76" s="1223"/>
      <c r="L76" s="1223"/>
      <c r="M76" s="1223"/>
      <c r="N76" s="1223"/>
      <c r="O76" s="1223"/>
    </row>
    <row r="77" spans="2:30" x14ac:dyDescent="0.15">
      <c r="B77" s="248"/>
      <c r="C77" s="244"/>
      <c r="D77" s="244"/>
      <c r="E77" s="244"/>
      <c r="F77" s="244"/>
      <c r="G77" s="1224" t="s">
        <v>559</v>
      </c>
      <c r="H77" s="1225"/>
      <c r="I77" s="1219" t="s">
        <v>557</v>
      </c>
      <c r="J77" s="1219"/>
      <c r="K77" s="1245">
        <v>69.2</v>
      </c>
      <c r="L77" s="1245">
        <v>58.2</v>
      </c>
      <c r="M77" s="1217">
        <v>50.3</v>
      </c>
      <c r="N77" s="1217">
        <v>45.9</v>
      </c>
      <c r="O77" s="1217">
        <v>39</v>
      </c>
      <c r="R77" s="243">
        <v>12.3</v>
      </c>
      <c r="T77" s="243">
        <v>11.1</v>
      </c>
    </row>
    <row r="78" spans="2:30" x14ac:dyDescent="0.15">
      <c r="B78" s="248"/>
      <c r="C78" s="244"/>
      <c r="D78" s="244"/>
      <c r="E78" s="244"/>
      <c r="F78" s="244"/>
      <c r="G78" s="1226"/>
      <c r="H78" s="1227"/>
      <c r="I78" s="1219"/>
      <c r="J78" s="1219"/>
      <c r="K78" s="1245"/>
      <c r="L78" s="1245"/>
      <c r="M78" s="1217"/>
      <c r="N78" s="1217"/>
      <c r="O78" s="1217"/>
    </row>
    <row r="79" spans="2:30" x14ac:dyDescent="0.15">
      <c r="B79" s="248"/>
      <c r="C79" s="244"/>
      <c r="D79" s="244"/>
      <c r="E79" s="244"/>
      <c r="F79" s="244"/>
      <c r="G79" s="1226"/>
      <c r="H79" s="1227"/>
      <c r="I79" s="1247" t="s">
        <v>563</v>
      </c>
      <c r="J79" s="1229"/>
      <c r="K79" s="1248">
        <v>11.1</v>
      </c>
      <c r="L79" s="1248">
        <v>10.3</v>
      </c>
      <c r="M79" s="1248">
        <v>9.6</v>
      </c>
      <c r="N79" s="1248">
        <v>8.8000000000000007</v>
      </c>
      <c r="O79" s="1248">
        <v>9</v>
      </c>
      <c r="V79" s="243">
        <v>53.5</v>
      </c>
      <c r="X79" s="243">
        <v>48.2</v>
      </c>
      <c r="Z79" s="243">
        <v>34.200000000000003</v>
      </c>
      <c r="AB79" s="243">
        <v>30.3</v>
      </c>
      <c r="AD79" s="243">
        <v>28.9</v>
      </c>
    </row>
    <row r="80" spans="2:30" x14ac:dyDescent="0.15">
      <c r="B80" s="248"/>
      <c r="C80" s="244"/>
      <c r="D80" s="244"/>
      <c r="E80" s="244"/>
      <c r="F80" s="244"/>
      <c r="G80" s="1231"/>
      <c r="H80" s="1232"/>
      <c r="I80" s="1229"/>
      <c r="J80" s="1229"/>
      <c r="K80" s="1248"/>
      <c r="L80" s="1248"/>
      <c r="M80" s="1248"/>
      <c r="N80" s="1248"/>
      <c r="O80" s="1248"/>
    </row>
    <row r="81" spans="2:17" x14ac:dyDescent="0.15">
      <c r="B81" s="248"/>
      <c r="C81" s="244"/>
      <c r="D81" s="244"/>
      <c r="E81" s="244"/>
      <c r="F81" s="244"/>
      <c r="G81" s="244"/>
      <c r="H81" s="244"/>
      <c r="I81" s="244"/>
      <c r="J81" s="244"/>
      <c r="K81" s="1249"/>
      <c r="L81" s="244"/>
      <c r="M81" s="244"/>
      <c r="N81" s="244"/>
      <c r="O81" s="244"/>
    </row>
    <row r="82" spans="2:17" ht="17.25" x14ac:dyDescent="0.15">
      <c r="B82" s="248"/>
      <c r="C82" s="244"/>
      <c r="D82" s="244"/>
      <c r="E82" s="244"/>
      <c r="F82" s="244"/>
      <c r="G82" s="244"/>
      <c r="H82" s="244"/>
      <c r="I82" s="244"/>
      <c r="J82" s="244"/>
      <c r="K82" s="1250"/>
      <c r="L82" s="1250"/>
      <c r="M82" s="1250"/>
      <c r="N82" s="1250"/>
      <c r="O82" s="125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86390</v>
      </c>
      <c r="E3" s="116"/>
      <c r="F3" s="117">
        <v>47569</v>
      </c>
      <c r="G3" s="118"/>
      <c r="H3" s="119"/>
    </row>
    <row r="4" spans="1:8" x14ac:dyDescent="0.15">
      <c r="A4" s="120"/>
      <c r="B4" s="121"/>
      <c r="C4" s="122"/>
      <c r="D4" s="123">
        <v>51323</v>
      </c>
      <c r="E4" s="124"/>
      <c r="F4" s="125">
        <v>26255</v>
      </c>
      <c r="G4" s="126"/>
      <c r="H4" s="127"/>
    </row>
    <row r="5" spans="1:8" x14ac:dyDescent="0.15">
      <c r="A5" s="108" t="s">
        <v>512</v>
      </c>
      <c r="B5" s="113"/>
      <c r="C5" s="114"/>
      <c r="D5" s="115">
        <v>77805</v>
      </c>
      <c r="E5" s="116"/>
      <c r="F5" s="117">
        <v>50880</v>
      </c>
      <c r="G5" s="118"/>
      <c r="H5" s="119"/>
    </row>
    <row r="6" spans="1:8" x14ac:dyDescent="0.15">
      <c r="A6" s="120"/>
      <c r="B6" s="121"/>
      <c r="C6" s="122"/>
      <c r="D6" s="123">
        <v>43300</v>
      </c>
      <c r="E6" s="124"/>
      <c r="F6" s="125">
        <v>26879</v>
      </c>
      <c r="G6" s="126"/>
      <c r="H6" s="127"/>
    </row>
    <row r="7" spans="1:8" x14ac:dyDescent="0.15">
      <c r="A7" s="108" t="s">
        <v>513</v>
      </c>
      <c r="B7" s="113"/>
      <c r="C7" s="114"/>
      <c r="D7" s="115">
        <v>111211</v>
      </c>
      <c r="E7" s="116"/>
      <c r="F7" s="117">
        <v>63956</v>
      </c>
      <c r="G7" s="118"/>
      <c r="H7" s="119"/>
    </row>
    <row r="8" spans="1:8" x14ac:dyDescent="0.15">
      <c r="A8" s="120"/>
      <c r="B8" s="121"/>
      <c r="C8" s="122"/>
      <c r="D8" s="123">
        <v>70550</v>
      </c>
      <c r="E8" s="124"/>
      <c r="F8" s="125">
        <v>29239</v>
      </c>
      <c r="G8" s="126"/>
      <c r="H8" s="127"/>
    </row>
    <row r="9" spans="1:8" x14ac:dyDescent="0.15">
      <c r="A9" s="108" t="s">
        <v>514</v>
      </c>
      <c r="B9" s="113"/>
      <c r="C9" s="114"/>
      <c r="D9" s="115">
        <v>109710</v>
      </c>
      <c r="E9" s="116"/>
      <c r="F9" s="117">
        <v>66255</v>
      </c>
      <c r="G9" s="118"/>
      <c r="H9" s="119"/>
    </row>
    <row r="10" spans="1:8" x14ac:dyDescent="0.15">
      <c r="A10" s="120"/>
      <c r="B10" s="121"/>
      <c r="C10" s="122"/>
      <c r="D10" s="123">
        <v>81784</v>
      </c>
      <c r="E10" s="124"/>
      <c r="F10" s="125">
        <v>31822</v>
      </c>
      <c r="G10" s="126"/>
      <c r="H10" s="127"/>
    </row>
    <row r="11" spans="1:8" x14ac:dyDescent="0.15">
      <c r="A11" s="108" t="s">
        <v>515</v>
      </c>
      <c r="B11" s="113"/>
      <c r="C11" s="114"/>
      <c r="D11" s="115">
        <v>142645</v>
      </c>
      <c r="E11" s="116"/>
      <c r="F11" s="117">
        <v>92247</v>
      </c>
      <c r="G11" s="118"/>
      <c r="H11" s="119"/>
    </row>
    <row r="12" spans="1:8" x14ac:dyDescent="0.15">
      <c r="A12" s="120"/>
      <c r="B12" s="121"/>
      <c r="C12" s="128"/>
      <c r="D12" s="123">
        <v>103200</v>
      </c>
      <c r="E12" s="124"/>
      <c r="F12" s="125">
        <v>37204</v>
      </c>
      <c r="G12" s="126"/>
      <c r="H12" s="127"/>
    </row>
    <row r="13" spans="1:8" x14ac:dyDescent="0.15">
      <c r="A13" s="108"/>
      <c r="B13" s="113"/>
      <c r="C13" s="129"/>
      <c r="D13" s="130">
        <v>105552</v>
      </c>
      <c r="E13" s="131"/>
      <c r="F13" s="132">
        <v>64181</v>
      </c>
      <c r="G13" s="133"/>
      <c r="H13" s="119"/>
    </row>
    <row r="14" spans="1:8" x14ac:dyDescent="0.15">
      <c r="A14" s="120"/>
      <c r="B14" s="121"/>
      <c r="C14" s="122"/>
      <c r="D14" s="123">
        <v>70031</v>
      </c>
      <c r="E14" s="124"/>
      <c r="F14" s="125">
        <v>30280</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3.82</v>
      </c>
      <c r="C19" s="134">
        <f>ROUND(VALUE(SUBSTITUTE(実質収支比率等に係る経年分析!G$48,"▲","-")),2)</f>
        <v>4.5999999999999996</v>
      </c>
      <c r="D19" s="134">
        <f>ROUND(VALUE(SUBSTITUTE(実質収支比率等に係る経年分析!H$48,"▲","-")),2)</f>
        <v>5.0599999999999996</v>
      </c>
      <c r="E19" s="134">
        <f>ROUND(VALUE(SUBSTITUTE(実質収支比率等に係る経年分析!I$48,"▲","-")),2)</f>
        <v>3.84</v>
      </c>
      <c r="F19" s="134">
        <f>ROUND(VALUE(SUBSTITUTE(実質収支比率等に係る経年分析!J$48,"▲","-")),2)</f>
        <v>6.45</v>
      </c>
    </row>
    <row r="20" spans="1:11" x14ac:dyDescent="0.15">
      <c r="A20" s="134" t="s">
        <v>43</v>
      </c>
      <c r="B20" s="134">
        <f>ROUND(VALUE(SUBSTITUTE(実質収支比率等に係る経年分析!F$47,"▲","-")),2)</f>
        <v>12.41</v>
      </c>
      <c r="C20" s="134">
        <f>ROUND(VALUE(SUBSTITUTE(実質収支比率等に係る経年分析!G$47,"▲","-")),2)</f>
        <v>11.64</v>
      </c>
      <c r="D20" s="134">
        <f>ROUND(VALUE(SUBSTITUTE(実質収支比率等に係る経年分析!H$47,"▲","-")),2)</f>
        <v>11.44</v>
      </c>
      <c r="E20" s="134">
        <f>ROUND(VALUE(SUBSTITUTE(実質収支比率等に係る経年分析!I$47,"▲","-")),2)</f>
        <v>11.91</v>
      </c>
      <c r="F20" s="134">
        <f>ROUND(VALUE(SUBSTITUTE(実質収支比率等に係る経年分析!J$47,"▲","-")),2)</f>
        <v>11.69</v>
      </c>
    </row>
    <row r="21" spans="1:11" x14ac:dyDescent="0.15">
      <c r="A21" s="134" t="s">
        <v>44</v>
      </c>
      <c r="B21" s="134">
        <f>IF(ISNUMBER(VALUE(SUBSTITUTE(実質収支比率等に係る経年分析!F$49,"▲","-"))),ROUND(VALUE(SUBSTITUTE(実質収支比率等に係る経年分析!F$49,"▲","-")),2),NA())</f>
        <v>-0.25</v>
      </c>
      <c r="C21" s="134">
        <f>IF(ISNUMBER(VALUE(SUBSTITUTE(実質収支比率等に係る経年分析!G$49,"▲","-"))),ROUND(VALUE(SUBSTITUTE(実質収支比率等に係る経年分析!G$49,"▲","-")),2),NA())</f>
        <v>-0.1</v>
      </c>
      <c r="D21" s="134">
        <f>IF(ISNUMBER(VALUE(SUBSTITUTE(実質収支比率等に係る経年分析!H$49,"▲","-"))),ROUND(VALUE(SUBSTITUTE(実質収支比率等に係る経年分析!H$49,"▲","-")),2),NA())</f>
        <v>0.56999999999999995</v>
      </c>
      <c r="E21" s="134">
        <f>IF(ISNUMBER(VALUE(SUBSTITUTE(実質収支比率等に係る経年分析!I$49,"▲","-"))),ROUND(VALUE(SUBSTITUTE(実質収支比率等に係る経年分析!I$49,"▲","-")),2),NA())</f>
        <v>-0.67</v>
      </c>
      <c r="F21" s="134">
        <f>IF(ISNUMBER(VALUE(SUBSTITUTE(実質収支比率等に係る経年分析!J$49,"▲","-"))),ROUND(VALUE(SUBSTITUTE(実質収支比率等に係る経年分析!J$49,"▲","-")),2),NA())</f>
        <v>2.7</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下水道特別会計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0.41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0.37</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城内診療所特別会計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x14ac:dyDescent="0.1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0.56999999999999995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1.1299999999999999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0.15</v>
      </c>
    </row>
    <row r="33" spans="1:16" x14ac:dyDescent="0.15">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0.56000000000000005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0.54</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3.71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4.49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4.8899999999999997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3.75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6.39</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6.89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8.44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9.59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10.49</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3709</v>
      </c>
      <c r="E42" s="136"/>
      <c r="F42" s="136"/>
      <c r="G42" s="136">
        <f>'実質公債費比率（分子）の構造'!L$52</f>
        <v>3781</v>
      </c>
      <c r="H42" s="136"/>
      <c r="I42" s="136"/>
      <c r="J42" s="136">
        <f>'実質公債費比率（分子）の構造'!M$52</f>
        <v>3831</v>
      </c>
      <c r="K42" s="136"/>
      <c r="L42" s="136"/>
      <c r="M42" s="136">
        <f>'実質公債費比率（分子）の構造'!N$52</f>
        <v>4126</v>
      </c>
      <c r="N42" s="136"/>
      <c r="O42" s="136"/>
      <c r="P42" s="136">
        <f>'実質公債費比率（分子）の構造'!O$52</f>
        <v>4269</v>
      </c>
    </row>
    <row r="43" spans="1:16" x14ac:dyDescent="0.15">
      <c r="A43" s="136" t="s">
        <v>52</v>
      </c>
      <c r="B43" s="136">
        <f>'実質公債費比率（分子）の構造'!K$51</f>
        <v>1</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51</v>
      </c>
      <c r="C44" s="136"/>
      <c r="D44" s="136"/>
      <c r="E44" s="136">
        <f>'実質公債費比率（分子）の構造'!L$50</f>
        <v>46</v>
      </c>
      <c r="F44" s="136"/>
      <c r="G44" s="136"/>
      <c r="H44" s="136">
        <f>'実質公債費比率（分子）の構造'!M$50</f>
        <v>42</v>
      </c>
      <c r="I44" s="136"/>
      <c r="J44" s="136"/>
      <c r="K44" s="136">
        <f>'実質公債費比率（分子）の構造'!N$50</f>
        <v>41</v>
      </c>
      <c r="L44" s="136"/>
      <c r="M44" s="136"/>
      <c r="N44" s="136">
        <f>'実質公債費比率（分子）の構造'!O$50</f>
        <v>40</v>
      </c>
      <c r="O44" s="136"/>
      <c r="P44" s="136"/>
    </row>
    <row r="45" spans="1:16" x14ac:dyDescent="0.15">
      <c r="A45" s="136" t="s">
        <v>54</v>
      </c>
      <c r="B45" s="136">
        <f>'実質公債費比率（分子）の構造'!K$49</f>
        <v>58</v>
      </c>
      <c r="C45" s="136"/>
      <c r="D45" s="136"/>
      <c r="E45" s="136">
        <f>'実質公債費比率（分子）の構造'!L$49</f>
        <v>58</v>
      </c>
      <c r="F45" s="136"/>
      <c r="G45" s="136"/>
      <c r="H45" s="136">
        <f>'実質公債費比率（分子）の構造'!M$49</f>
        <v>57</v>
      </c>
      <c r="I45" s="136"/>
      <c r="J45" s="136"/>
      <c r="K45" s="136">
        <f>'実質公債費比率（分子）の構造'!N$49</f>
        <v>57</v>
      </c>
      <c r="L45" s="136"/>
      <c r="M45" s="136"/>
      <c r="N45" s="136">
        <f>'実質公債費比率（分子）の構造'!O$49</f>
        <v>57</v>
      </c>
      <c r="O45" s="136"/>
      <c r="P45" s="136"/>
    </row>
    <row r="46" spans="1:16" x14ac:dyDescent="0.15">
      <c r="A46" s="136" t="s">
        <v>55</v>
      </c>
      <c r="B46" s="136">
        <f>'実質公債費比率（分子）の構造'!K$48</f>
        <v>2368</v>
      </c>
      <c r="C46" s="136"/>
      <c r="D46" s="136"/>
      <c r="E46" s="136">
        <f>'実質公債費比率（分子）の構造'!L$48</f>
        <v>2342</v>
      </c>
      <c r="F46" s="136"/>
      <c r="G46" s="136"/>
      <c r="H46" s="136">
        <f>'実質公債費比率（分子）の構造'!M$48</f>
        <v>2471</v>
      </c>
      <c r="I46" s="136"/>
      <c r="J46" s="136"/>
      <c r="K46" s="136">
        <f>'実質公債費比率（分子）の構造'!N$48</f>
        <v>2304</v>
      </c>
      <c r="L46" s="136"/>
      <c r="M46" s="136"/>
      <c r="N46" s="136">
        <f>'実質公債費比率（分子）の構造'!O$48</f>
        <v>2075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4049</v>
      </c>
      <c r="C49" s="136"/>
      <c r="D49" s="136"/>
      <c r="E49" s="136">
        <f>'実質公債費比率（分子）の構造'!L$45</f>
        <v>3929</v>
      </c>
      <c r="F49" s="136"/>
      <c r="G49" s="136"/>
      <c r="H49" s="136">
        <f>'実質公債費比率（分子）の構造'!M$45</f>
        <v>3949</v>
      </c>
      <c r="I49" s="136"/>
      <c r="J49" s="136"/>
      <c r="K49" s="136">
        <f>'実質公債費比率（分子）の構造'!N$45</f>
        <v>4207</v>
      </c>
      <c r="L49" s="136"/>
      <c r="M49" s="136"/>
      <c r="N49" s="136">
        <f>'実質公債費比率（分子）の構造'!O$45</f>
        <v>4303</v>
      </c>
      <c r="O49" s="136"/>
      <c r="P49" s="136"/>
    </row>
    <row r="50" spans="1:16" x14ac:dyDescent="0.15">
      <c r="A50" s="136" t="s">
        <v>59</v>
      </c>
      <c r="B50" s="136" t="e">
        <f>NA()</f>
        <v>#N/A</v>
      </c>
      <c r="C50" s="136">
        <f>IF(ISNUMBER('実質公債費比率（分子）の構造'!K$53),'実質公債費比率（分子）の構造'!K$53,NA())</f>
        <v>2818</v>
      </c>
      <c r="D50" s="136" t="e">
        <f>NA()</f>
        <v>#N/A</v>
      </c>
      <c r="E50" s="136" t="e">
        <f>NA()</f>
        <v>#N/A</v>
      </c>
      <c r="F50" s="136">
        <f>IF(ISNUMBER('実質公債費比率（分子）の構造'!L$53),'実質公債費比率（分子）の構造'!L$53,NA())</f>
        <v>2595</v>
      </c>
      <c r="G50" s="136" t="e">
        <f>NA()</f>
        <v>#N/A</v>
      </c>
      <c r="H50" s="136" t="e">
        <f>NA()</f>
        <v>#N/A</v>
      </c>
      <c r="I50" s="136">
        <f>IF(ISNUMBER('実質公債費比率（分子）の構造'!M$53),'実質公債費比率（分子）の構造'!M$53,NA())</f>
        <v>2688</v>
      </c>
      <c r="J50" s="136" t="e">
        <f>NA()</f>
        <v>#N/A</v>
      </c>
      <c r="K50" s="136" t="e">
        <f>NA()</f>
        <v>#N/A</v>
      </c>
      <c r="L50" s="136">
        <f>IF(ISNUMBER('実質公債費比率（分子）の構造'!N$53),'実質公債費比率（分子）の構造'!N$53,NA())</f>
        <v>2483</v>
      </c>
      <c r="M50" s="136" t="e">
        <f>NA()</f>
        <v>#N/A</v>
      </c>
      <c r="N50" s="136" t="e">
        <f>NA()</f>
        <v>#N/A</v>
      </c>
      <c r="O50" s="136">
        <f>IF(ISNUMBER('実質公債費比率（分子）の構造'!O$53),'実質公債費比率（分子）の構造'!O$53,NA())</f>
        <v>2206</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43563</v>
      </c>
      <c r="E56" s="135"/>
      <c r="F56" s="135"/>
      <c r="G56" s="135">
        <f>'将来負担比率（分子）の構造'!J$51</f>
        <v>46211</v>
      </c>
      <c r="H56" s="135"/>
      <c r="I56" s="135"/>
      <c r="J56" s="135">
        <f>'将来負担比率（分子）の構造'!K$51</f>
        <v>47388</v>
      </c>
      <c r="K56" s="135"/>
      <c r="L56" s="135"/>
      <c r="M56" s="135">
        <f>'将来負担比率（分子）の構造'!L$51</f>
        <v>48666</v>
      </c>
      <c r="N56" s="135"/>
      <c r="O56" s="135"/>
      <c r="P56" s="135">
        <f>'将来負担比率（分子）の構造'!M$51</f>
        <v>49519</v>
      </c>
    </row>
    <row r="57" spans="1:16" x14ac:dyDescent="0.15">
      <c r="A57" s="135" t="s">
        <v>35</v>
      </c>
      <c r="B57" s="135"/>
      <c r="C57" s="135"/>
      <c r="D57" s="135">
        <f>'将来負担比率（分子）の構造'!I$50</f>
        <v>1327</v>
      </c>
      <c r="E57" s="135"/>
      <c r="F57" s="135"/>
      <c r="G57" s="135">
        <f>'将来負担比率（分子）の構造'!J$50</f>
        <v>1825</v>
      </c>
      <c r="H57" s="135"/>
      <c r="I57" s="135"/>
      <c r="J57" s="135">
        <f>'将来負担比率（分子）の構造'!K$50</f>
        <v>2134</v>
      </c>
      <c r="K57" s="135"/>
      <c r="L57" s="135"/>
      <c r="M57" s="135">
        <f>'将来負担比率（分子）の構造'!L$50</f>
        <v>1631</v>
      </c>
      <c r="N57" s="135"/>
      <c r="O57" s="135"/>
      <c r="P57" s="135">
        <f>'将来負担比率（分子）の構造'!M$50</f>
        <v>1371</v>
      </c>
    </row>
    <row r="58" spans="1:16" x14ac:dyDescent="0.15">
      <c r="A58" s="135" t="s">
        <v>34</v>
      </c>
      <c r="B58" s="135"/>
      <c r="C58" s="135"/>
      <c r="D58" s="135">
        <f>'将来負担比率（分子）の構造'!I$49</f>
        <v>4638</v>
      </c>
      <c r="E58" s="135"/>
      <c r="F58" s="135"/>
      <c r="G58" s="135">
        <f>'将来負担比率（分子）の構造'!J$49</f>
        <v>3239</v>
      </c>
      <c r="H58" s="135"/>
      <c r="I58" s="135"/>
      <c r="J58" s="135">
        <f>'将来負担比率（分子）の構造'!K$49</f>
        <v>3049</v>
      </c>
      <c r="K58" s="135"/>
      <c r="L58" s="135"/>
      <c r="M58" s="135">
        <f>'将来負担比率（分子）の構造'!L$49</f>
        <v>3323</v>
      </c>
      <c r="N58" s="135"/>
      <c r="O58" s="135"/>
      <c r="P58" s="135">
        <f>'将来負担比率（分子）の構造'!M$49</f>
        <v>3341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634</v>
      </c>
      <c r="C61" s="135"/>
      <c r="D61" s="135"/>
      <c r="E61" s="135">
        <f>'将来負担比率（分子）の構造'!J$46</f>
        <v>549</v>
      </c>
      <c r="F61" s="135"/>
      <c r="G61" s="135"/>
      <c r="H61" s="135">
        <f>'将来負担比率（分子）の構造'!K$46</f>
        <v>548</v>
      </c>
      <c r="I61" s="135"/>
      <c r="J61" s="135"/>
      <c r="K61" s="135">
        <f>'将来負担比率（分子）の構造'!L$46</f>
        <v>408</v>
      </c>
      <c r="L61" s="135"/>
      <c r="M61" s="135"/>
      <c r="N61" s="135">
        <f>'将来負担比率（分子）の構造'!M$46</f>
        <v>337</v>
      </c>
      <c r="O61" s="135"/>
      <c r="P61" s="135"/>
    </row>
    <row r="62" spans="1:16" x14ac:dyDescent="0.15">
      <c r="A62" s="135" t="s">
        <v>29</v>
      </c>
      <c r="B62" s="135">
        <f>'将来負担比率（分子）の構造'!I$45</f>
        <v>1294</v>
      </c>
      <c r="C62" s="135"/>
      <c r="D62" s="135"/>
      <c r="E62" s="135">
        <f>'将来負担比率（分子）の構造'!J$45</f>
        <v>1131</v>
      </c>
      <c r="F62" s="135"/>
      <c r="G62" s="135"/>
      <c r="H62" s="135">
        <f>'将来負担比率（分子）の構造'!K$45</f>
        <v>789</v>
      </c>
      <c r="I62" s="135"/>
      <c r="J62" s="135"/>
      <c r="K62" s="135">
        <f>'将来負担比率（分子）の構造'!L$45</f>
        <v>1106</v>
      </c>
      <c r="L62" s="135"/>
      <c r="M62" s="135"/>
      <c r="N62" s="135">
        <f>'将来負担比率（分子）の構造'!M$45</f>
        <v>1379</v>
      </c>
      <c r="O62" s="135"/>
      <c r="P62" s="135"/>
    </row>
    <row r="63" spans="1:16" x14ac:dyDescent="0.15">
      <c r="A63" s="135" t="s">
        <v>28</v>
      </c>
      <c r="B63" s="135">
        <f>'将来負担比率（分子）の構造'!I$44</f>
        <v>542</v>
      </c>
      <c r="C63" s="135"/>
      <c r="D63" s="135"/>
      <c r="E63" s="135">
        <f>'将来負担比率（分子）の構造'!J$44</f>
        <v>492</v>
      </c>
      <c r="F63" s="135"/>
      <c r="G63" s="135"/>
      <c r="H63" s="135">
        <f>'将来負担比率（分子）の構造'!K$44</f>
        <v>441</v>
      </c>
      <c r="I63" s="135"/>
      <c r="J63" s="135"/>
      <c r="K63" s="135">
        <f>'将来負担比率（分子）の構造'!L$44</f>
        <v>456</v>
      </c>
      <c r="L63" s="135"/>
      <c r="M63" s="135"/>
      <c r="N63" s="135">
        <f>'将来負担比率（分子）の構造'!M$44</f>
        <v>532</v>
      </c>
      <c r="O63" s="135"/>
      <c r="P63" s="135"/>
    </row>
    <row r="64" spans="1:16" x14ac:dyDescent="0.15">
      <c r="A64" s="135" t="s">
        <v>27</v>
      </c>
      <c r="B64" s="135">
        <f>'将来負担比率（分子）の構造'!I$43</f>
        <v>34013</v>
      </c>
      <c r="C64" s="135"/>
      <c r="D64" s="135"/>
      <c r="E64" s="135">
        <f>'将来負担比率（分子）の構造'!J$43</f>
        <v>33169</v>
      </c>
      <c r="F64" s="135"/>
      <c r="G64" s="135"/>
      <c r="H64" s="135">
        <f>'将来負担比率（分子）の構造'!K$43</f>
        <v>32800</v>
      </c>
      <c r="I64" s="135"/>
      <c r="J64" s="135"/>
      <c r="K64" s="135">
        <f>'将来負担比率（分子）の構造'!L$43</f>
        <v>34356</v>
      </c>
      <c r="L64" s="135"/>
      <c r="M64" s="135"/>
      <c r="N64" s="135">
        <f>'将来負担比率（分子）の構造'!M$43</f>
        <v>34950</v>
      </c>
      <c r="O64" s="135"/>
      <c r="P64" s="135"/>
    </row>
    <row r="65" spans="1:16" x14ac:dyDescent="0.15">
      <c r="A65" s="135" t="s">
        <v>26</v>
      </c>
      <c r="B65" s="135">
        <f>'将来負担比率（分子）の構造'!I$42</f>
        <v>261</v>
      </c>
      <c r="C65" s="135"/>
      <c r="D65" s="135"/>
      <c r="E65" s="135">
        <f>'将来負担比率（分子）の構造'!J$42</f>
        <v>216</v>
      </c>
      <c r="F65" s="135"/>
      <c r="G65" s="135"/>
      <c r="H65" s="135">
        <f>'将来負担比率（分子）の構造'!K$42</f>
        <v>165</v>
      </c>
      <c r="I65" s="135"/>
      <c r="J65" s="135"/>
      <c r="K65" s="135">
        <f>'将来負担比率（分子）の構造'!L$42</f>
        <v>127</v>
      </c>
      <c r="L65" s="135"/>
      <c r="M65" s="135"/>
      <c r="N65" s="135">
        <f>'将来負担比率（分子）の構造'!M$42</f>
        <v>89</v>
      </c>
      <c r="O65" s="135"/>
      <c r="P65" s="135"/>
    </row>
    <row r="66" spans="1:16" x14ac:dyDescent="0.15">
      <c r="A66" s="135" t="s">
        <v>25</v>
      </c>
      <c r="B66" s="135">
        <f>'将来負担比率（分子）の構造'!I$41</f>
        <v>38129</v>
      </c>
      <c r="C66" s="135"/>
      <c r="D66" s="135"/>
      <c r="E66" s="135">
        <f>'将来負担比率（分子）の構造'!J$41</f>
        <v>40928</v>
      </c>
      <c r="F66" s="135"/>
      <c r="G66" s="135"/>
      <c r="H66" s="135">
        <f>'将来負担比率（分子）の構造'!K$41</f>
        <v>42444</v>
      </c>
      <c r="I66" s="135"/>
      <c r="J66" s="135"/>
      <c r="K66" s="135">
        <f>'将来負担比率（分子）の構造'!L$41</f>
        <v>41615</v>
      </c>
      <c r="L66" s="135"/>
      <c r="M66" s="135"/>
      <c r="N66" s="135">
        <f>'将来負担比率（分子）の構造'!M$41</f>
        <v>42418</v>
      </c>
      <c r="O66" s="135"/>
      <c r="P66" s="135"/>
    </row>
    <row r="67" spans="1:16" x14ac:dyDescent="0.15">
      <c r="A67" s="135" t="s">
        <v>63</v>
      </c>
      <c r="B67" s="135" t="e">
        <f>NA()</f>
        <v>#N/A</v>
      </c>
      <c r="C67" s="135">
        <f>IF(ISNUMBER('将来負担比率（分子）の構造'!I$52), IF('将来負担比率（分子）の構造'!I$52 &lt; 0, 0, '将来負担比率（分子）の構造'!I$52), NA())</f>
        <v>25345</v>
      </c>
      <c r="D67" s="135" t="e">
        <f>NA()</f>
        <v>#N/A</v>
      </c>
      <c r="E67" s="135" t="e">
        <f>NA()</f>
        <v>#N/A</v>
      </c>
      <c r="F67" s="135">
        <f>IF(ISNUMBER('将来負担比率（分子）の構造'!J$52), IF('将来負担比率（分子）の構造'!J$52 &lt; 0, 0, '将来負担比率（分子）の構造'!J$52), NA())</f>
        <v>25210</v>
      </c>
      <c r="G67" s="135" t="e">
        <f>NA()</f>
        <v>#N/A</v>
      </c>
      <c r="H67" s="135" t="e">
        <f>NA()</f>
        <v>#N/A</v>
      </c>
      <c r="I67" s="135">
        <f>IF(ISNUMBER('将来負担比率（分子）の構造'!K$52), IF('将来負担比率（分子）の構造'!K$52 &lt; 0, 0, '将来負担比率（分子）の構造'!K$52), NA())</f>
        <v>24617</v>
      </c>
      <c r="J67" s="135" t="e">
        <f>NA()</f>
        <v>#N/A</v>
      </c>
      <c r="K67" s="135" t="e">
        <f>NA()</f>
        <v>#N/A</v>
      </c>
      <c r="L67" s="135">
        <f>IF(ISNUMBER('将来負担比率（分子）の構造'!L$52), IF('将来負担比率（分子）の構造'!L$52 &lt; 0, 0, '将来負担比率（分子）の構造'!L$52), NA())</f>
        <v>24448</v>
      </c>
      <c r="M67" s="135" t="e">
        <f>NA()</f>
        <v>#N/A</v>
      </c>
      <c r="N67" s="135" t="e">
        <f>NA()</f>
        <v>#N/A</v>
      </c>
      <c r="O67" s="135">
        <f>IF(ISNUMBER('将来負担比率（分子）の構造'!M$52), IF('将来負担比率（分子）の構造'!M$52 &lt; 0, 0, '将来負担比率（分子）の構造'!M$52), NA())</f>
        <v>25474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205</v>
      </c>
      <c r="C5" s="676"/>
      <c r="D5" s="676"/>
      <c r="E5" s="676"/>
      <c r="F5" s="676"/>
      <c r="G5" s="676"/>
      <c r="H5" s="676"/>
      <c r="I5" s="676"/>
      <c r="J5" s="676"/>
      <c r="K5" s="676"/>
      <c r="L5" s="676"/>
      <c r="M5" s="676"/>
      <c r="N5" s="676"/>
      <c r="O5" s="676"/>
      <c r="P5" s="676"/>
      <c r="Q5" s="677"/>
      <c r="R5" s="638">
        <v>7312369</v>
      </c>
      <c r="S5" s="639"/>
      <c r="T5" s="639"/>
      <c r="U5" s="639"/>
      <c r="V5" s="639"/>
      <c r="W5" s="639"/>
      <c r="X5" s="639"/>
      <c r="Y5" s="686"/>
      <c r="Z5" s="699">
        <v>19.399999999999999</v>
      </c>
      <c r="AA5" s="699"/>
      <c r="AB5" s="699"/>
      <c r="AC5" s="699"/>
      <c r="AD5" s="700">
        <v>7252402</v>
      </c>
      <c r="AE5" s="700"/>
      <c r="AF5" s="700"/>
      <c r="AG5" s="700"/>
      <c r="AH5" s="700"/>
      <c r="AI5" s="700"/>
      <c r="AJ5" s="700"/>
      <c r="AK5" s="700"/>
      <c r="AL5" s="687">
        <v>37.799999999999997</v>
      </c>
      <c r="AM5" s="656"/>
      <c r="AN5" s="656"/>
      <c r="AO5" s="688"/>
      <c r="AP5" s="675" t="s">
        <v>206</v>
      </c>
      <c r="AQ5" s="676"/>
      <c r="AR5" s="676"/>
      <c r="AS5" s="676"/>
      <c r="AT5" s="676"/>
      <c r="AU5" s="676"/>
      <c r="AV5" s="676"/>
      <c r="AW5" s="676"/>
      <c r="AX5" s="676"/>
      <c r="AY5" s="676"/>
      <c r="AZ5" s="676"/>
      <c r="BA5" s="676"/>
      <c r="BB5" s="676"/>
      <c r="BC5" s="676"/>
      <c r="BD5" s="676"/>
      <c r="BE5" s="676"/>
      <c r="BF5" s="677"/>
      <c r="BG5" s="588">
        <v>7211336</v>
      </c>
      <c r="BH5" s="589"/>
      <c r="BI5" s="589"/>
      <c r="BJ5" s="589"/>
      <c r="BK5" s="589"/>
      <c r="BL5" s="589"/>
      <c r="BM5" s="589"/>
      <c r="BN5" s="590"/>
      <c r="BO5" s="641">
        <v>98.6</v>
      </c>
      <c r="BP5" s="641"/>
      <c r="BQ5" s="641"/>
      <c r="BR5" s="641"/>
      <c r="BS5" s="642">
        <v>52873</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x14ac:dyDescent="0.15">
      <c r="B6" s="585" t="s">
        <v>210</v>
      </c>
      <c r="C6" s="586"/>
      <c r="D6" s="586"/>
      <c r="E6" s="586"/>
      <c r="F6" s="586"/>
      <c r="G6" s="586"/>
      <c r="H6" s="586"/>
      <c r="I6" s="586"/>
      <c r="J6" s="586"/>
      <c r="K6" s="586"/>
      <c r="L6" s="586"/>
      <c r="M6" s="586"/>
      <c r="N6" s="586"/>
      <c r="O6" s="586"/>
      <c r="P6" s="586"/>
      <c r="Q6" s="587"/>
      <c r="R6" s="588">
        <v>321939</v>
      </c>
      <c r="S6" s="589"/>
      <c r="T6" s="589"/>
      <c r="U6" s="589"/>
      <c r="V6" s="589"/>
      <c r="W6" s="589"/>
      <c r="X6" s="589"/>
      <c r="Y6" s="590"/>
      <c r="Z6" s="641">
        <v>0.9</v>
      </c>
      <c r="AA6" s="641"/>
      <c r="AB6" s="641"/>
      <c r="AC6" s="641"/>
      <c r="AD6" s="642">
        <v>321939</v>
      </c>
      <c r="AE6" s="642"/>
      <c r="AF6" s="642"/>
      <c r="AG6" s="642"/>
      <c r="AH6" s="642"/>
      <c r="AI6" s="642"/>
      <c r="AJ6" s="642"/>
      <c r="AK6" s="642"/>
      <c r="AL6" s="611">
        <v>1.7</v>
      </c>
      <c r="AM6" s="643"/>
      <c r="AN6" s="643"/>
      <c r="AO6" s="644"/>
      <c r="AP6" s="585" t="s">
        <v>211</v>
      </c>
      <c r="AQ6" s="586"/>
      <c r="AR6" s="586"/>
      <c r="AS6" s="586"/>
      <c r="AT6" s="586"/>
      <c r="AU6" s="586"/>
      <c r="AV6" s="586"/>
      <c r="AW6" s="586"/>
      <c r="AX6" s="586"/>
      <c r="AY6" s="586"/>
      <c r="AZ6" s="586"/>
      <c r="BA6" s="586"/>
      <c r="BB6" s="586"/>
      <c r="BC6" s="586"/>
      <c r="BD6" s="586"/>
      <c r="BE6" s="586"/>
      <c r="BF6" s="587"/>
      <c r="BG6" s="588">
        <v>7211336</v>
      </c>
      <c r="BH6" s="589"/>
      <c r="BI6" s="589"/>
      <c r="BJ6" s="589"/>
      <c r="BK6" s="589"/>
      <c r="BL6" s="589"/>
      <c r="BM6" s="589"/>
      <c r="BN6" s="590"/>
      <c r="BO6" s="641">
        <v>98.6</v>
      </c>
      <c r="BP6" s="641"/>
      <c r="BQ6" s="641"/>
      <c r="BR6" s="641"/>
      <c r="BS6" s="642">
        <v>52873</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222623</v>
      </c>
      <c r="CS6" s="589"/>
      <c r="CT6" s="589"/>
      <c r="CU6" s="589"/>
      <c r="CV6" s="589"/>
      <c r="CW6" s="589"/>
      <c r="CX6" s="589"/>
      <c r="CY6" s="590"/>
      <c r="CZ6" s="641">
        <v>0.6</v>
      </c>
      <c r="DA6" s="641"/>
      <c r="DB6" s="641"/>
      <c r="DC6" s="641"/>
      <c r="DD6" s="594" t="s">
        <v>213</v>
      </c>
      <c r="DE6" s="589"/>
      <c r="DF6" s="589"/>
      <c r="DG6" s="589"/>
      <c r="DH6" s="589"/>
      <c r="DI6" s="589"/>
      <c r="DJ6" s="589"/>
      <c r="DK6" s="589"/>
      <c r="DL6" s="589"/>
      <c r="DM6" s="589"/>
      <c r="DN6" s="589"/>
      <c r="DO6" s="589"/>
      <c r="DP6" s="590"/>
      <c r="DQ6" s="594">
        <v>222623</v>
      </c>
      <c r="DR6" s="589"/>
      <c r="DS6" s="589"/>
      <c r="DT6" s="589"/>
      <c r="DU6" s="589"/>
      <c r="DV6" s="589"/>
      <c r="DW6" s="589"/>
      <c r="DX6" s="589"/>
      <c r="DY6" s="589"/>
      <c r="DZ6" s="589"/>
      <c r="EA6" s="589"/>
      <c r="EB6" s="589"/>
      <c r="EC6" s="624"/>
    </row>
    <row r="7" spans="2:143" ht="11.25" customHeight="1" x14ac:dyDescent="0.15">
      <c r="B7" s="585" t="s">
        <v>214</v>
      </c>
      <c r="C7" s="586"/>
      <c r="D7" s="586"/>
      <c r="E7" s="586"/>
      <c r="F7" s="586"/>
      <c r="G7" s="586"/>
      <c r="H7" s="586"/>
      <c r="I7" s="586"/>
      <c r="J7" s="586"/>
      <c r="K7" s="586"/>
      <c r="L7" s="586"/>
      <c r="M7" s="586"/>
      <c r="N7" s="586"/>
      <c r="O7" s="586"/>
      <c r="P7" s="586"/>
      <c r="Q7" s="587"/>
      <c r="R7" s="588">
        <v>10402</v>
      </c>
      <c r="S7" s="589"/>
      <c r="T7" s="589"/>
      <c r="U7" s="589"/>
      <c r="V7" s="589"/>
      <c r="W7" s="589"/>
      <c r="X7" s="589"/>
      <c r="Y7" s="590"/>
      <c r="Z7" s="641">
        <v>0</v>
      </c>
      <c r="AA7" s="641"/>
      <c r="AB7" s="641"/>
      <c r="AC7" s="641"/>
      <c r="AD7" s="642">
        <v>10402</v>
      </c>
      <c r="AE7" s="642"/>
      <c r="AF7" s="642"/>
      <c r="AG7" s="642"/>
      <c r="AH7" s="642"/>
      <c r="AI7" s="642"/>
      <c r="AJ7" s="642"/>
      <c r="AK7" s="642"/>
      <c r="AL7" s="611">
        <v>0.1</v>
      </c>
      <c r="AM7" s="643"/>
      <c r="AN7" s="643"/>
      <c r="AO7" s="644"/>
      <c r="AP7" s="585" t="s">
        <v>215</v>
      </c>
      <c r="AQ7" s="586"/>
      <c r="AR7" s="586"/>
      <c r="AS7" s="586"/>
      <c r="AT7" s="586"/>
      <c r="AU7" s="586"/>
      <c r="AV7" s="586"/>
      <c r="AW7" s="586"/>
      <c r="AX7" s="586"/>
      <c r="AY7" s="586"/>
      <c r="AZ7" s="586"/>
      <c r="BA7" s="586"/>
      <c r="BB7" s="586"/>
      <c r="BC7" s="586"/>
      <c r="BD7" s="586"/>
      <c r="BE7" s="586"/>
      <c r="BF7" s="587"/>
      <c r="BG7" s="588">
        <v>2781585</v>
      </c>
      <c r="BH7" s="589"/>
      <c r="BI7" s="589"/>
      <c r="BJ7" s="589"/>
      <c r="BK7" s="589"/>
      <c r="BL7" s="589"/>
      <c r="BM7" s="589"/>
      <c r="BN7" s="590"/>
      <c r="BO7" s="641">
        <v>38</v>
      </c>
      <c r="BP7" s="641"/>
      <c r="BQ7" s="641"/>
      <c r="BR7" s="641"/>
      <c r="BS7" s="642">
        <v>52873</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2406242</v>
      </c>
      <c r="CS7" s="589"/>
      <c r="CT7" s="589"/>
      <c r="CU7" s="589"/>
      <c r="CV7" s="589"/>
      <c r="CW7" s="589"/>
      <c r="CX7" s="589"/>
      <c r="CY7" s="590"/>
      <c r="CZ7" s="641">
        <v>6.7</v>
      </c>
      <c r="DA7" s="641"/>
      <c r="DB7" s="641"/>
      <c r="DC7" s="641"/>
      <c r="DD7" s="594">
        <v>180431</v>
      </c>
      <c r="DE7" s="589"/>
      <c r="DF7" s="589"/>
      <c r="DG7" s="589"/>
      <c r="DH7" s="589"/>
      <c r="DI7" s="589"/>
      <c r="DJ7" s="589"/>
      <c r="DK7" s="589"/>
      <c r="DL7" s="589"/>
      <c r="DM7" s="589"/>
      <c r="DN7" s="589"/>
      <c r="DO7" s="589"/>
      <c r="DP7" s="590"/>
      <c r="DQ7" s="594">
        <v>1937326</v>
      </c>
      <c r="DR7" s="589"/>
      <c r="DS7" s="589"/>
      <c r="DT7" s="589"/>
      <c r="DU7" s="589"/>
      <c r="DV7" s="589"/>
      <c r="DW7" s="589"/>
      <c r="DX7" s="589"/>
      <c r="DY7" s="589"/>
      <c r="DZ7" s="589"/>
      <c r="EA7" s="589"/>
      <c r="EB7" s="589"/>
      <c r="EC7" s="624"/>
    </row>
    <row r="8" spans="2:143" ht="11.25" customHeight="1" x14ac:dyDescent="0.15">
      <c r="B8" s="585" t="s">
        <v>217</v>
      </c>
      <c r="C8" s="586"/>
      <c r="D8" s="586"/>
      <c r="E8" s="586"/>
      <c r="F8" s="586"/>
      <c r="G8" s="586"/>
      <c r="H8" s="586"/>
      <c r="I8" s="586"/>
      <c r="J8" s="586"/>
      <c r="K8" s="586"/>
      <c r="L8" s="586"/>
      <c r="M8" s="586"/>
      <c r="N8" s="586"/>
      <c r="O8" s="586"/>
      <c r="P8" s="586"/>
      <c r="Q8" s="587"/>
      <c r="R8" s="588">
        <v>29795</v>
      </c>
      <c r="S8" s="589"/>
      <c r="T8" s="589"/>
      <c r="U8" s="589"/>
      <c r="V8" s="589"/>
      <c r="W8" s="589"/>
      <c r="X8" s="589"/>
      <c r="Y8" s="590"/>
      <c r="Z8" s="641">
        <v>0.1</v>
      </c>
      <c r="AA8" s="641"/>
      <c r="AB8" s="641"/>
      <c r="AC8" s="641"/>
      <c r="AD8" s="642">
        <v>29795</v>
      </c>
      <c r="AE8" s="642"/>
      <c r="AF8" s="642"/>
      <c r="AG8" s="642"/>
      <c r="AH8" s="642"/>
      <c r="AI8" s="642"/>
      <c r="AJ8" s="642"/>
      <c r="AK8" s="642"/>
      <c r="AL8" s="611">
        <v>0.2</v>
      </c>
      <c r="AM8" s="643"/>
      <c r="AN8" s="643"/>
      <c r="AO8" s="644"/>
      <c r="AP8" s="585" t="s">
        <v>218</v>
      </c>
      <c r="AQ8" s="586"/>
      <c r="AR8" s="586"/>
      <c r="AS8" s="586"/>
      <c r="AT8" s="586"/>
      <c r="AU8" s="586"/>
      <c r="AV8" s="586"/>
      <c r="AW8" s="586"/>
      <c r="AX8" s="586"/>
      <c r="AY8" s="586"/>
      <c r="AZ8" s="586"/>
      <c r="BA8" s="586"/>
      <c r="BB8" s="586"/>
      <c r="BC8" s="586"/>
      <c r="BD8" s="586"/>
      <c r="BE8" s="586"/>
      <c r="BF8" s="587"/>
      <c r="BG8" s="588">
        <v>107424</v>
      </c>
      <c r="BH8" s="589"/>
      <c r="BI8" s="589"/>
      <c r="BJ8" s="589"/>
      <c r="BK8" s="589"/>
      <c r="BL8" s="589"/>
      <c r="BM8" s="589"/>
      <c r="BN8" s="590"/>
      <c r="BO8" s="641">
        <v>1.5</v>
      </c>
      <c r="BP8" s="641"/>
      <c r="BQ8" s="641"/>
      <c r="BR8" s="641"/>
      <c r="BS8" s="594" t="s">
        <v>109</v>
      </c>
      <c r="BT8" s="589"/>
      <c r="BU8" s="589"/>
      <c r="BV8" s="589"/>
      <c r="BW8" s="589"/>
      <c r="BX8" s="589"/>
      <c r="BY8" s="589"/>
      <c r="BZ8" s="589"/>
      <c r="CA8" s="589"/>
      <c r="CB8" s="624"/>
      <c r="CD8" s="625" t="s">
        <v>219</v>
      </c>
      <c r="CE8" s="622"/>
      <c r="CF8" s="622"/>
      <c r="CG8" s="622"/>
      <c r="CH8" s="622"/>
      <c r="CI8" s="622"/>
      <c r="CJ8" s="622"/>
      <c r="CK8" s="622"/>
      <c r="CL8" s="622"/>
      <c r="CM8" s="622"/>
      <c r="CN8" s="622"/>
      <c r="CO8" s="622"/>
      <c r="CP8" s="622"/>
      <c r="CQ8" s="623"/>
      <c r="CR8" s="588">
        <v>9908838</v>
      </c>
      <c r="CS8" s="589"/>
      <c r="CT8" s="589"/>
      <c r="CU8" s="589"/>
      <c r="CV8" s="589"/>
      <c r="CW8" s="589"/>
      <c r="CX8" s="589"/>
      <c r="CY8" s="590"/>
      <c r="CZ8" s="641">
        <v>27.5</v>
      </c>
      <c r="DA8" s="641"/>
      <c r="DB8" s="641"/>
      <c r="DC8" s="641"/>
      <c r="DD8" s="594">
        <v>1524064</v>
      </c>
      <c r="DE8" s="589"/>
      <c r="DF8" s="589"/>
      <c r="DG8" s="589"/>
      <c r="DH8" s="589"/>
      <c r="DI8" s="589"/>
      <c r="DJ8" s="589"/>
      <c r="DK8" s="589"/>
      <c r="DL8" s="589"/>
      <c r="DM8" s="589"/>
      <c r="DN8" s="589"/>
      <c r="DO8" s="589"/>
      <c r="DP8" s="590"/>
      <c r="DQ8" s="594">
        <v>4974582</v>
      </c>
      <c r="DR8" s="589"/>
      <c r="DS8" s="589"/>
      <c r="DT8" s="589"/>
      <c r="DU8" s="589"/>
      <c r="DV8" s="589"/>
      <c r="DW8" s="589"/>
      <c r="DX8" s="589"/>
      <c r="DY8" s="589"/>
      <c r="DZ8" s="589"/>
      <c r="EA8" s="589"/>
      <c r="EB8" s="589"/>
      <c r="EC8" s="624"/>
    </row>
    <row r="9" spans="2:143" ht="11.25" customHeight="1" x14ac:dyDescent="0.15">
      <c r="B9" s="585" t="s">
        <v>220</v>
      </c>
      <c r="C9" s="586"/>
      <c r="D9" s="586"/>
      <c r="E9" s="586"/>
      <c r="F9" s="586"/>
      <c r="G9" s="586"/>
      <c r="H9" s="586"/>
      <c r="I9" s="586"/>
      <c r="J9" s="586"/>
      <c r="K9" s="586"/>
      <c r="L9" s="586"/>
      <c r="M9" s="586"/>
      <c r="N9" s="586"/>
      <c r="O9" s="586"/>
      <c r="P9" s="586"/>
      <c r="Q9" s="587"/>
      <c r="R9" s="588">
        <v>26079</v>
      </c>
      <c r="S9" s="589"/>
      <c r="T9" s="589"/>
      <c r="U9" s="589"/>
      <c r="V9" s="589"/>
      <c r="W9" s="589"/>
      <c r="X9" s="589"/>
      <c r="Y9" s="590"/>
      <c r="Z9" s="641">
        <v>0.1</v>
      </c>
      <c r="AA9" s="641"/>
      <c r="AB9" s="641"/>
      <c r="AC9" s="641"/>
      <c r="AD9" s="642">
        <v>26079</v>
      </c>
      <c r="AE9" s="642"/>
      <c r="AF9" s="642"/>
      <c r="AG9" s="642"/>
      <c r="AH9" s="642"/>
      <c r="AI9" s="642"/>
      <c r="AJ9" s="642"/>
      <c r="AK9" s="642"/>
      <c r="AL9" s="611">
        <v>0.1</v>
      </c>
      <c r="AM9" s="643"/>
      <c r="AN9" s="643"/>
      <c r="AO9" s="644"/>
      <c r="AP9" s="585" t="s">
        <v>221</v>
      </c>
      <c r="AQ9" s="586"/>
      <c r="AR9" s="586"/>
      <c r="AS9" s="586"/>
      <c r="AT9" s="586"/>
      <c r="AU9" s="586"/>
      <c r="AV9" s="586"/>
      <c r="AW9" s="586"/>
      <c r="AX9" s="586"/>
      <c r="AY9" s="586"/>
      <c r="AZ9" s="586"/>
      <c r="BA9" s="586"/>
      <c r="BB9" s="586"/>
      <c r="BC9" s="586"/>
      <c r="BD9" s="586"/>
      <c r="BE9" s="586"/>
      <c r="BF9" s="587"/>
      <c r="BG9" s="588">
        <v>2010709</v>
      </c>
      <c r="BH9" s="589"/>
      <c r="BI9" s="589"/>
      <c r="BJ9" s="589"/>
      <c r="BK9" s="589"/>
      <c r="BL9" s="589"/>
      <c r="BM9" s="589"/>
      <c r="BN9" s="590"/>
      <c r="BO9" s="641">
        <v>27.5</v>
      </c>
      <c r="BP9" s="641"/>
      <c r="BQ9" s="641"/>
      <c r="BR9" s="641"/>
      <c r="BS9" s="594" t="s">
        <v>109</v>
      </c>
      <c r="BT9" s="589"/>
      <c r="BU9" s="589"/>
      <c r="BV9" s="589"/>
      <c r="BW9" s="589"/>
      <c r="BX9" s="589"/>
      <c r="BY9" s="589"/>
      <c r="BZ9" s="589"/>
      <c r="CA9" s="589"/>
      <c r="CB9" s="624"/>
      <c r="CD9" s="625" t="s">
        <v>222</v>
      </c>
      <c r="CE9" s="622"/>
      <c r="CF9" s="622"/>
      <c r="CG9" s="622"/>
      <c r="CH9" s="622"/>
      <c r="CI9" s="622"/>
      <c r="CJ9" s="622"/>
      <c r="CK9" s="622"/>
      <c r="CL9" s="622"/>
      <c r="CM9" s="622"/>
      <c r="CN9" s="622"/>
      <c r="CO9" s="622"/>
      <c r="CP9" s="622"/>
      <c r="CQ9" s="623"/>
      <c r="CR9" s="588">
        <v>8227239</v>
      </c>
      <c r="CS9" s="589"/>
      <c r="CT9" s="589"/>
      <c r="CU9" s="589"/>
      <c r="CV9" s="589"/>
      <c r="CW9" s="589"/>
      <c r="CX9" s="589"/>
      <c r="CY9" s="590"/>
      <c r="CZ9" s="641">
        <v>22.8</v>
      </c>
      <c r="DA9" s="641"/>
      <c r="DB9" s="641"/>
      <c r="DC9" s="641"/>
      <c r="DD9" s="594">
        <v>3388683</v>
      </c>
      <c r="DE9" s="589"/>
      <c r="DF9" s="589"/>
      <c r="DG9" s="589"/>
      <c r="DH9" s="589"/>
      <c r="DI9" s="589"/>
      <c r="DJ9" s="589"/>
      <c r="DK9" s="589"/>
      <c r="DL9" s="589"/>
      <c r="DM9" s="589"/>
      <c r="DN9" s="589"/>
      <c r="DO9" s="589"/>
      <c r="DP9" s="590"/>
      <c r="DQ9" s="594">
        <v>2929941</v>
      </c>
      <c r="DR9" s="589"/>
      <c r="DS9" s="589"/>
      <c r="DT9" s="589"/>
      <c r="DU9" s="589"/>
      <c r="DV9" s="589"/>
      <c r="DW9" s="589"/>
      <c r="DX9" s="589"/>
      <c r="DY9" s="589"/>
      <c r="DZ9" s="589"/>
      <c r="EA9" s="589"/>
      <c r="EB9" s="589"/>
      <c r="EC9" s="624"/>
    </row>
    <row r="10" spans="2:143" ht="11.25" customHeight="1" x14ac:dyDescent="0.15">
      <c r="B10" s="585" t="s">
        <v>223</v>
      </c>
      <c r="C10" s="586"/>
      <c r="D10" s="586"/>
      <c r="E10" s="586"/>
      <c r="F10" s="586"/>
      <c r="G10" s="586"/>
      <c r="H10" s="586"/>
      <c r="I10" s="586"/>
      <c r="J10" s="586"/>
      <c r="K10" s="586"/>
      <c r="L10" s="586"/>
      <c r="M10" s="586"/>
      <c r="N10" s="586"/>
      <c r="O10" s="586"/>
      <c r="P10" s="586"/>
      <c r="Q10" s="587"/>
      <c r="R10" s="588">
        <v>1146741</v>
      </c>
      <c r="S10" s="589"/>
      <c r="T10" s="589"/>
      <c r="U10" s="589"/>
      <c r="V10" s="589"/>
      <c r="W10" s="589"/>
      <c r="X10" s="589"/>
      <c r="Y10" s="590"/>
      <c r="Z10" s="641">
        <v>3</v>
      </c>
      <c r="AA10" s="641"/>
      <c r="AB10" s="641"/>
      <c r="AC10" s="641"/>
      <c r="AD10" s="642">
        <v>1146741</v>
      </c>
      <c r="AE10" s="642"/>
      <c r="AF10" s="642"/>
      <c r="AG10" s="642"/>
      <c r="AH10" s="642"/>
      <c r="AI10" s="642"/>
      <c r="AJ10" s="642"/>
      <c r="AK10" s="642"/>
      <c r="AL10" s="611">
        <v>6</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225096</v>
      </c>
      <c r="BH10" s="589"/>
      <c r="BI10" s="589"/>
      <c r="BJ10" s="589"/>
      <c r="BK10" s="589"/>
      <c r="BL10" s="589"/>
      <c r="BM10" s="589"/>
      <c r="BN10" s="590"/>
      <c r="BO10" s="641">
        <v>3.1</v>
      </c>
      <c r="BP10" s="641"/>
      <c r="BQ10" s="641"/>
      <c r="BR10" s="641"/>
      <c r="BS10" s="594" t="s">
        <v>109</v>
      </c>
      <c r="BT10" s="589"/>
      <c r="BU10" s="589"/>
      <c r="BV10" s="589"/>
      <c r="BW10" s="589"/>
      <c r="BX10" s="589"/>
      <c r="BY10" s="589"/>
      <c r="BZ10" s="589"/>
      <c r="CA10" s="589"/>
      <c r="CB10" s="624"/>
      <c r="CD10" s="625" t="s">
        <v>225</v>
      </c>
      <c r="CE10" s="622"/>
      <c r="CF10" s="622"/>
      <c r="CG10" s="622"/>
      <c r="CH10" s="622"/>
      <c r="CI10" s="622"/>
      <c r="CJ10" s="622"/>
      <c r="CK10" s="622"/>
      <c r="CL10" s="622"/>
      <c r="CM10" s="622"/>
      <c r="CN10" s="622"/>
      <c r="CO10" s="622"/>
      <c r="CP10" s="622"/>
      <c r="CQ10" s="623"/>
      <c r="CR10" s="588">
        <v>35023</v>
      </c>
      <c r="CS10" s="589"/>
      <c r="CT10" s="589"/>
      <c r="CU10" s="589"/>
      <c r="CV10" s="589"/>
      <c r="CW10" s="589"/>
      <c r="CX10" s="589"/>
      <c r="CY10" s="590"/>
      <c r="CZ10" s="641">
        <v>0.1</v>
      </c>
      <c r="DA10" s="641"/>
      <c r="DB10" s="641"/>
      <c r="DC10" s="641"/>
      <c r="DD10" s="594" t="s">
        <v>109</v>
      </c>
      <c r="DE10" s="589"/>
      <c r="DF10" s="589"/>
      <c r="DG10" s="589"/>
      <c r="DH10" s="589"/>
      <c r="DI10" s="589"/>
      <c r="DJ10" s="589"/>
      <c r="DK10" s="589"/>
      <c r="DL10" s="589"/>
      <c r="DM10" s="589"/>
      <c r="DN10" s="589"/>
      <c r="DO10" s="589"/>
      <c r="DP10" s="590"/>
      <c r="DQ10" s="594">
        <v>25264</v>
      </c>
      <c r="DR10" s="589"/>
      <c r="DS10" s="589"/>
      <c r="DT10" s="589"/>
      <c r="DU10" s="589"/>
      <c r="DV10" s="589"/>
      <c r="DW10" s="589"/>
      <c r="DX10" s="589"/>
      <c r="DY10" s="589"/>
      <c r="DZ10" s="589"/>
      <c r="EA10" s="589"/>
      <c r="EB10" s="589"/>
      <c r="EC10" s="624"/>
    </row>
    <row r="11" spans="2:143" ht="11.25" customHeight="1" x14ac:dyDescent="0.15">
      <c r="B11" s="585" t="s">
        <v>226</v>
      </c>
      <c r="C11" s="586"/>
      <c r="D11" s="586"/>
      <c r="E11" s="586"/>
      <c r="F11" s="586"/>
      <c r="G11" s="586"/>
      <c r="H11" s="586"/>
      <c r="I11" s="586"/>
      <c r="J11" s="586"/>
      <c r="K11" s="586"/>
      <c r="L11" s="586"/>
      <c r="M11" s="586"/>
      <c r="N11" s="586"/>
      <c r="O11" s="586"/>
      <c r="P11" s="586"/>
      <c r="Q11" s="587"/>
      <c r="R11" s="588" t="s">
        <v>109</v>
      </c>
      <c r="S11" s="589"/>
      <c r="T11" s="589"/>
      <c r="U11" s="589"/>
      <c r="V11" s="589"/>
      <c r="W11" s="589"/>
      <c r="X11" s="589"/>
      <c r="Y11" s="590"/>
      <c r="Z11" s="641" t="s">
        <v>109</v>
      </c>
      <c r="AA11" s="641"/>
      <c r="AB11" s="641"/>
      <c r="AC11" s="641"/>
      <c r="AD11" s="642" t="s">
        <v>109</v>
      </c>
      <c r="AE11" s="642"/>
      <c r="AF11" s="642"/>
      <c r="AG11" s="642"/>
      <c r="AH11" s="642"/>
      <c r="AI11" s="642"/>
      <c r="AJ11" s="642"/>
      <c r="AK11" s="642"/>
      <c r="AL11" s="611" t="s">
        <v>109</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438356</v>
      </c>
      <c r="BH11" s="589"/>
      <c r="BI11" s="589"/>
      <c r="BJ11" s="589"/>
      <c r="BK11" s="589"/>
      <c r="BL11" s="589"/>
      <c r="BM11" s="589"/>
      <c r="BN11" s="590"/>
      <c r="BO11" s="641">
        <v>6</v>
      </c>
      <c r="BP11" s="641"/>
      <c r="BQ11" s="641"/>
      <c r="BR11" s="641"/>
      <c r="BS11" s="594">
        <v>52873</v>
      </c>
      <c r="BT11" s="589"/>
      <c r="BU11" s="589"/>
      <c r="BV11" s="589"/>
      <c r="BW11" s="589"/>
      <c r="BX11" s="589"/>
      <c r="BY11" s="589"/>
      <c r="BZ11" s="589"/>
      <c r="CA11" s="589"/>
      <c r="CB11" s="624"/>
      <c r="CD11" s="625" t="s">
        <v>228</v>
      </c>
      <c r="CE11" s="622"/>
      <c r="CF11" s="622"/>
      <c r="CG11" s="622"/>
      <c r="CH11" s="622"/>
      <c r="CI11" s="622"/>
      <c r="CJ11" s="622"/>
      <c r="CK11" s="622"/>
      <c r="CL11" s="622"/>
      <c r="CM11" s="622"/>
      <c r="CN11" s="622"/>
      <c r="CO11" s="622"/>
      <c r="CP11" s="622"/>
      <c r="CQ11" s="623"/>
      <c r="CR11" s="588">
        <v>1537210</v>
      </c>
      <c r="CS11" s="589"/>
      <c r="CT11" s="589"/>
      <c r="CU11" s="589"/>
      <c r="CV11" s="589"/>
      <c r="CW11" s="589"/>
      <c r="CX11" s="589"/>
      <c r="CY11" s="590"/>
      <c r="CZ11" s="641">
        <v>4.3</v>
      </c>
      <c r="DA11" s="641"/>
      <c r="DB11" s="641"/>
      <c r="DC11" s="641"/>
      <c r="DD11" s="594">
        <v>241630</v>
      </c>
      <c r="DE11" s="589"/>
      <c r="DF11" s="589"/>
      <c r="DG11" s="589"/>
      <c r="DH11" s="589"/>
      <c r="DI11" s="589"/>
      <c r="DJ11" s="589"/>
      <c r="DK11" s="589"/>
      <c r="DL11" s="589"/>
      <c r="DM11" s="589"/>
      <c r="DN11" s="589"/>
      <c r="DO11" s="589"/>
      <c r="DP11" s="590"/>
      <c r="DQ11" s="594">
        <v>861040</v>
      </c>
      <c r="DR11" s="589"/>
      <c r="DS11" s="589"/>
      <c r="DT11" s="589"/>
      <c r="DU11" s="589"/>
      <c r="DV11" s="589"/>
      <c r="DW11" s="589"/>
      <c r="DX11" s="589"/>
      <c r="DY11" s="589"/>
      <c r="DZ11" s="589"/>
      <c r="EA11" s="589"/>
      <c r="EB11" s="589"/>
      <c r="EC11" s="624"/>
    </row>
    <row r="12" spans="2:143" ht="11.25" customHeight="1" x14ac:dyDescent="0.15">
      <c r="B12" s="585" t="s">
        <v>229</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3841395</v>
      </c>
      <c r="BH12" s="589"/>
      <c r="BI12" s="589"/>
      <c r="BJ12" s="589"/>
      <c r="BK12" s="589"/>
      <c r="BL12" s="589"/>
      <c r="BM12" s="589"/>
      <c r="BN12" s="590"/>
      <c r="BO12" s="641">
        <v>52.5</v>
      </c>
      <c r="BP12" s="641"/>
      <c r="BQ12" s="641"/>
      <c r="BR12" s="641"/>
      <c r="BS12" s="594" t="s">
        <v>109</v>
      </c>
      <c r="BT12" s="589"/>
      <c r="BU12" s="589"/>
      <c r="BV12" s="589"/>
      <c r="BW12" s="589"/>
      <c r="BX12" s="589"/>
      <c r="BY12" s="589"/>
      <c r="BZ12" s="589"/>
      <c r="CA12" s="589"/>
      <c r="CB12" s="624"/>
      <c r="CD12" s="625" t="s">
        <v>231</v>
      </c>
      <c r="CE12" s="622"/>
      <c r="CF12" s="622"/>
      <c r="CG12" s="622"/>
      <c r="CH12" s="622"/>
      <c r="CI12" s="622"/>
      <c r="CJ12" s="622"/>
      <c r="CK12" s="622"/>
      <c r="CL12" s="622"/>
      <c r="CM12" s="622"/>
      <c r="CN12" s="622"/>
      <c r="CO12" s="622"/>
      <c r="CP12" s="622"/>
      <c r="CQ12" s="623"/>
      <c r="CR12" s="588">
        <v>521418</v>
      </c>
      <c r="CS12" s="589"/>
      <c r="CT12" s="589"/>
      <c r="CU12" s="589"/>
      <c r="CV12" s="589"/>
      <c r="CW12" s="589"/>
      <c r="CX12" s="589"/>
      <c r="CY12" s="590"/>
      <c r="CZ12" s="641">
        <v>1.4</v>
      </c>
      <c r="DA12" s="641"/>
      <c r="DB12" s="641"/>
      <c r="DC12" s="641"/>
      <c r="DD12" s="594">
        <v>29720</v>
      </c>
      <c r="DE12" s="589"/>
      <c r="DF12" s="589"/>
      <c r="DG12" s="589"/>
      <c r="DH12" s="589"/>
      <c r="DI12" s="589"/>
      <c r="DJ12" s="589"/>
      <c r="DK12" s="589"/>
      <c r="DL12" s="589"/>
      <c r="DM12" s="589"/>
      <c r="DN12" s="589"/>
      <c r="DO12" s="589"/>
      <c r="DP12" s="590"/>
      <c r="DQ12" s="594">
        <v>301675</v>
      </c>
      <c r="DR12" s="589"/>
      <c r="DS12" s="589"/>
      <c r="DT12" s="589"/>
      <c r="DU12" s="589"/>
      <c r="DV12" s="589"/>
      <c r="DW12" s="589"/>
      <c r="DX12" s="589"/>
      <c r="DY12" s="589"/>
      <c r="DZ12" s="589"/>
      <c r="EA12" s="589"/>
      <c r="EB12" s="589"/>
      <c r="EC12" s="624"/>
    </row>
    <row r="13" spans="2:143" ht="11.25" customHeight="1" x14ac:dyDescent="0.15">
      <c r="B13" s="585" t="s">
        <v>232</v>
      </c>
      <c r="C13" s="586"/>
      <c r="D13" s="586"/>
      <c r="E13" s="586"/>
      <c r="F13" s="586"/>
      <c r="G13" s="586"/>
      <c r="H13" s="586"/>
      <c r="I13" s="586"/>
      <c r="J13" s="586"/>
      <c r="K13" s="586"/>
      <c r="L13" s="586"/>
      <c r="M13" s="586"/>
      <c r="N13" s="586"/>
      <c r="O13" s="586"/>
      <c r="P13" s="586"/>
      <c r="Q13" s="587"/>
      <c r="R13" s="588">
        <v>54689</v>
      </c>
      <c r="S13" s="589"/>
      <c r="T13" s="589"/>
      <c r="U13" s="589"/>
      <c r="V13" s="589"/>
      <c r="W13" s="589"/>
      <c r="X13" s="589"/>
      <c r="Y13" s="590"/>
      <c r="Z13" s="641">
        <v>0.1</v>
      </c>
      <c r="AA13" s="641"/>
      <c r="AB13" s="641"/>
      <c r="AC13" s="641"/>
      <c r="AD13" s="642">
        <v>54689</v>
      </c>
      <c r="AE13" s="642"/>
      <c r="AF13" s="642"/>
      <c r="AG13" s="642"/>
      <c r="AH13" s="642"/>
      <c r="AI13" s="642"/>
      <c r="AJ13" s="642"/>
      <c r="AK13" s="642"/>
      <c r="AL13" s="611">
        <v>0.3</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3819736</v>
      </c>
      <c r="BH13" s="589"/>
      <c r="BI13" s="589"/>
      <c r="BJ13" s="589"/>
      <c r="BK13" s="589"/>
      <c r="BL13" s="589"/>
      <c r="BM13" s="589"/>
      <c r="BN13" s="590"/>
      <c r="BO13" s="641">
        <v>52.2</v>
      </c>
      <c r="BP13" s="641"/>
      <c r="BQ13" s="641"/>
      <c r="BR13" s="641"/>
      <c r="BS13" s="594" t="s">
        <v>109</v>
      </c>
      <c r="BT13" s="589"/>
      <c r="BU13" s="589"/>
      <c r="BV13" s="589"/>
      <c r="BW13" s="589"/>
      <c r="BX13" s="589"/>
      <c r="BY13" s="589"/>
      <c r="BZ13" s="589"/>
      <c r="CA13" s="589"/>
      <c r="CB13" s="624"/>
      <c r="CD13" s="625" t="s">
        <v>234</v>
      </c>
      <c r="CE13" s="622"/>
      <c r="CF13" s="622"/>
      <c r="CG13" s="622"/>
      <c r="CH13" s="622"/>
      <c r="CI13" s="622"/>
      <c r="CJ13" s="622"/>
      <c r="CK13" s="622"/>
      <c r="CL13" s="622"/>
      <c r="CM13" s="622"/>
      <c r="CN13" s="622"/>
      <c r="CO13" s="622"/>
      <c r="CP13" s="622"/>
      <c r="CQ13" s="623"/>
      <c r="CR13" s="588">
        <v>4066354</v>
      </c>
      <c r="CS13" s="589"/>
      <c r="CT13" s="589"/>
      <c r="CU13" s="589"/>
      <c r="CV13" s="589"/>
      <c r="CW13" s="589"/>
      <c r="CX13" s="589"/>
      <c r="CY13" s="590"/>
      <c r="CZ13" s="641">
        <v>11.3</v>
      </c>
      <c r="DA13" s="641"/>
      <c r="DB13" s="641"/>
      <c r="DC13" s="641"/>
      <c r="DD13" s="594">
        <v>1489858</v>
      </c>
      <c r="DE13" s="589"/>
      <c r="DF13" s="589"/>
      <c r="DG13" s="589"/>
      <c r="DH13" s="589"/>
      <c r="DI13" s="589"/>
      <c r="DJ13" s="589"/>
      <c r="DK13" s="589"/>
      <c r="DL13" s="589"/>
      <c r="DM13" s="589"/>
      <c r="DN13" s="589"/>
      <c r="DO13" s="589"/>
      <c r="DP13" s="590"/>
      <c r="DQ13" s="594">
        <v>2727973</v>
      </c>
      <c r="DR13" s="589"/>
      <c r="DS13" s="589"/>
      <c r="DT13" s="589"/>
      <c r="DU13" s="589"/>
      <c r="DV13" s="589"/>
      <c r="DW13" s="589"/>
      <c r="DX13" s="589"/>
      <c r="DY13" s="589"/>
      <c r="DZ13" s="589"/>
      <c r="EA13" s="589"/>
      <c r="EB13" s="589"/>
      <c r="EC13" s="624"/>
    </row>
    <row r="14" spans="2:143" ht="11.25" customHeight="1" x14ac:dyDescent="0.15">
      <c r="B14" s="585" t="s">
        <v>235</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168874</v>
      </c>
      <c r="BH14" s="589"/>
      <c r="BI14" s="589"/>
      <c r="BJ14" s="589"/>
      <c r="BK14" s="589"/>
      <c r="BL14" s="589"/>
      <c r="BM14" s="589"/>
      <c r="BN14" s="590"/>
      <c r="BO14" s="641">
        <v>2.2999999999999998</v>
      </c>
      <c r="BP14" s="641"/>
      <c r="BQ14" s="641"/>
      <c r="BR14" s="641"/>
      <c r="BS14" s="594" t="s">
        <v>109</v>
      </c>
      <c r="BT14" s="589"/>
      <c r="BU14" s="589"/>
      <c r="BV14" s="589"/>
      <c r="BW14" s="589"/>
      <c r="BX14" s="589"/>
      <c r="BY14" s="589"/>
      <c r="BZ14" s="589"/>
      <c r="CA14" s="589"/>
      <c r="CB14" s="624"/>
      <c r="CD14" s="625" t="s">
        <v>237</v>
      </c>
      <c r="CE14" s="622"/>
      <c r="CF14" s="622"/>
      <c r="CG14" s="622"/>
      <c r="CH14" s="622"/>
      <c r="CI14" s="622"/>
      <c r="CJ14" s="622"/>
      <c r="CK14" s="622"/>
      <c r="CL14" s="622"/>
      <c r="CM14" s="622"/>
      <c r="CN14" s="622"/>
      <c r="CO14" s="622"/>
      <c r="CP14" s="622"/>
      <c r="CQ14" s="623"/>
      <c r="CR14" s="588">
        <v>1771900</v>
      </c>
      <c r="CS14" s="589"/>
      <c r="CT14" s="589"/>
      <c r="CU14" s="589"/>
      <c r="CV14" s="589"/>
      <c r="CW14" s="589"/>
      <c r="CX14" s="589"/>
      <c r="CY14" s="590"/>
      <c r="CZ14" s="641">
        <v>4.9000000000000004</v>
      </c>
      <c r="DA14" s="641"/>
      <c r="DB14" s="641"/>
      <c r="DC14" s="641"/>
      <c r="DD14" s="594">
        <v>716435</v>
      </c>
      <c r="DE14" s="589"/>
      <c r="DF14" s="589"/>
      <c r="DG14" s="589"/>
      <c r="DH14" s="589"/>
      <c r="DI14" s="589"/>
      <c r="DJ14" s="589"/>
      <c r="DK14" s="589"/>
      <c r="DL14" s="589"/>
      <c r="DM14" s="589"/>
      <c r="DN14" s="589"/>
      <c r="DO14" s="589"/>
      <c r="DP14" s="590"/>
      <c r="DQ14" s="594">
        <v>787011</v>
      </c>
      <c r="DR14" s="589"/>
      <c r="DS14" s="589"/>
      <c r="DT14" s="589"/>
      <c r="DU14" s="589"/>
      <c r="DV14" s="589"/>
      <c r="DW14" s="589"/>
      <c r="DX14" s="589"/>
      <c r="DY14" s="589"/>
      <c r="DZ14" s="589"/>
      <c r="EA14" s="589"/>
      <c r="EB14" s="589"/>
      <c r="EC14" s="624"/>
    </row>
    <row r="15" spans="2:143" ht="11.25" customHeight="1" x14ac:dyDescent="0.15">
      <c r="B15" s="585" t="s">
        <v>238</v>
      </c>
      <c r="C15" s="586"/>
      <c r="D15" s="586"/>
      <c r="E15" s="586"/>
      <c r="F15" s="586"/>
      <c r="G15" s="586"/>
      <c r="H15" s="586"/>
      <c r="I15" s="586"/>
      <c r="J15" s="586"/>
      <c r="K15" s="586"/>
      <c r="L15" s="586"/>
      <c r="M15" s="586"/>
      <c r="N15" s="586"/>
      <c r="O15" s="586"/>
      <c r="P15" s="586"/>
      <c r="Q15" s="587"/>
      <c r="R15" s="588">
        <v>22657</v>
      </c>
      <c r="S15" s="589"/>
      <c r="T15" s="589"/>
      <c r="U15" s="589"/>
      <c r="V15" s="589"/>
      <c r="W15" s="589"/>
      <c r="X15" s="589"/>
      <c r="Y15" s="590"/>
      <c r="Z15" s="641">
        <v>0.1</v>
      </c>
      <c r="AA15" s="641"/>
      <c r="AB15" s="641"/>
      <c r="AC15" s="641"/>
      <c r="AD15" s="642">
        <v>22657</v>
      </c>
      <c r="AE15" s="642"/>
      <c r="AF15" s="642"/>
      <c r="AG15" s="642"/>
      <c r="AH15" s="642"/>
      <c r="AI15" s="642"/>
      <c r="AJ15" s="642"/>
      <c r="AK15" s="642"/>
      <c r="AL15" s="611">
        <v>0.1</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419482</v>
      </c>
      <c r="BH15" s="589"/>
      <c r="BI15" s="589"/>
      <c r="BJ15" s="589"/>
      <c r="BK15" s="589"/>
      <c r="BL15" s="589"/>
      <c r="BM15" s="589"/>
      <c r="BN15" s="590"/>
      <c r="BO15" s="641">
        <v>5.7</v>
      </c>
      <c r="BP15" s="641"/>
      <c r="BQ15" s="641"/>
      <c r="BR15" s="641"/>
      <c r="BS15" s="594" t="s">
        <v>109</v>
      </c>
      <c r="BT15" s="589"/>
      <c r="BU15" s="589"/>
      <c r="BV15" s="589"/>
      <c r="BW15" s="589"/>
      <c r="BX15" s="589"/>
      <c r="BY15" s="589"/>
      <c r="BZ15" s="589"/>
      <c r="CA15" s="589"/>
      <c r="CB15" s="624"/>
      <c r="CD15" s="625" t="s">
        <v>240</v>
      </c>
      <c r="CE15" s="622"/>
      <c r="CF15" s="622"/>
      <c r="CG15" s="622"/>
      <c r="CH15" s="622"/>
      <c r="CI15" s="622"/>
      <c r="CJ15" s="622"/>
      <c r="CK15" s="622"/>
      <c r="CL15" s="622"/>
      <c r="CM15" s="622"/>
      <c r="CN15" s="622"/>
      <c r="CO15" s="622"/>
      <c r="CP15" s="622"/>
      <c r="CQ15" s="623"/>
      <c r="CR15" s="588">
        <v>2972557</v>
      </c>
      <c r="CS15" s="589"/>
      <c r="CT15" s="589"/>
      <c r="CU15" s="589"/>
      <c r="CV15" s="589"/>
      <c r="CW15" s="589"/>
      <c r="CX15" s="589"/>
      <c r="CY15" s="590"/>
      <c r="CZ15" s="641">
        <v>8.1999999999999993</v>
      </c>
      <c r="DA15" s="641"/>
      <c r="DB15" s="641"/>
      <c r="DC15" s="641"/>
      <c r="DD15" s="594">
        <v>760018</v>
      </c>
      <c r="DE15" s="589"/>
      <c r="DF15" s="589"/>
      <c r="DG15" s="589"/>
      <c r="DH15" s="589"/>
      <c r="DI15" s="589"/>
      <c r="DJ15" s="589"/>
      <c r="DK15" s="589"/>
      <c r="DL15" s="589"/>
      <c r="DM15" s="589"/>
      <c r="DN15" s="589"/>
      <c r="DO15" s="589"/>
      <c r="DP15" s="590"/>
      <c r="DQ15" s="594">
        <v>2038607</v>
      </c>
      <c r="DR15" s="589"/>
      <c r="DS15" s="589"/>
      <c r="DT15" s="589"/>
      <c r="DU15" s="589"/>
      <c r="DV15" s="589"/>
      <c r="DW15" s="589"/>
      <c r="DX15" s="589"/>
      <c r="DY15" s="589"/>
      <c r="DZ15" s="589"/>
      <c r="EA15" s="589"/>
      <c r="EB15" s="589"/>
      <c r="EC15" s="624"/>
    </row>
    <row r="16" spans="2:143" ht="11.25" customHeight="1" x14ac:dyDescent="0.15">
      <c r="B16" s="585" t="s">
        <v>241</v>
      </c>
      <c r="C16" s="586"/>
      <c r="D16" s="586"/>
      <c r="E16" s="586"/>
      <c r="F16" s="586"/>
      <c r="G16" s="586"/>
      <c r="H16" s="586"/>
      <c r="I16" s="586"/>
      <c r="J16" s="586"/>
      <c r="K16" s="586"/>
      <c r="L16" s="586"/>
      <c r="M16" s="586"/>
      <c r="N16" s="586"/>
      <c r="O16" s="586"/>
      <c r="P16" s="586"/>
      <c r="Q16" s="587"/>
      <c r="R16" s="588">
        <v>11323846</v>
      </c>
      <c r="S16" s="589"/>
      <c r="T16" s="589"/>
      <c r="U16" s="589"/>
      <c r="V16" s="589"/>
      <c r="W16" s="589"/>
      <c r="X16" s="589"/>
      <c r="Y16" s="590"/>
      <c r="Z16" s="641">
        <v>30</v>
      </c>
      <c r="AA16" s="641"/>
      <c r="AB16" s="641"/>
      <c r="AC16" s="641"/>
      <c r="AD16" s="642">
        <v>10271449</v>
      </c>
      <c r="AE16" s="642"/>
      <c r="AF16" s="642"/>
      <c r="AG16" s="642"/>
      <c r="AH16" s="642"/>
      <c r="AI16" s="642"/>
      <c r="AJ16" s="642"/>
      <c r="AK16" s="642"/>
      <c r="AL16" s="611">
        <v>53.5</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t="s">
        <v>109</v>
      </c>
      <c r="BH16" s="589"/>
      <c r="BI16" s="589"/>
      <c r="BJ16" s="589"/>
      <c r="BK16" s="589"/>
      <c r="BL16" s="589"/>
      <c r="BM16" s="589"/>
      <c r="BN16" s="590"/>
      <c r="BO16" s="641" t="s">
        <v>109</v>
      </c>
      <c r="BP16" s="641"/>
      <c r="BQ16" s="641"/>
      <c r="BR16" s="641"/>
      <c r="BS16" s="594" t="s">
        <v>109</v>
      </c>
      <c r="BT16" s="589"/>
      <c r="BU16" s="589"/>
      <c r="BV16" s="589"/>
      <c r="BW16" s="589"/>
      <c r="BX16" s="589"/>
      <c r="BY16" s="589"/>
      <c r="BZ16" s="589"/>
      <c r="CA16" s="589"/>
      <c r="CB16" s="624"/>
      <c r="CD16" s="625" t="s">
        <v>243</v>
      </c>
      <c r="CE16" s="622"/>
      <c r="CF16" s="622"/>
      <c r="CG16" s="622"/>
      <c r="CH16" s="622"/>
      <c r="CI16" s="622"/>
      <c r="CJ16" s="622"/>
      <c r="CK16" s="622"/>
      <c r="CL16" s="622"/>
      <c r="CM16" s="622"/>
      <c r="CN16" s="622"/>
      <c r="CO16" s="622"/>
      <c r="CP16" s="622"/>
      <c r="CQ16" s="623"/>
      <c r="CR16" s="588">
        <v>9641</v>
      </c>
      <c r="CS16" s="589"/>
      <c r="CT16" s="589"/>
      <c r="CU16" s="589"/>
      <c r="CV16" s="589"/>
      <c r="CW16" s="589"/>
      <c r="CX16" s="589"/>
      <c r="CY16" s="590"/>
      <c r="CZ16" s="641">
        <v>0</v>
      </c>
      <c r="DA16" s="641"/>
      <c r="DB16" s="641"/>
      <c r="DC16" s="641"/>
      <c r="DD16" s="594" t="s">
        <v>109</v>
      </c>
      <c r="DE16" s="589"/>
      <c r="DF16" s="589"/>
      <c r="DG16" s="589"/>
      <c r="DH16" s="589"/>
      <c r="DI16" s="589"/>
      <c r="DJ16" s="589"/>
      <c r="DK16" s="589"/>
      <c r="DL16" s="589"/>
      <c r="DM16" s="589"/>
      <c r="DN16" s="589"/>
      <c r="DO16" s="589"/>
      <c r="DP16" s="590"/>
      <c r="DQ16" s="594">
        <v>4539</v>
      </c>
      <c r="DR16" s="589"/>
      <c r="DS16" s="589"/>
      <c r="DT16" s="589"/>
      <c r="DU16" s="589"/>
      <c r="DV16" s="589"/>
      <c r="DW16" s="589"/>
      <c r="DX16" s="589"/>
      <c r="DY16" s="589"/>
      <c r="DZ16" s="589"/>
      <c r="EA16" s="589"/>
      <c r="EB16" s="589"/>
      <c r="EC16" s="624"/>
    </row>
    <row r="17" spans="2:133" ht="11.25" customHeight="1" x14ac:dyDescent="0.15">
      <c r="B17" s="585" t="s">
        <v>244</v>
      </c>
      <c r="C17" s="586"/>
      <c r="D17" s="586"/>
      <c r="E17" s="586"/>
      <c r="F17" s="586"/>
      <c r="G17" s="586"/>
      <c r="H17" s="586"/>
      <c r="I17" s="586"/>
      <c r="J17" s="586"/>
      <c r="K17" s="586"/>
      <c r="L17" s="586"/>
      <c r="M17" s="586"/>
      <c r="N17" s="586"/>
      <c r="O17" s="586"/>
      <c r="P17" s="586"/>
      <c r="Q17" s="587"/>
      <c r="R17" s="588">
        <v>10271449</v>
      </c>
      <c r="S17" s="589"/>
      <c r="T17" s="589"/>
      <c r="U17" s="589"/>
      <c r="V17" s="589"/>
      <c r="W17" s="589"/>
      <c r="X17" s="589"/>
      <c r="Y17" s="590"/>
      <c r="Z17" s="641">
        <v>27.2</v>
      </c>
      <c r="AA17" s="641"/>
      <c r="AB17" s="641"/>
      <c r="AC17" s="641"/>
      <c r="AD17" s="642">
        <v>10271449</v>
      </c>
      <c r="AE17" s="642"/>
      <c r="AF17" s="642"/>
      <c r="AG17" s="642"/>
      <c r="AH17" s="642"/>
      <c r="AI17" s="642"/>
      <c r="AJ17" s="642"/>
      <c r="AK17" s="642"/>
      <c r="AL17" s="611">
        <v>53.5</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109</v>
      </c>
      <c r="BH17" s="589"/>
      <c r="BI17" s="589"/>
      <c r="BJ17" s="589"/>
      <c r="BK17" s="589"/>
      <c r="BL17" s="589"/>
      <c r="BM17" s="589"/>
      <c r="BN17" s="590"/>
      <c r="BO17" s="641" t="s">
        <v>109</v>
      </c>
      <c r="BP17" s="641"/>
      <c r="BQ17" s="641"/>
      <c r="BR17" s="641"/>
      <c r="BS17" s="594" t="s">
        <v>109</v>
      </c>
      <c r="BT17" s="589"/>
      <c r="BU17" s="589"/>
      <c r="BV17" s="589"/>
      <c r="BW17" s="589"/>
      <c r="BX17" s="589"/>
      <c r="BY17" s="589"/>
      <c r="BZ17" s="589"/>
      <c r="CA17" s="589"/>
      <c r="CB17" s="624"/>
      <c r="CD17" s="625" t="s">
        <v>246</v>
      </c>
      <c r="CE17" s="622"/>
      <c r="CF17" s="622"/>
      <c r="CG17" s="622"/>
      <c r="CH17" s="622"/>
      <c r="CI17" s="622"/>
      <c r="CJ17" s="622"/>
      <c r="CK17" s="622"/>
      <c r="CL17" s="622"/>
      <c r="CM17" s="622"/>
      <c r="CN17" s="622"/>
      <c r="CO17" s="622"/>
      <c r="CP17" s="622"/>
      <c r="CQ17" s="623"/>
      <c r="CR17" s="588">
        <v>4303142</v>
      </c>
      <c r="CS17" s="589"/>
      <c r="CT17" s="589"/>
      <c r="CU17" s="589"/>
      <c r="CV17" s="589"/>
      <c r="CW17" s="589"/>
      <c r="CX17" s="589"/>
      <c r="CY17" s="590"/>
      <c r="CZ17" s="641">
        <v>11.9</v>
      </c>
      <c r="DA17" s="641"/>
      <c r="DB17" s="641"/>
      <c r="DC17" s="641"/>
      <c r="DD17" s="594" t="s">
        <v>109</v>
      </c>
      <c r="DE17" s="589"/>
      <c r="DF17" s="589"/>
      <c r="DG17" s="589"/>
      <c r="DH17" s="589"/>
      <c r="DI17" s="589"/>
      <c r="DJ17" s="589"/>
      <c r="DK17" s="589"/>
      <c r="DL17" s="589"/>
      <c r="DM17" s="589"/>
      <c r="DN17" s="589"/>
      <c r="DO17" s="589"/>
      <c r="DP17" s="590"/>
      <c r="DQ17" s="594">
        <v>4208035</v>
      </c>
      <c r="DR17" s="589"/>
      <c r="DS17" s="589"/>
      <c r="DT17" s="589"/>
      <c r="DU17" s="589"/>
      <c r="DV17" s="589"/>
      <c r="DW17" s="589"/>
      <c r="DX17" s="589"/>
      <c r="DY17" s="589"/>
      <c r="DZ17" s="589"/>
      <c r="EA17" s="589"/>
      <c r="EB17" s="589"/>
      <c r="EC17" s="624"/>
    </row>
    <row r="18" spans="2:133" ht="11.25" customHeight="1" x14ac:dyDescent="0.15">
      <c r="B18" s="585" t="s">
        <v>247</v>
      </c>
      <c r="C18" s="586"/>
      <c r="D18" s="586"/>
      <c r="E18" s="586"/>
      <c r="F18" s="586"/>
      <c r="G18" s="586"/>
      <c r="H18" s="586"/>
      <c r="I18" s="586"/>
      <c r="J18" s="586"/>
      <c r="K18" s="586"/>
      <c r="L18" s="586"/>
      <c r="M18" s="586"/>
      <c r="N18" s="586"/>
      <c r="O18" s="586"/>
      <c r="P18" s="586"/>
      <c r="Q18" s="587"/>
      <c r="R18" s="588">
        <v>1051332</v>
      </c>
      <c r="S18" s="589"/>
      <c r="T18" s="589"/>
      <c r="U18" s="589"/>
      <c r="V18" s="589"/>
      <c r="W18" s="589"/>
      <c r="X18" s="589"/>
      <c r="Y18" s="590"/>
      <c r="Z18" s="641">
        <v>2.8</v>
      </c>
      <c r="AA18" s="641"/>
      <c r="AB18" s="641"/>
      <c r="AC18" s="641"/>
      <c r="AD18" s="642" t="s">
        <v>109</v>
      </c>
      <c r="AE18" s="642"/>
      <c r="AF18" s="642"/>
      <c r="AG18" s="642"/>
      <c r="AH18" s="642"/>
      <c r="AI18" s="642"/>
      <c r="AJ18" s="642"/>
      <c r="AK18" s="642"/>
      <c r="AL18" s="611" t="s">
        <v>109</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4"/>
      <c r="CD18" s="625" t="s">
        <v>249</v>
      </c>
      <c r="CE18" s="622"/>
      <c r="CF18" s="622"/>
      <c r="CG18" s="622"/>
      <c r="CH18" s="622"/>
      <c r="CI18" s="622"/>
      <c r="CJ18" s="622"/>
      <c r="CK18" s="622"/>
      <c r="CL18" s="622"/>
      <c r="CM18" s="622"/>
      <c r="CN18" s="622"/>
      <c r="CO18" s="622"/>
      <c r="CP18" s="622"/>
      <c r="CQ18" s="623"/>
      <c r="CR18" s="588">
        <v>71944</v>
      </c>
      <c r="CS18" s="589"/>
      <c r="CT18" s="589"/>
      <c r="CU18" s="589"/>
      <c r="CV18" s="589"/>
      <c r="CW18" s="589"/>
      <c r="CX18" s="589"/>
      <c r="CY18" s="590"/>
      <c r="CZ18" s="641">
        <v>0.2</v>
      </c>
      <c r="DA18" s="641"/>
      <c r="DB18" s="641"/>
      <c r="DC18" s="641"/>
      <c r="DD18" s="594">
        <v>71944</v>
      </c>
      <c r="DE18" s="589"/>
      <c r="DF18" s="589"/>
      <c r="DG18" s="589"/>
      <c r="DH18" s="589"/>
      <c r="DI18" s="589"/>
      <c r="DJ18" s="589"/>
      <c r="DK18" s="589"/>
      <c r="DL18" s="589"/>
      <c r="DM18" s="589"/>
      <c r="DN18" s="589"/>
      <c r="DO18" s="589"/>
      <c r="DP18" s="590"/>
      <c r="DQ18" s="594">
        <v>8474</v>
      </c>
      <c r="DR18" s="589"/>
      <c r="DS18" s="589"/>
      <c r="DT18" s="589"/>
      <c r="DU18" s="589"/>
      <c r="DV18" s="589"/>
      <c r="DW18" s="589"/>
      <c r="DX18" s="589"/>
      <c r="DY18" s="589"/>
      <c r="DZ18" s="589"/>
      <c r="EA18" s="589"/>
      <c r="EB18" s="589"/>
      <c r="EC18" s="624"/>
    </row>
    <row r="19" spans="2:133" ht="11.25" customHeight="1" x14ac:dyDescent="0.15">
      <c r="B19" s="585" t="s">
        <v>250</v>
      </c>
      <c r="C19" s="586"/>
      <c r="D19" s="586"/>
      <c r="E19" s="586"/>
      <c r="F19" s="586"/>
      <c r="G19" s="586"/>
      <c r="H19" s="586"/>
      <c r="I19" s="586"/>
      <c r="J19" s="586"/>
      <c r="K19" s="586"/>
      <c r="L19" s="586"/>
      <c r="M19" s="586"/>
      <c r="N19" s="586"/>
      <c r="O19" s="586"/>
      <c r="P19" s="586"/>
      <c r="Q19" s="587"/>
      <c r="R19" s="588">
        <v>1065</v>
      </c>
      <c r="S19" s="589"/>
      <c r="T19" s="589"/>
      <c r="U19" s="589"/>
      <c r="V19" s="589"/>
      <c r="W19" s="589"/>
      <c r="X19" s="589"/>
      <c r="Y19" s="590"/>
      <c r="Z19" s="641">
        <v>0</v>
      </c>
      <c r="AA19" s="641"/>
      <c r="AB19" s="641"/>
      <c r="AC19" s="641"/>
      <c r="AD19" s="642" t="s">
        <v>109</v>
      </c>
      <c r="AE19" s="642"/>
      <c r="AF19" s="642"/>
      <c r="AG19" s="642"/>
      <c r="AH19" s="642"/>
      <c r="AI19" s="642"/>
      <c r="AJ19" s="642"/>
      <c r="AK19" s="642"/>
      <c r="AL19" s="611" t="s">
        <v>109</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v>101033</v>
      </c>
      <c r="BH19" s="589"/>
      <c r="BI19" s="589"/>
      <c r="BJ19" s="589"/>
      <c r="BK19" s="589"/>
      <c r="BL19" s="589"/>
      <c r="BM19" s="589"/>
      <c r="BN19" s="590"/>
      <c r="BO19" s="641">
        <v>1.4</v>
      </c>
      <c r="BP19" s="641"/>
      <c r="BQ19" s="641"/>
      <c r="BR19" s="641"/>
      <c r="BS19" s="594" t="s">
        <v>109</v>
      </c>
      <c r="BT19" s="589"/>
      <c r="BU19" s="589"/>
      <c r="BV19" s="589"/>
      <c r="BW19" s="589"/>
      <c r="BX19" s="589"/>
      <c r="BY19" s="589"/>
      <c r="BZ19" s="589"/>
      <c r="CA19" s="589"/>
      <c r="CB19" s="624"/>
      <c r="CD19" s="625" t="s">
        <v>252</v>
      </c>
      <c r="CE19" s="622"/>
      <c r="CF19" s="622"/>
      <c r="CG19" s="622"/>
      <c r="CH19" s="622"/>
      <c r="CI19" s="622"/>
      <c r="CJ19" s="622"/>
      <c r="CK19" s="622"/>
      <c r="CL19" s="622"/>
      <c r="CM19" s="622"/>
      <c r="CN19" s="622"/>
      <c r="CO19" s="622"/>
      <c r="CP19" s="622"/>
      <c r="CQ19" s="623"/>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4"/>
    </row>
    <row r="20" spans="2:133" ht="11.25" customHeight="1" x14ac:dyDescent="0.15">
      <c r="B20" s="585" t="s">
        <v>253</v>
      </c>
      <c r="C20" s="586"/>
      <c r="D20" s="586"/>
      <c r="E20" s="586"/>
      <c r="F20" s="586"/>
      <c r="G20" s="586"/>
      <c r="H20" s="586"/>
      <c r="I20" s="586"/>
      <c r="J20" s="586"/>
      <c r="K20" s="586"/>
      <c r="L20" s="586"/>
      <c r="M20" s="586"/>
      <c r="N20" s="586"/>
      <c r="O20" s="586"/>
      <c r="P20" s="586"/>
      <c r="Q20" s="587"/>
      <c r="R20" s="588">
        <v>20248517</v>
      </c>
      <c r="S20" s="589"/>
      <c r="T20" s="589"/>
      <c r="U20" s="589"/>
      <c r="V20" s="589"/>
      <c r="W20" s="589"/>
      <c r="X20" s="589"/>
      <c r="Y20" s="590"/>
      <c r="Z20" s="641">
        <v>53.6</v>
      </c>
      <c r="AA20" s="641"/>
      <c r="AB20" s="641"/>
      <c r="AC20" s="641"/>
      <c r="AD20" s="642">
        <v>19136153</v>
      </c>
      <c r="AE20" s="642"/>
      <c r="AF20" s="642"/>
      <c r="AG20" s="642"/>
      <c r="AH20" s="642"/>
      <c r="AI20" s="642"/>
      <c r="AJ20" s="642"/>
      <c r="AK20" s="642"/>
      <c r="AL20" s="611">
        <v>99.7</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v>101033</v>
      </c>
      <c r="BH20" s="589"/>
      <c r="BI20" s="589"/>
      <c r="BJ20" s="589"/>
      <c r="BK20" s="589"/>
      <c r="BL20" s="589"/>
      <c r="BM20" s="589"/>
      <c r="BN20" s="590"/>
      <c r="BO20" s="641">
        <v>1.4</v>
      </c>
      <c r="BP20" s="641"/>
      <c r="BQ20" s="641"/>
      <c r="BR20" s="641"/>
      <c r="BS20" s="594" t="s">
        <v>109</v>
      </c>
      <c r="BT20" s="589"/>
      <c r="BU20" s="589"/>
      <c r="BV20" s="589"/>
      <c r="BW20" s="589"/>
      <c r="BX20" s="589"/>
      <c r="BY20" s="589"/>
      <c r="BZ20" s="589"/>
      <c r="CA20" s="589"/>
      <c r="CB20" s="624"/>
      <c r="CD20" s="625" t="s">
        <v>255</v>
      </c>
      <c r="CE20" s="622"/>
      <c r="CF20" s="622"/>
      <c r="CG20" s="622"/>
      <c r="CH20" s="622"/>
      <c r="CI20" s="622"/>
      <c r="CJ20" s="622"/>
      <c r="CK20" s="622"/>
      <c r="CL20" s="622"/>
      <c r="CM20" s="622"/>
      <c r="CN20" s="622"/>
      <c r="CO20" s="622"/>
      <c r="CP20" s="622"/>
      <c r="CQ20" s="623"/>
      <c r="CR20" s="588">
        <v>36054131</v>
      </c>
      <c r="CS20" s="589"/>
      <c r="CT20" s="589"/>
      <c r="CU20" s="589"/>
      <c r="CV20" s="589"/>
      <c r="CW20" s="589"/>
      <c r="CX20" s="589"/>
      <c r="CY20" s="590"/>
      <c r="CZ20" s="641">
        <v>100</v>
      </c>
      <c r="DA20" s="641"/>
      <c r="DB20" s="641"/>
      <c r="DC20" s="641"/>
      <c r="DD20" s="594">
        <v>8402783</v>
      </c>
      <c r="DE20" s="589"/>
      <c r="DF20" s="589"/>
      <c r="DG20" s="589"/>
      <c r="DH20" s="589"/>
      <c r="DI20" s="589"/>
      <c r="DJ20" s="589"/>
      <c r="DK20" s="589"/>
      <c r="DL20" s="589"/>
      <c r="DM20" s="589"/>
      <c r="DN20" s="589"/>
      <c r="DO20" s="589"/>
      <c r="DP20" s="590"/>
      <c r="DQ20" s="594">
        <v>21027090</v>
      </c>
      <c r="DR20" s="589"/>
      <c r="DS20" s="589"/>
      <c r="DT20" s="589"/>
      <c r="DU20" s="589"/>
      <c r="DV20" s="589"/>
      <c r="DW20" s="589"/>
      <c r="DX20" s="589"/>
      <c r="DY20" s="589"/>
      <c r="DZ20" s="589"/>
      <c r="EA20" s="589"/>
      <c r="EB20" s="589"/>
      <c r="EC20" s="624"/>
    </row>
    <row r="21" spans="2:133" ht="11.25" customHeight="1" x14ac:dyDescent="0.15">
      <c r="B21" s="585" t="s">
        <v>256</v>
      </c>
      <c r="C21" s="586"/>
      <c r="D21" s="586"/>
      <c r="E21" s="586"/>
      <c r="F21" s="586"/>
      <c r="G21" s="586"/>
      <c r="H21" s="586"/>
      <c r="I21" s="586"/>
      <c r="J21" s="586"/>
      <c r="K21" s="586"/>
      <c r="L21" s="586"/>
      <c r="M21" s="586"/>
      <c r="N21" s="586"/>
      <c r="O21" s="586"/>
      <c r="P21" s="586"/>
      <c r="Q21" s="587"/>
      <c r="R21" s="588">
        <v>8228</v>
      </c>
      <c r="S21" s="589"/>
      <c r="T21" s="589"/>
      <c r="U21" s="589"/>
      <c r="V21" s="589"/>
      <c r="W21" s="589"/>
      <c r="X21" s="589"/>
      <c r="Y21" s="590"/>
      <c r="Z21" s="641">
        <v>0</v>
      </c>
      <c r="AA21" s="641"/>
      <c r="AB21" s="641"/>
      <c r="AC21" s="641"/>
      <c r="AD21" s="642">
        <v>8228</v>
      </c>
      <c r="AE21" s="642"/>
      <c r="AF21" s="642"/>
      <c r="AG21" s="642"/>
      <c r="AH21" s="642"/>
      <c r="AI21" s="642"/>
      <c r="AJ21" s="642"/>
      <c r="AK21" s="642"/>
      <c r="AL21" s="611">
        <v>0</v>
      </c>
      <c r="AM21" s="643"/>
      <c r="AN21" s="643"/>
      <c r="AO21" s="644"/>
      <c r="AP21" s="679" t="s">
        <v>257</v>
      </c>
      <c r="AQ21" s="689"/>
      <c r="AR21" s="689"/>
      <c r="AS21" s="689"/>
      <c r="AT21" s="689"/>
      <c r="AU21" s="689"/>
      <c r="AV21" s="689"/>
      <c r="AW21" s="689"/>
      <c r="AX21" s="689"/>
      <c r="AY21" s="689"/>
      <c r="AZ21" s="689"/>
      <c r="BA21" s="689"/>
      <c r="BB21" s="689"/>
      <c r="BC21" s="689"/>
      <c r="BD21" s="689"/>
      <c r="BE21" s="689"/>
      <c r="BF21" s="681"/>
      <c r="BG21" s="588">
        <v>41066</v>
      </c>
      <c r="BH21" s="589"/>
      <c r="BI21" s="589"/>
      <c r="BJ21" s="589"/>
      <c r="BK21" s="589"/>
      <c r="BL21" s="589"/>
      <c r="BM21" s="589"/>
      <c r="BN21" s="590"/>
      <c r="BO21" s="641">
        <v>0.6</v>
      </c>
      <c r="BP21" s="641"/>
      <c r="BQ21" s="641"/>
      <c r="BR21" s="641"/>
      <c r="BS21" s="594" t="s">
        <v>109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258</v>
      </c>
      <c r="C22" s="586"/>
      <c r="D22" s="586"/>
      <c r="E22" s="586"/>
      <c r="F22" s="586"/>
      <c r="G22" s="586"/>
      <c r="H22" s="586"/>
      <c r="I22" s="586"/>
      <c r="J22" s="586"/>
      <c r="K22" s="586"/>
      <c r="L22" s="586"/>
      <c r="M22" s="586"/>
      <c r="N22" s="586"/>
      <c r="O22" s="586"/>
      <c r="P22" s="586"/>
      <c r="Q22" s="587"/>
      <c r="R22" s="588">
        <v>656707</v>
      </c>
      <c r="S22" s="589"/>
      <c r="T22" s="589"/>
      <c r="U22" s="589"/>
      <c r="V22" s="589"/>
      <c r="W22" s="589"/>
      <c r="X22" s="589"/>
      <c r="Y22" s="590"/>
      <c r="Z22" s="641">
        <v>1.7</v>
      </c>
      <c r="AA22" s="641"/>
      <c r="AB22" s="641"/>
      <c r="AC22" s="641"/>
      <c r="AD22" s="642" t="s">
        <v>109</v>
      </c>
      <c r="AE22" s="642"/>
      <c r="AF22" s="642"/>
      <c r="AG22" s="642"/>
      <c r="AH22" s="642"/>
      <c r="AI22" s="642"/>
      <c r="AJ22" s="642"/>
      <c r="AK22" s="642"/>
      <c r="AL22" s="611" t="s">
        <v>109</v>
      </c>
      <c r="AM22" s="643"/>
      <c r="AN22" s="643"/>
      <c r="AO22" s="644"/>
      <c r="AP22" s="679" t="s">
        <v>259</v>
      </c>
      <c r="AQ22" s="689"/>
      <c r="AR22" s="689"/>
      <c r="AS22" s="689"/>
      <c r="AT22" s="689"/>
      <c r="AU22" s="689"/>
      <c r="AV22" s="689"/>
      <c r="AW22" s="689"/>
      <c r="AX22" s="689"/>
      <c r="AY22" s="689"/>
      <c r="AZ22" s="689"/>
      <c r="BA22" s="689"/>
      <c r="BB22" s="689"/>
      <c r="BC22" s="689"/>
      <c r="BD22" s="689"/>
      <c r="BE22" s="689"/>
      <c r="BF22" s="681"/>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4"/>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261</v>
      </c>
      <c r="C23" s="586"/>
      <c r="D23" s="586"/>
      <c r="E23" s="586"/>
      <c r="F23" s="586"/>
      <c r="G23" s="586"/>
      <c r="H23" s="586"/>
      <c r="I23" s="586"/>
      <c r="J23" s="586"/>
      <c r="K23" s="586"/>
      <c r="L23" s="586"/>
      <c r="M23" s="586"/>
      <c r="N23" s="586"/>
      <c r="O23" s="586"/>
      <c r="P23" s="586"/>
      <c r="Q23" s="587"/>
      <c r="R23" s="588">
        <v>945325</v>
      </c>
      <c r="S23" s="589"/>
      <c r="T23" s="589"/>
      <c r="U23" s="589"/>
      <c r="V23" s="589"/>
      <c r="W23" s="589"/>
      <c r="X23" s="589"/>
      <c r="Y23" s="590"/>
      <c r="Z23" s="641">
        <v>2.5</v>
      </c>
      <c r="AA23" s="641"/>
      <c r="AB23" s="641"/>
      <c r="AC23" s="641"/>
      <c r="AD23" s="642" t="s">
        <v>109</v>
      </c>
      <c r="AE23" s="642"/>
      <c r="AF23" s="642"/>
      <c r="AG23" s="642"/>
      <c r="AH23" s="642"/>
      <c r="AI23" s="642"/>
      <c r="AJ23" s="642"/>
      <c r="AK23" s="642"/>
      <c r="AL23" s="611" t="s">
        <v>109</v>
      </c>
      <c r="AM23" s="643"/>
      <c r="AN23" s="643"/>
      <c r="AO23" s="644"/>
      <c r="AP23" s="679" t="s">
        <v>262</v>
      </c>
      <c r="AQ23" s="689"/>
      <c r="AR23" s="689"/>
      <c r="AS23" s="689"/>
      <c r="AT23" s="689"/>
      <c r="AU23" s="689"/>
      <c r="AV23" s="689"/>
      <c r="AW23" s="689"/>
      <c r="AX23" s="689"/>
      <c r="AY23" s="689"/>
      <c r="AZ23" s="689"/>
      <c r="BA23" s="689"/>
      <c r="BB23" s="689"/>
      <c r="BC23" s="689"/>
      <c r="BD23" s="689"/>
      <c r="BE23" s="689"/>
      <c r="BF23" s="681"/>
      <c r="BG23" s="588">
        <v>59967</v>
      </c>
      <c r="BH23" s="589"/>
      <c r="BI23" s="589"/>
      <c r="BJ23" s="589"/>
      <c r="BK23" s="589"/>
      <c r="BL23" s="589"/>
      <c r="BM23" s="589"/>
      <c r="BN23" s="590"/>
      <c r="BO23" s="641">
        <v>0.8</v>
      </c>
      <c r="BP23" s="641"/>
      <c r="BQ23" s="641"/>
      <c r="BR23" s="641"/>
      <c r="BS23" s="594" t="s">
        <v>109</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x14ac:dyDescent="0.15">
      <c r="B24" s="585" t="s">
        <v>268</v>
      </c>
      <c r="C24" s="586"/>
      <c r="D24" s="586"/>
      <c r="E24" s="586"/>
      <c r="F24" s="586"/>
      <c r="G24" s="586"/>
      <c r="H24" s="586"/>
      <c r="I24" s="586"/>
      <c r="J24" s="586"/>
      <c r="K24" s="586"/>
      <c r="L24" s="586"/>
      <c r="M24" s="586"/>
      <c r="N24" s="586"/>
      <c r="O24" s="586"/>
      <c r="P24" s="586"/>
      <c r="Q24" s="587"/>
      <c r="R24" s="588">
        <v>297368</v>
      </c>
      <c r="S24" s="589"/>
      <c r="T24" s="589"/>
      <c r="U24" s="589"/>
      <c r="V24" s="589"/>
      <c r="W24" s="589"/>
      <c r="X24" s="589"/>
      <c r="Y24" s="590"/>
      <c r="Z24" s="641">
        <v>0.8</v>
      </c>
      <c r="AA24" s="641"/>
      <c r="AB24" s="641"/>
      <c r="AC24" s="641"/>
      <c r="AD24" s="642" t="s">
        <v>109</v>
      </c>
      <c r="AE24" s="642"/>
      <c r="AF24" s="642"/>
      <c r="AG24" s="642"/>
      <c r="AH24" s="642"/>
      <c r="AI24" s="642"/>
      <c r="AJ24" s="642"/>
      <c r="AK24" s="642"/>
      <c r="AL24" s="611" t="s">
        <v>109</v>
      </c>
      <c r="AM24" s="643"/>
      <c r="AN24" s="643"/>
      <c r="AO24" s="644"/>
      <c r="AP24" s="679" t="s">
        <v>269</v>
      </c>
      <c r="AQ24" s="689"/>
      <c r="AR24" s="689"/>
      <c r="AS24" s="689"/>
      <c r="AT24" s="689"/>
      <c r="AU24" s="689"/>
      <c r="AV24" s="689"/>
      <c r="AW24" s="689"/>
      <c r="AX24" s="689"/>
      <c r="AY24" s="689"/>
      <c r="AZ24" s="689"/>
      <c r="BA24" s="689"/>
      <c r="BB24" s="689"/>
      <c r="BC24" s="689"/>
      <c r="BD24" s="689"/>
      <c r="BE24" s="689"/>
      <c r="BF24" s="681"/>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4"/>
      <c r="CD24" s="645" t="s">
        <v>270</v>
      </c>
      <c r="CE24" s="646"/>
      <c r="CF24" s="646"/>
      <c r="CG24" s="646"/>
      <c r="CH24" s="646"/>
      <c r="CI24" s="646"/>
      <c r="CJ24" s="646"/>
      <c r="CK24" s="646"/>
      <c r="CL24" s="646"/>
      <c r="CM24" s="646"/>
      <c r="CN24" s="646"/>
      <c r="CO24" s="646"/>
      <c r="CP24" s="646"/>
      <c r="CQ24" s="647"/>
      <c r="CR24" s="638">
        <v>13449125</v>
      </c>
      <c r="CS24" s="639"/>
      <c r="CT24" s="639"/>
      <c r="CU24" s="639"/>
      <c r="CV24" s="639"/>
      <c r="CW24" s="639"/>
      <c r="CX24" s="639"/>
      <c r="CY24" s="686"/>
      <c r="CZ24" s="690">
        <v>37.299999999999997</v>
      </c>
      <c r="DA24" s="691"/>
      <c r="DB24" s="691"/>
      <c r="DC24" s="692"/>
      <c r="DD24" s="685">
        <v>10030860</v>
      </c>
      <c r="DE24" s="639"/>
      <c r="DF24" s="639"/>
      <c r="DG24" s="639"/>
      <c r="DH24" s="639"/>
      <c r="DI24" s="639"/>
      <c r="DJ24" s="639"/>
      <c r="DK24" s="686"/>
      <c r="DL24" s="685">
        <v>9919169</v>
      </c>
      <c r="DM24" s="639"/>
      <c r="DN24" s="639"/>
      <c r="DO24" s="639"/>
      <c r="DP24" s="639"/>
      <c r="DQ24" s="639"/>
      <c r="DR24" s="639"/>
      <c r="DS24" s="639"/>
      <c r="DT24" s="639"/>
      <c r="DU24" s="639"/>
      <c r="DV24" s="686"/>
      <c r="DW24" s="687">
        <v>48.5</v>
      </c>
      <c r="DX24" s="656"/>
      <c r="DY24" s="656"/>
      <c r="DZ24" s="656"/>
      <c r="EA24" s="656"/>
      <c r="EB24" s="656"/>
      <c r="EC24" s="688"/>
    </row>
    <row r="25" spans="2:133" ht="11.25" customHeight="1" x14ac:dyDescent="0.15">
      <c r="B25" s="585" t="s">
        <v>271</v>
      </c>
      <c r="C25" s="586"/>
      <c r="D25" s="586"/>
      <c r="E25" s="586"/>
      <c r="F25" s="586"/>
      <c r="G25" s="586"/>
      <c r="H25" s="586"/>
      <c r="I25" s="586"/>
      <c r="J25" s="586"/>
      <c r="K25" s="586"/>
      <c r="L25" s="586"/>
      <c r="M25" s="586"/>
      <c r="N25" s="586"/>
      <c r="O25" s="586"/>
      <c r="P25" s="586"/>
      <c r="Q25" s="587"/>
      <c r="R25" s="588">
        <v>3174543</v>
      </c>
      <c r="S25" s="589"/>
      <c r="T25" s="589"/>
      <c r="U25" s="589"/>
      <c r="V25" s="589"/>
      <c r="W25" s="589"/>
      <c r="X25" s="589"/>
      <c r="Y25" s="590"/>
      <c r="Z25" s="641">
        <v>8.4</v>
      </c>
      <c r="AA25" s="641"/>
      <c r="AB25" s="641"/>
      <c r="AC25" s="641"/>
      <c r="AD25" s="642" t="s">
        <v>109</v>
      </c>
      <c r="AE25" s="642"/>
      <c r="AF25" s="642"/>
      <c r="AG25" s="642"/>
      <c r="AH25" s="642"/>
      <c r="AI25" s="642"/>
      <c r="AJ25" s="642"/>
      <c r="AK25" s="642"/>
      <c r="AL25" s="611" t="s">
        <v>109</v>
      </c>
      <c r="AM25" s="643"/>
      <c r="AN25" s="643"/>
      <c r="AO25" s="644"/>
      <c r="AP25" s="679" t="s">
        <v>272</v>
      </c>
      <c r="AQ25" s="689"/>
      <c r="AR25" s="689"/>
      <c r="AS25" s="689"/>
      <c r="AT25" s="689"/>
      <c r="AU25" s="689"/>
      <c r="AV25" s="689"/>
      <c r="AW25" s="689"/>
      <c r="AX25" s="689"/>
      <c r="AY25" s="689"/>
      <c r="AZ25" s="689"/>
      <c r="BA25" s="689"/>
      <c r="BB25" s="689"/>
      <c r="BC25" s="689"/>
      <c r="BD25" s="689"/>
      <c r="BE25" s="689"/>
      <c r="BF25" s="681"/>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4"/>
      <c r="CD25" s="625" t="s">
        <v>273</v>
      </c>
      <c r="CE25" s="622"/>
      <c r="CF25" s="622"/>
      <c r="CG25" s="622"/>
      <c r="CH25" s="622"/>
      <c r="CI25" s="622"/>
      <c r="CJ25" s="622"/>
      <c r="CK25" s="622"/>
      <c r="CL25" s="622"/>
      <c r="CM25" s="622"/>
      <c r="CN25" s="622"/>
      <c r="CO25" s="622"/>
      <c r="CP25" s="622"/>
      <c r="CQ25" s="623"/>
      <c r="CR25" s="588">
        <v>4785894</v>
      </c>
      <c r="CS25" s="607"/>
      <c r="CT25" s="607"/>
      <c r="CU25" s="607"/>
      <c r="CV25" s="607"/>
      <c r="CW25" s="607"/>
      <c r="CX25" s="607"/>
      <c r="CY25" s="608"/>
      <c r="CZ25" s="591">
        <v>13.3</v>
      </c>
      <c r="DA25" s="609"/>
      <c r="DB25" s="609"/>
      <c r="DC25" s="610"/>
      <c r="DD25" s="594">
        <v>4063457</v>
      </c>
      <c r="DE25" s="607"/>
      <c r="DF25" s="607"/>
      <c r="DG25" s="607"/>
      <c r="DH25" s="607"/>
      <c r="DI25" s="607"/>
      <c r="DJ25" s="607"/>
      <c r="DK25" s="608"/>
      <c r="DL25" s="594">
        <v>3958237</v>
      </c>
      <c r="DM25" s="607"/>
      <c r="DN25" s="607"/>
      <c r="DO25" s="607"/>
      <c r="DP25" s="607"/>
      <c r="DQ25" s="607"/>
      <c r="DR25" s="607"/>
      <c r="DS25" s="607"/>
      <c r="DT25" s="607"/>
      <c r="DU25" s="607"/>
      <c r="DV25" s="608"/>
      <c r="DW25" s="611">
        <v>19.399999999999999</v>
      </c>
      <c r="DX25" s="612"/>
      <c r="DY25" s="612"/>
      <c r="DZ25" s="612"/>
      <c r="EA25" s="612"/>
      <c r="EB25" s="612"/>
      <c r="EC25" s="613"/>
    </row>
    <row r="26" spans="2:133" ht="11.25" customHeight="1" x14ac:dyDescent="0.15">
      <c r="B26" s="682" t="s">
        <v>274</v>
      </c>
      <c r="C26" s="683"/>
      <c r="D26" s="683"/>
      <c r="E26" s="683"/>
      <c r="F26" s="683"/>
      <c r="G26" s="683"/>
      <c r="H26" s="683"/>
      <c r="I26" s="683"/>
      <c r="J26" s="683"/>
      <c r="K26" s="683"/>
      <c r="L26" s="683"/>
      <c r="M26" s="683"/>
      <c r="N26" s="683"/>
      <c r="O26" s="683"/>
      <c r="P26" s="683"/>
      <c r="Q26" s="684"/>
      <c r="R26" s="588" t="s">
        <v>109</v>
      </c>
      <c r="S26" s="589"/>
      <c r="T26" s="589"/>
      <c r="U26" s="589"/>
      <c r="V26" s="589"/>
      <c r="W26" s="589"/>
      <c r="X26" s="589"/>
      <c r="Y26" s="590"/>
      <c r="Z26" s="641" t="s">
        <v>109</v>
      </c>
      <c r="AA26" s="641"/>
      <c r="AB26" s="641"/>
      <c r="AC26" s="641"/>
      <c r="AD26" s="642" t="s">
        <v>109</v>
      </c>
      <c r="AE26" s="642"/>
      <c r="AF26" s="642"/>
      <c r="AG26" s="642"/>
      <c r="AH26" s="642"/>
      <c r="AI26" s="642"/>
      <c r="AJ26" s="642"/>
      <c r="AK26" s="642"/>
      <c r="AL26" s="611" t="s">
        <v>109</v>
      </c>
      <c r="AM26" s="643"/>
      <c r="AN26" s="643"/>
      <c r="AO26" s="644"/>
      <c r="AP26" s="679" t="s">
        <v>275</v>
      </c>
      <c r="AQ26" s="680"/>
      <c r="AR26" s="680"/>
      <c r="AS26" s="680"/>
      <c r="AT26" s="680"/>
      <c r="AU26" s="680"/>
      <c r="AV26" s="680"/>
      <c r="AW26" s="680"/>
      <c r="AX26" s="680"/>
      <c r="AY26" s="680"/>
      <c r="AZ26" s="680"/>
      <c r="BA26" s="680"/>
      <c r="BB26" s="680"/>
      <c r="BC26" s="680"/>
      <c r="BD26" s="680"/>
      <c r="BE26" s="680"/>
      <c r="BF26" s="681"/>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4"/>
      <c r="CD26" s="625" t="s">
        <v>276</v>
      </c>
      <c r="CE26" s="622"/>
      <c r="CF26" s="622"/>
      <c r="CG26" s="622"/>
      <c r="CH26" s="622"/>
      <c r="CI26" s="622"/>
      <c r="CJ26" s="622"/>
      <c r="CK26" s="622"/>
      <c r="CL26" s="622"/>
      <c r="CM26" s="622"/>
      <c r="CN26" s="622"/>
      <c r="CO26" s="622"/>
      <c r="CP26" s="622"/>
      <c r="CQ26" s="623"/>
      <c r="CR26" s="588">
        <v>3302986</v>
      </c>
      <c r="CS26" s="589"/>
      <c r="CT26" s="589"/>
      <c r="CU26" s="589"/>
      <c r="CV26" s="589"/>
      <c r="CW26" s="589"/>
      <c r="CX26" s="589"/>
      <c r="CY26" s="590"/>
      <c r="CZ26" s="591">
        <v>9.1999999999999993</v>
      </c>
      <c r="DA26" s="609"/>
      <c r="DB26" s="609"/>
      <c r="DC26" s="610"/>
      <c r="DD26" s="594">
        <v>2765351</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x14ac:dyDescent="0.15">
      <c r="B27" s="585" t="s">
        <v>277</v>
      </c>
      <c r="C27" s="586"/>
      <c r="D27" s="586"/>
      <c r="E27" s="586"/>
      <c r="F27" s="586"/>
      <c r="G27" s="586"/>
      <c r="H27" s="586"/>
      <c r="I27" s="586"/>
      <c r="J27" s="586"/>
      <c r="K27" s="586"/>
      <c r="L27" s="586"/>
      <c r="M27" s="586"/>
      <c r="N27" s="586"/>
      <c r="O27" s="586"/>
      <c r="P27" s="586"/>
      <c r="Q27" s="587"/>
      <c r="R27" s="588">
        <v>2141779</v>
      </c>
      <c r="S27" s="589"/>
      <c r="T27" s="589"/>
      <c r="U27" s="589"/>
      <c r="V27" s="589"/>
      <c r="W27" s="589"/>
      <c r="X27" s="589"/>
      <c r="Y27" s="590"/>
      <c r="Z27" s="641">
        <v>5.7</v>
      </c>
      <c r="AA27" s="641"/>
      <c r="AB27" s="641"/>
      <c r="AC27" s="641"/>
      <c r="AD27" s="642" t="s">
        <v>109</v>
      </c>
      <c r="AE27" s="642"/>
      <c r="AF27" s="642"/>
      <c r="AG27" s="642"/>
      <c r="AH27" s="642"/>
      <c r="AI27" s="642"/>
      <c r="AJ27" s="642"/>
      <c r="AK27" s="642"/>
      <c r="AL27" s="611" t="s">
        <v>109</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7312369</v>
      </c>
      <c r="BH27" s="589"/>
      <c r="BI27" s="589"/>
      <c r="BJ27" s="589"/>
      <c r="BK27" s="589"/>
      <c r="BL27" s="589"/>
      <c r="BM27" s="589"/>
      <c r="BN27" s="590"/>
      <c r="BO27" s="641">
        <v>100</v>
      </c>
      <c r="BP27" s="641"/>
      <c r="BQ27" s="641"/>
      <c r="BR27" s="641"/>
      <c r="BS27" s="594">
        <v>52873</v>
      </c>
      <c r="BT27" s="589"/>
      <c r="BU27" s="589"/>
      <c r="BV27" s="589"/>
      <c r="BW27" s="589"/>
      <c r="BX27" s="589"/>
      <c r="BY27" s="589"/>
      <c r="BZ27" s="589"/>
      <c r="CA27" s="589"/>
      <c r="CB27" s="624"/>
      <c r="CD27" s="625" t="s">
        <v>279</v>
      </c>
      <c r="CE27" s="622"/>
      <c r="CF27" s="622"/>
      <c r="CG27" s="622"/>
      <c r="CH27" s="622"/>
      <c r="CI27" s="622"/>
      <c r="CJ27" s="622"/>
      <c r="CK27" s="622"/>
      <c r="CL27" s="622"/>
      <c r="CM27" s="622"/>
      <c r="CN27" s="622"/>
      <c r="CO27" s="622"/>
      <c r="CP27" s="622"/>
      <c r="CQ27" s="623"/>
      <c r="CR27" s="588">
        <v>4360089</v>
      </c>
      <c r="CS27" s="607"/>
      <c r="CT27" s="607"/>
      <c r="CU27" s="607"/>
      <c r="CV27" s="607"/>
      <c r="CW27" s="607"/>
      <c r="CX27" s="607"/>
      <c r="CY27" s="608"/>
      <c r="CZ27" s="591">
        <v>12.1</v>
      </c>
      <c r="DA27" s="609"/>
      <c r="DB27" s="609"/>
      <c r="DC27" s="610"/>
      <c r="DD27" s="594">
        <v>1759368</v>
      </c>
      <c r="DE27" s="607"/>
      <c r="DF27" s="607"/>
      <c r="DG27" s="607"/>
      <c r="DH27" s="607"/>
      <c r="DI27" s="607"/>
      <c r="DJ27" s="607"/>
      <c r="DK27" s="608"/>
      <c r="DL27" s="594">
        <v>1752897</v>
      </c>
      <c r="DM27" s="607"/>
      <c r="DN27" s="607"/>
      <c r="DO27" s="607"/>
      <c r="DP27" s="607"/>
      <c r="DQ27" s="607"/>
      <c r="DR27" s="607"/>
      <c r="DS27" s="607"/>
      <c r="DT27" s="607"/>
      <c r="DU27" s="607"/>
      <c r="DV27" s="608"/>
      <c r="DW27" s="611">
        <v>8.6</v>
      </c>
      <c r="DX27" s="612"/>
      <c r="DY27" s="612"/>
      <c r="DZ27" s="612"/>
      <c r="EA27" s="612"/>
      <c r="EB27" s="612"/>
      <c r="EC27" s="613"/>
    </row>
    <row r="28" spans="2:133" ht="11.25" customHeight="1" x14ac:dyDescent="0.15">
      <c r="B28" s="585" t="s">
        <v>280</v>
      </c>
      <c r="C28" s="586"/>
      <c r="D28" s="586"/>
      <c r="E28" s="586"/>
      <c r="F28" s="586"/>
      <c r="G28" s="586"/>
      <c r="H28" s="586"/>
      <c r="I28" s="586"/>
      <c r="J28" s="586"/>
      <c r="K28" s="586"/>
      <c r="L28" s="586"/>
      <c r="M28" s="586"/>
      <c r="N28" s="586"/>
      <c r="O28" s="586"/>
      <c r="P28" s="586"/>
      <c r="Q28" s="587"/>
      <c r="R28" s="588">
        <v>189767</v>
      </c>
      <c r="S28" s="589"/>
      <c r="T28" s="589"/>
      <c r="U28" s="589"/>
      <c r="V28" s="589"/>
      <c r="W28" s="589"/>
      <c r="X28" s="589"/>
      <c r="Y28" s="590"/>
      <c r="Z28" s="641">
        <v>0.5</v>
      </c>
      <c r="AA28" s="641"/>
      <c r="AB28" s="641"/>
      <c r="AC28" s="641"/>
      <c r="AD28" s="642">
        <v>39722</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281</v>
      </c>
      <c r="CE28" s="622"/>
      <c r="CF28" s="622"/>
      <c r="CG28" s="622"/>
      <c r="CH28" s="622"/>
      <c r="CI28" s="622"/>
      <c r="CJ28" s="622"/>
      <c r="CK28" s="622"/>
      <c r="CL28" s="622"/>
      <c r="CM28" s="622"/>
      <c r="CN28" s="622"/>
      <c r="CO28" s="622"/>
      <c r="CP28" s="622"/>
      <c r="CQ28" s="623"/>
      <c r="CR28" s="588">
        <v>4303142</v>
      </c>
      <c r="CS28" s="589"/>
      <c r="CT28" s="589"/>
      <c r="CU28" s="589"/>
      <c r="CV28" s="589"/>
      <c r="CW28" s="589"/>
      <c r="CX28" s="589"/>
      <c r="CY28" s="590"/>
      <c r="CZ28" s="591">
        <v>11.9</v>
      </c>
      <c r="DA28" s="609"/>
      <c r="DB28" s="609"/>
      <c r="DC28" s="610"/>
      <c r="DD28" s="594">
        <v>4208035</v>
      </c>
      <c r="DE28" s="589"/>
      <c r="DF28" s="589"/>
      <c r="DG28" s="589"/>
      <c r="DH28" s="589"/>
      <c r="DI28" s="589"/>
      <c r="DJ28" s="589"/>
      <c r="DK28" s="590"/>
      <c r="DL28" s="594">
        <v>4208035</v>
      </c>
      <c r="DM28" s="589"/>
      <c r="DN28" s="589"/>
      <c r="DO28" s="589"/>
      <c r="DP28" s="589"/>
      <c r="DQ28" s="589"/>
      <c r="DR28" s="589"/>
      <c r="DS28" s="589"/>
      <c r="DT28" s="589"/>
      <c r="DU28" s="589"/>
      <c r="DV28" s="590"/>
      <c r="DW28" s="611">
        <v>20.6</v>
      </c>
      <c r="DX28" s="612"/>
      <c r="DY28" s="612"/>
      <c r="DZ28" s="612"/>
      <c r="EA28" s="612"/>
      <c r="EB28" s="612"/>
      <c r="EC28" s="613"/>
    </row>
    <row r="29" spans="2:133" ht="11.25" customHeight="1" x14ac:dyDescent="0.15">
      <c r="B29" s="585" t="s">
        <v>282</v>
      </c>
      <c r="C29" s="586"/>
      <c r="D29" s="586"/>
      <c r="E29" s="586"/>
      <c r="F29" s="586"/>
      <c r="G29" s="586"/>
      <c r="H29" s="586"/>
      <c r="I29" s="586"/>
      <c r="J29" s="586"/>
      <c r="K29" s="586"/>
      <c r="L29" s="586"/>
      <c r="M29" s="586"/>
      <c r="N29" s="586"/>
      <c r="O29" s="586"/>
      <c r="P29" s="586"/>
      <c r="Q29" s="587"/>
      <c r="R29" s="588">
        <v>109082</v>
      </c>
      <c r="S29" s="589"/>
      <c r="T29" s="589"/>
      <c r="U29" s="589"/>
      <c r="V29" s="589"/>
      <c r="W29" s="589"/>
      <c r="X29" s="589"/>
      <c r="Y29" s="590"/>
      <c r="Z29" s="641">
        <v>0.3</v>
      </c>
      <c r="AA29" s="641"/>
      <c r="AB29" s="641"/>
      <c r="AC29" s="641"/>
      <c r="AD29" s="642" t="s">
        <v>109</v>
      </c>
      <c r="AE29" s="642"/>
      <c r="AF29" s="642"/>
      <c r="AG29" s="642"/>
      <c r="AH29" s="642"/>
      <c r="AI29" s="642"/>
      <c r="AJ29" s="642"/>
      <c r="AK29" s="642"/>
      <c r="AL29" s="611" t="s">
        <v>109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64"/>
      <c r="BI29" s="664"/>
      <c r="BJ29" s="664"/>
      <c r="BK29" s="664"/>
      <c r="BL29" s="664"/>
      <c r="BM29" s="664"/>
      <c r="BN29" s="664"/>
      <c r="BO29" s="664"/>
      <c r="BP29" s="664"/>
      <c r="BQ29" s="665"/>
      <c r="BR29" s="648" t="s">
        <v>284</v>
      </c>
      <c r="BS29" s="664"/>
      <c r="BT29" s="664"/>
      <c r="BU29" s="664"/>
      <c r="BV29" s="664"/>
      <c r="BW29" s="664"/>
      <c r="BX29" s="664"/>
      <c r="BY29" s="664"/>
      <c r="BZ29" s="664"/>
      <c r="CA29" s="664"/>
      <c r="CB29" s="665"/>
      <c r="CD29" s="658" t="s">
        <v>285</v>
      </c>
      <c r="CE29" s="659"/>
      <c r="CF29" s="625" t="s">
        <v>286</v>
      </c>
      <c r="CG29" s="622"/>
      <c r="CH29" s="622"/>
      <c r="CI29" s="622"/>
      <c r="CJ29" s="622"/>
      <c r="CK29" s="622"/>
      <c r="CL29" s="622"/>
      <c r="CM29" s="622"/>
      <c r="CN29" s="622"/>
      <c r="CO29" s="622"/>
      <c r="CP29" s="622"/>
      <c r="CQ29" s="623"/>
      <c r="CR29" s="588">
        <v>4302879</v>
      </c>
      <c r="CS29" s="607"/>
      <c r="CT29" s="607"/>
      <c r="CU29" s="607"/>
      <c r="CV29" s="607"/>
      <c r="CW29" s="607"/>
      <c r="CX29" s="607"/>
      <c r="CY29" s="608"/>
      <c r="CZ29" s="591">
        <v>11.9</v>
      </c>
      <c r="DA29" s="609"/>
      <c r="DB29" s="609"/>
      <c r="DC29" s="610"/>
      <c r="DD29" s="594">
        <v>4207772</v>
      </c>
      <c r="DE29" s="607"/>
      <c r="DF29" s="607"/>
      <c r="DG29" s="607"/>
      <c r="DH29" s="607"/>
      <c r="DI29" s="607"/>
      <c r="DJ29" s="607"/>
      <c r="DK29" s="608"/>
      <c r="DL29" s="594">
        <v>4207772</v>
      </c>
      <c r="DM29" s="607"/>
      <c r="DN29" s="607"/>
      <c r="DO29" s="607"/>
      <c r="DP29" s="607"/>
      <c r="DQ29" s="607"/>
      <c r="DR29" s="607"/>
      <c r="DS29" s="607"/>
      <c r="DT29" s="607"/>
      <c r="DU29" s="607"/>
      <c r="DV29" s="608"/>
      <c r="DW29" s="611">
        <v>20.6</v>
      </c>
      <c r="DX29" s="612"/>
      <c r="DY29" s="612"/>
      <c r="DZ29" s="612"/>
      <c r="EA29" s="612"/>
      <c r="EB29" s="612"/>
      <c r="EC29" s="613"/>
    </row>
    <row r="30" spans="2:133" ht="11.25" customHeight="1" x14ac:dyDescent="0.15">
      <c r="B30" s="585" t="s">
        <v>287</v>
      </c>
      <c r="C30" s="586"/>
      <c r="D30" s="586"/>
      <c r="E30" s="586"/>
      <c r="F30" s="586"/>
      <c r="G30" s="586"/>
      <c r="H30" s="586"/>
      <c r="I30" s="586"/>
      <c r="J30" s="586"/>
      <c r="K30" s="586"/>
      <c r="L30" s="586"/>
      <c r="M30" s="586"/>
      <c r="N30" s="586"/>
      <c r="O30" s="586"/>
      <c r="P30" s="586"/>
      <c r="Q30" s="587"/>
      <c r="R30" s="588">
        <v>212233</v>
      </c>
      <c r="S30" s="589"/>
      <c r="T30" s="589"/>
      <c r="U30" s="589"/>
      <c r="V30" s="589"/>
      <c r="W30" s="589"/>
      <c r="X30" s="589"/>
      <c r="Y30" s="590"/>
      <c r="Z30" s="641">
        <v>0.6</v>
      </c>
      <c r="AA30" s="641"/>
      <c r="AB30" s="641"/>
      <c r="AC30" s="641"/>
      <c r="AD30" s="642" t="s">
        <v>109</v>
      </c>
      <c r="AE30" s="642"/>
      <c r="AF30" s="642"/>
      <c r="AG30" s="642"/>
      <c r="AH30" s="642"/>
      <c r="AI30" s="642"/>
      <c r="AJ30" s="642"/>
      <c r="AK30" s="642"/>
      <c r="AL30" s="611" t="s">
        <v>109</v>
      </c>
      <c r="AM30" s="643"/>
      <c r="AN30" s="643"/>
      <c r="AO30" s="644"/>
      <c r="AP30" s="666" t="s">
        <v>288</v>
      </c>
      <c r="AQ30" s="667"/>
      <c r="AR30" s="667"/>
      <c r="AS30" s="667"/>
      <c r="AT30" s="672" t="s">
        <v>289</v>
      </c>
      <c r="AU30" s="182"/>
      <c r="AV30" s="182"/>
      <c r="AW30" s="182"/>
      <c r="AX30" s="675" t="s">
        <v>167</v>
      </c>
      <c r="AY30" s="676"/>
      <c r="AZ30" s="676"/>
      <c r="BA30" s="676"/>
      <c r="BB30" s="676"/>
      <c r="BC30" s="676"/>
      <c r="BD30" s="676"/>
      <c r="BE30" s="676"/>
      <c r="BF30" s="677"/>
      <c r="BG30" s="654">
        <v>98</v>
      </c>
      <c r="BH30" s="655"/>
      <c r="BI30" s="655"/>
      <c r="BJ30" s="655"/>
      <c r="BK30" s="655"/>
      <c r="BL30" s="655"/>
      <c r="BM30" s="656">
        <v>84.7</v>
      </c>
      <c r="BN30" s="655"/>
      <c r="BO30" s="655"/>
      <c r="BP30" s="655"/>
      <c r="BQ30" s="657"/>
      <c r="BR30" s="654">
        <v>98.1</v>
      </c>
      <c r="BS30" s="655"/>
      <c r="BT30" s="655"/>
      <c r="BU30" s="655"/>
      <c r="BV30" s="655"/>
      <c r="BW30" s="655"/>
      <c r="BX30" s="656">
        <v>84.4</v>
      </c>
      <c r="BY30" s="655"/>
      <c r="BZ30" s="655"/>
      <c r="CA30" s="655"/>
      <c r="CB30" s="657"/>
      <c r="CD30" s="660"/>
      <c r="CE30" s="661"/>
      <c r="CF30" s="625" t="s">
        <v>290</v>
      </c>
      <c r="CG30" s="622"/>
      <c r="CH30" s="622"/>
      <c r="CI30" s="622"/>
      <c r="CJ30" s="622"/>
      <c r="CK30" s="622"/>
      <c r="CL30" s="622"/>
      <c r="CM30" s="622"/>
      <c r="CN30" s="622"/>
      <c r="CO30" s="622"/>
      <c r="CP30" s="622"/>
      <c r="CQ30" s="623"/>
      <c r="CR30" s="588">
        <v>3880422</v>
      </c>
      <c r="CS30" s="589"/>
      <c r="CT30" s="589"/>
      <c r="CU30" s="589"/>
      <c r="CV30" s="589"/>
      <c r="CW30" s="589"/>
      <c r="CX30" s="589"/>
      <c r="CY30" s="590"/>
      <c r="CZ30" s="591">
        <v>10.8</v>
      </c>
      <c r="DA30" s="609"/>
      <c r="DB30" s="609"/>
      <c r="DC30" s="610"/>
      <c r="DD30" s="594">
        <v>3788867</v>
      </c>
      <c r="DE30" s="589"/>
      <c r="DF30" s="589"/>
      <c r="DG30" s="589"/>
      <c r="DH30" s="589"/>
      <c r="DI30" s="589"/>
      <c r="DJ30" s="589"/>
      <c r="DK30" s="590"/>
      <c r="DL30" s="594">
        <v>3788867</v>
      </c>
      <c r="DM30" s="589"/>
      <c r="DN30" s="589"/>
      <c r="DO30" s="589"/>
      <c r="DP30" s="589"/>
      <c r="DQ30" s="589"/>
      <c r="DR30" s="589"/>
      <c r="DS30" s="589"/>
      <c r="DT30" s="589"/>
      <c r="DU30" s="589"/>
      <c r="DV30" s="590"/>
      <c r="DW30" s="611">
        <v>18.5</v>
      </c>
      <c r="DX30" s="612"/>
      <c r="DY30" s="612"/>
      <c r="DZ30" s="612"/>
      <c r="EA30" s="612"/>
      <c r="EB30" s="612"/>
      <c r="EC30" s="613"/>
    </row>
    <row r="31" spans="2:133" ht="11.25" customHeight="1" x14ac:dyDescent="0.15">
      <c r="B31" s="585" t="s">
        <v>291</v>
      </c>
      <c r="C31" s="586"/>
      <c r="D31" s="586"/>
      <c r="E31" s="586"/>
      <c r="F31" s="586"/>
      <c r="G31" s="586"/>
      <c r="H31" s="586"/>
      <c r="I31" s="586"/>
      <c r="J31" s="586"/>
      <c r="K31" s="586"/>
      <c r="L31" s="586"/>
      <c r="M31" s="586"/>
      <c r="N31" s="586"/>
      <c r="O31" s="586"/>
      <c r="P31" s="586"/>
      <c r="Q31" s="587"/>
      <c r="R31" s="588">
        <v>1137219</v>
      </c>
      <c r="S31" s="589"/>
      <c r="T31" s="589"/>
      <c r="U31" s="589"/>
      <c r="V31" s="589"/>
      <c r="W31" s="589"/>
      <c r="X31" s="589"/>
      <c r="Y31" s="590"/>
      <c r="Z31" s="641">
        <v>3</v>
      </c>
      <c r="AA31" s="641"/>
      <c r="AB31" s="641"/>
      <c r="AC31" s="641"/>
      <c r="AD31" s="642" t="s">
        <v>109</v>
      </c>
      <c r="AE31" s="642"/>
      <c r="AF31" s="642"/>
      <c r="AG31" s="642"/>
      <c r="AH31" s="642"/>
      <c r="AI31" s="642"/>
      <c r="AJ31" s="642"/>
      <c r="AK31" s="642"/>
      <c r="AL31" s="611" t="s">
        <v>109</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99.1</v>
      </c>
      <c r="BH31" s="607"/>
      <c r="BI31" s="607"/>
      <c r="BJ31" s="607"/>
      <c r="BK31" s="607"/>
      <c r="BL31" s="607"/>
      <c r="BM31" s="643">
        <v>95</v>
      </c>
      <c r="BN31" s="653"/>
      <c r="BO31" s="653"/>
      <c r="BP31" s="653"/>
      <c r="BQ31" s="617"/>
      <c r="BR31" s="652">
        <v>98.9</v>
      </c>
      <c r="BS31" s="607"/>
      <c r="BT31" s="607"/>
      <c r="BU31" s="607"/>
      <c r="BV31" s="607"/>
      <c r="BW31" s="607"/>
      <c r="BX31" s="643">
        <v>94.5</v>
      </c>
      <c r="BY31" s="653"/>
      <c r="BZ31" s="653"/>
      <c r="CA31" s="653"/>
      <c r="CB31" s="617"/>
      <c r="CD31" s="660"/>
      <c r="CE31" s="661"/>
      <c r="CF31" s="625" t="s">
        <v>294</v>
      </c>
      <c r="CG31" s="622"/>
      <c r="CH31" s="622"/>
      <c r="CI31" s="622"/>
      <c r="CJ31" s="622"/>
      <c r="CK31" s="622"/>
      <c r="CL31" s="622"/>
      <c r="CM31" s="622"/>
      <c r="CN31" s="622"/>
      <c r="CO31" s="622"/>
      <c r="CP31" s="622"/>
      <c r="CQ31" s="623"/>
      <c r="CR31" s="588">
        <v>422457</v>
      </c>
      <c r="CS31" s="607"/>
      <c r="CT31" s="607"/>
      <c r="CU31" s="607"/>
      <c r="CV31" s="607"/>
      <c r="CW31" s="607"/>
      <c r="CX31" s="607"/>
      <c r="CY31" s="608"/>
      <c r="CZ31" s="591">
        <v>1.2</v>
      </c>
      <c r="DA31" s="609"/>
      <c r="DB31" s="609"/>
      <c r="DC31" s="610"/>
      <c r="DD31" s="594">
        <v>418905</v>
      </c>
      <c r="DE31" s="607"/>
      <c r="DF31" s="607"/>
      <c r="DG31" s="607"/>
      <c r="DH31" s="607"/>
      <c r="DI31" s="607"/>
      <c r="DJ31" s="607"/>
      <c r="DK31" s="608"/>
      <c r="DL31" s="594">
        <v>418905</v>
      </c>
      <c r="DM31" s="607"/>
      <c r="DN31" s="607"/>
      <c r="DO31" s="607"/>
      <c r="DP31" s="607"/>
      <c r="DQ31" s="607"/>
      <c r="DR31" s="607"/>
      <c r="DS31" s="607"/>
      <c r="DT31" s="607"/>
      <c r="DU31" s="607"/>
      <c r="DV31" s="608"/>
      <c r="DW31" s="611">
        <v>2</v>
      </c>
      <c r="DX31" s="612"/>
      <c r="DY31" s="612"/>
      <c r="DZ31" s="612"/>
      <c r="EA31" s="612"/>
      <c r="EB31" s="612"/>
      <c r="EC31" s="613"/>
    </row>
    <row r="32" spans="2:133" ht="11.25" customHeight="1" x14ac:dyDescent="0.15">
      <c r="B32" s="585" t="s">
        <v>295</v>
      </c>
      <c r="C32" s="586"/>
      <c r="D32" s="586"/>
      <c r="E32" s="586"/>
      <c r="F32" s="586"/>
      <c r="G32" s="586"/>
      <c r="H32" s="586"/>
      <c r="I32" s="586"/>
      <c r="J32" s="586"/>
      <c r="K32" s="586"/>
      <c r="L32" s="586"/>
      <c r="M32" s="586"/>
      <c r="N32" s="586"/>
      <c r="O32" s="586"/>
      <c r="P32" s="586"/>
      <c r="Q32" s="587"/>
      <c r="R32" s="588">
        <v>3946758</v>
      </c>
      <c r="S32" s="589"/>
      <c r="T32" s="589"/>
      <c r="U32" s="589"/>
      <c r="V32" s="589"/>
      <c r="W32" s="589"/>
      <c r="X32" s="589"/>
      <c r="Y32" s="590"/>
      <c r="Z32" s="641">
        <v>10.5</v>
      </c>
      <c r="AA32" s="641"/>
      <c r="AB32" s="641"/>
      <c r="AC32" s="641"/>
      <c r="AD32" s="642">
        <v>253</v>
      </c>
      <c r="AE32" s="642"/>
      <c r="AF32" s="642"/>
      <c r="AG32" s="642"/>
      <c r="AH32" s="642"/>
      <c r="AI32" s="642"/>
      <c r="AJ32" s="642"/>
      <c r="AK32" s="642"/>
      <c r="AL32" s="611">
        <v>0</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97</v>
      </c>
      <c r="BH32" s="573"/>
      <c r="BI32" s="573"/>
      <c r="BJ32" s="573"/>
      <c r="BK32" s="573"/>
      <c r="BL32" s="573"/>
      <c r="BM32" s="636">
        <v>77.2</v>
      </c>
      <c r="BN32" s="573"/>
      <c r="BO32" s="573"/>
      <c r="BP32" s="573"/>
      <c r="BQ32" s="630"/>
      <c r="BR32" s="651">
        <v>97.2</v>
      </c>
      <c r="BS32" s="573"/>
      <c r="BT32" s="573"/>
      <c r="BU32" s="573"/>
      <c r="BV32" s="573"/>
      <c r="BW32" s="573"/>
      <c r="BX32" s="636">
        <v>77.3</v>
      </c>
      <c r="BY32" s="573"/>
      <c r="BZ32" s="573"/>
      <c r="CA32" s="573"/>
      <c r="CB32" s="630"/>
      <c r="CD32" s="662"/>
      <c r="CE32" s="663"/>
      <c r="CF32" s="625" t="s">
        <v>297</v>
      </c>
      <c r="CG32" s="622"/>
      <c r="CH32" s="622"/>
      <c r="CI32" s="622"/>
      <c r="CJ32" s="622"/>
      <c r="CK32" s="622"/>
      <c r="CL32" s="622"/>
      <c r="CM32" s="622"/>
      <c r="CN32" s="622"/>
      <c r="CO32" s="622"/>
      <c r="CP32" s="622"/>
      <c r="CQ32" s="623"/>
      <c r="CR32" s="588">
        <v>263</v>
      </c>
      <c r="CS32" s="589"/>
      <c r="CT32" s="589"/>
      <c r="CU32" s="589"/>
      <c r="CV32" s="589"/>
      <c r="CW32" s="589"/>
      <c r="CX32" s="589"/>
      <c r="CY32" s="590"/>
      <c r="CZ32" s="591">
        <v>0</v>
      </c>
      <c r="DA32" s="609"/>
      <c r="DB32" s="609"/>
      <c r="DC32" s="610"/>
      <c r="DD32" s="594">
        <v>263</v>
      </c>
      <c r="DE32" s="589"/>
      <c r="DF32" s="589"/>
      <c r="DG32" s="589"/>
      <c r="DH32" s="589"/>
      <c r="DI32" s="589"/>
      <c r="DJ32" s="589"/>
      <c r="DK32" s="590"/>
      <c r="DL32" s="594">
        <v>263</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298</v>
      </c>
      <c r="C33" s="586"/>
      <c r="D33" s="586"/>
      <c r="E33" s="586"/>
      <c r="F33" s="586"/>
      <c r="G33" s="586"/>
      <c r="H33" s="586"/>
      <c r="I33" s="586"/>
      <c r="J33" s="586"/>
      <c r="K33" s="586"/>
      <c r="L33" s="586"/>
      <c r="M33" s="586"/>
      <c r="N33" s="586"/>
      <c r="O33" s="586"/>
      <c r="P33" s="586"/>
      <c r="Q33" s="587"/>
      <c r="R33" s="588">
        <v>4683200</v>
      </c>
      <c r="S33" s="589"/>
      <c r="T33" s="589"/>
      <c r="U33" s="589"/>
      <c r="V33" s="589"/>
      <c r="W33" s="589"/>
      <c r="X33" s="589"/>
      <c r="Y33" s="590"/>
      <c r="Z33" s="641">
        <v>12.4</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14192582</v>
      </c>
      <c r="CS33" s="607"/>
      <c r="CT33" s="607"/>
      <c r="CU33" s="607"/>
      <c r="CV33" s="607"/>
      <c r="CW33" s="607"/>
      <c r="CX33" s="607"/>
      <c r="CY33" s="608"/>
      <c r="CZ33" s="591">
        <v>39.4</v>
      </c>
      <c r="DA33" s="609"/>
      <c r="DB33" s="609"/>
      <c r="DC33" s="610"/>
      <c r="DD33" s="594">
        <v>9750527</v>
      </c>
      <c r="DE33" s="607"/>
      <c r="DF33" s="607"/>
      <c r="DG33" s="607"/>
      <c r="DH33" s="607"/>
      <c r="DI33" s="607"/>
      <c r="DJ33" s="607"/>
      <c r="DK33" s="608"/>
      <c r="DL33" s="594">
        <v>7957566</v>
      </c>
      <c r="DM33" s="607"/>
      <c r="DN33" s="607"/>
      <c r="DO33" s="607"/>
      <c r="DP33" s="607"/>
      <c r="DQ33" s="607"/>
      <c r="DR33" s="607"/>
      <c r="DS33" s="607"/>
      <c r="DT33" s="607"/>
      <c r="DU33" s="607"/>
      <c r="DV33" s="608"/>
      <c r="DW33" s="611">
        <v>38.9</v>
      </c>
      <c r="DX33" s="612"/>
      <c r="DY33" s="612"/>
      <c r="DZ33" s="612"/>
      <c r="EA33" s="612"/>
      <c r="EB33" s="612"/>
      <c r="EC33" s="613"/>
    </row>
    <row r="34" spans="2:133" ht="11.25" customHeight="1" x14ac:dyDescent="0.15">
      <c r="B34" s="585" t="s">
        <v>300</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4286517</v>
      </c>
      <c r="CS34" s="589"/>
      <c r="CT34" s="589"/>
      <c r="CU34" s="589"/>
      <c r="CV34" s="589"/>
      <c r="CW34" s="589"/>
      <c r="CX34" s="589"/>
      <c r="CY34" s="590"/>
      <c r="CZ34" s="591">
        <v>11.9</v>
      </c>
      <c r="DA34" s="609"/>
      <c r="DB34" s="609"/>
      <c r="DC34" s="610"/>
      <c r="DD34" s="594">
        <v>2554275</v>
      </c>
      <c r="DE34" s="589"/>
      <c r="DF34" s="589"/>
      <c r="DG34" s="589"/>
      <c r="DH34" s="589"/>
      <c r="DI34" s="589"/>
      <c r="DJ34" s="589"/>
      <c r="DK34" s="590"/>
      <c r="DL34" s="594">
        <v>2225527</v>
      </c>
      <c r="DM34" s="589"/>
      <c r="DN34" s="589"/>
      <c r="DO34" s="589"/>
      <c r="DP34" s="589"/>
      <c r="DQ34" s="589"/>
      <c r="DR34" s="589"/>
      <c r="DS34" s="589"/>
      <c r="DT34" s="589"/>
      <c r="DU34" s="589"/>
      <c r="DV34" s="590"/>
      <c r="DW34" s="611">
        <v>10.9</v>
      </c>
      <c r="DX34" s="612"/>
      <c r="DY34" s="612"/>
      <c r="DZ34" s="612"/>
      <c r="EA34" s="612"/>
      <c r="EB34" s="612"/>
      <c r="EC34" s="613"/>
    </row>
    <row r="35" spans="2:133" ht="11.25" customHeight="1" x14ac:dyDescent="0.15">
      <c r="B35" s="585" t="s">
        <v>304</v>
      </c>
      <c r="C35" s="586"/>
      <c r="D35" s="586"/>
      <c r="E35" s="586"/>
      <c r="F35" s="586"/>
      <c r="G35" s="586"/>
      <c r="H35" s="586"/>
      <c r="I35" s="586"/>
      <c r="J35" s="586"/>
      <c r="K35" s="586"/>
      <c r="L35" s="586"/>
      <c r="M35" s="586"/>
      <c r="N35" s="586"/>
      <c r="O35" s="586"/>
      <c r="P35" s="586"/>
      <c r="Q35" s="587"/>
      <c r="R35" s="588">
        <v>1261300</v>
      </c>
      <c r="S35" s="589"/>
      <c r="T35" s="589"/>
      <c r="U35" s="589"/>
      <c r="V35" s="589"/>
      <c r="W35" s="589"/>
      <c r="X35" s="589"/>
      <c r="Y35" s="590"/>
      <c r="Z35" s="641">
        <v>3.3</v>
      </c>
      <c r="AA35" s="641"/>
      <c r="AB35" s="641"/>
      <c r="AC35" s="641"/>
      <c r="AD35" s="642" t="s">
        <v>109</v>
      </c>
      <c r="AE35" s="642"/>
      <c r="AF35" s="642"/>
      <c r="AG35" s="642"/>
      <c r="AH35" s="642"/>
      <c r="AI35" s="642"/>
      <c r="AJ35" s="642"/>
      <c r="AK35" s="642"/>
      <c r="AL35" s="611" t="s">
        <v>109</v>
      </c>
      <c r="AM35" s="643"/>
      <c r="AN35" s="643"/>
      <c r="AO35" s="644"/>
      <c r="AP35" s="186"/>
      <c r="AQ35" s="645" t="s">
        <v>305</v>
      </c>
      <c r="AR35" s="646"/>
      <c r="AS35" s="646"/>
      <c r="AT35" s="646"/>
      <c r="AU35" s="646"/>
      <c r="AV35" s="646"/>
      <c r="AW35" s="646"/>
      <c r="AX35" s="646"/>
      <c r="AY35" s="647"/>
      <c r="AZ35" s="638">
        <v>6473028</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31771</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1419118</v>
      </c>
      <c r="CS35" s="607"/>
      <c r="CT35" s="607"/>
      <c r="CU35" s="607"/>
      <c r="CV35" s="607"/>
      <c r="CW35" s="607"/>
      <c r="CX35" s="607"/>
      <c r="CY35" s="608"/>
      <c r="CZ35" s="591">
        <v>3.9</v>
      </c>
      <c r="DA35" s="609"/>
      <c r="DB35" s="609"/>
      <c r="DC35" s="610"/>
      <c r="DD35" s="594">
        <v>1141852</v>
      </c>
      <c r="DE35" s="607"/>
      <c r="DF35" s="607"/>
      <c r="DG35" s="607"/>
      <c r="DH35" s="607"/>
      <c r="DI35" s="607"/>
      <c r="DJ35" s="607"/>
      <c r="DK35" s="608"/>
      <c r="DL35" s="594">
        <v>945069</v>
      </c>
      <c r="DM35" s="607"/>
      <c r="DN35" s="607"/>
      <c r="DO35" s="607"/>
      <c r="DP35" s="607"/>
      <c r="DQ35" s="607"/>
      <c r="DR35" s="607"/>
      <c r="DS35" s="607"/>
      <c r="DT35" s="607"/>
      <c r="DU35" s="607"/>
      <c r="DV35" s="608"/>
      <c r="DW35" s="611">
        <v>4.5999999999999996</v>
      </c>
      <c r="DX35" s="612"/>
      <c r="DY35" s="612"/>
      <c r="DZ35" s="612"/>
      <c r="EA35" s="612"/>
      <c r="EB35" s="612"/>
      <c r="EC35" s="613"/>
    </row>
    <row r="36" spans="2:133" ht="11.25" customHeight="1" x14ac:dyDescent="0.15">
      <c r="B36" s="569" t="s">
        <v>308</v>
      </c>
      <c r="C36" s="570"/>
      <c r="D36" s="570"/>
      <c r="E36" s="570"/>
      <c r="F36" s="570"/>
      <c r="G36" s="570"/>
      <c r="H36" s="570"/>
      <c r="I36" s="570"/>
      <c r="J36" s="570"/>
      <c r="K36" s="570"/>
      <c r="L36" s="570"/>
      <c r="M36" s="570"/>
      <c r="N36" s="570"/>
      <c r="O36" s="570"/>
      <c r="P36" s="570"/>
      <c r="Q36" s="571"/>
      <c r="R36" s="572">
        <v>37750726</v>
      </c>
      <c r="S36" s="629"/>
      <c r="T36" s="629"/>
      <c r="U36" s="629"/>
      <c r="V36" s="629"/>
      <c r="W36" s="629"/>
      <c r="X36" s="629"/>
      <c r="Y36" s="632"/>
      <c r="Z36" s="633">
        <v>100</v>
      </c>
      <c r="AA36" s="633"/>
      <c r="AB36" s="633"/>
      <c r="AC36" s="633"/>
      <c r="AD36" s="634">
        <v>19184356</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2319428</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-7120</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3300698</v>
      </c>
      <c r="CS36" s="589"/>
      <c r="CT36" s="589"/>
      <c r="CU36" s="589"/>
      <c r="CV36" s="589"/>
      <c r="CW36" s="589"/>
      <c r="CX36" s="589"/>
      <c r="CY36" s="590"/>
      <c r="CZ36" s="591">
        <v>9.1999999999999993</v>
      </c>
      <c r="DA36" s="609"/>
      <c r="DB36" s="609"/>
      <c r="DC36" s="610"/>
      <c r="DD36" s="594">
        <v>2567680</v>
      </c>
      <c r="DE36" s="589"/>
      <c r="DF36" s="589"/>
      <c r="DG36" s="589"/>
      <c r="DH36" s="589"/>
      <c r="DI36" s="589"/>
      <c r="DJ36" s="589"/>
      <c r="DK36" s="590"/>
      <c r="DL36" s="594">
        <v>1418536</v>
      </c>
      <c r="DM36" s="589"/>
      <c r="DN36" s="589"/>
      <c r="DO36" s="589"/>
      <c r="DP36" s="589"/>
      <c r="DQ36" s="589"/>
      <c r="DR36" s="589"/>
      <c r="DS36" s="589"/>
      <c r="DT36" s="589"/>
      <c r="DU36" s="589"/>
      <c r="DV36" s="590"/>
      <c r="DW36" s="611">
        <v>6.9</v>
      </c>
      <c r="DX36" s="612"/>
      <c r="DY36" s="612"/>
      <c r="DZ36" s="612"/>
      <c r="EA36" s="612"/>
      <c r="EB36" s="612"/>
      <c r="EC36" s="613"/>
    </row>
    <row r="37" spans="2:133" ht="11.25" customHeight="1" x14ac:dyDescent="0.15">
      <c r="AQ37" s="614" t="s">
        <v>312</v>
      </c>
      <c r="AR37" s="615"/>
      <c r="AS37" s="615"/>
      <c r="AT37" s="615"/>
      <c r="AU37" s="615"/>
      <c r="AV37" s="615"/>
      <c r="AW37" s="615"/>
      <c r="AX37" s="615"/>
      <c r="AY37" s="616"/>
      <c r="AZ37" s="588">
        <v>1657005</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8418</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76409</v>
      </c>
      <c r="CS37" s="607"/>
      <c r="CT37" s="607"/>
      <c r="CU37" s="607"/>
      <c r="CV37" s="607"/>
      <c r="CW37" s="607"/>
      <c r="CX37" s="607"/>
      <c r="CY37" s="608"/>
      <c r="CZ37" s="591">
        <v>0.2</v>
      </c>
      <c r="DA37" s="609"/>
      <c r="DB37" s="609"/>
      <c r="DC37" s="610"/>
      <c r="DD37" s="594">
        <v>76090</v>
      </c>
      <c r="DE37" s="607"/>
      <c r="DF37" s="607"/>
      <c r="DG37" s="607"/>
      <c r="DH37" s="607"/>
      <c r="DI37" s="607"/>
      <c r="DJ37" s="607"/>
      <c r="DK37" s="608"/>
      <c r="DL37" s="594">
        <v>76090</v>
      </c>
      <c r="DM37" s="607"/>
      <c r="DN37" s="607"/>
      <c r="DO37" s="607"/>
      <c r="DP37" s="607"/>
      <c r="DQ37" s="607"/>
      <c r="DR37" s="607"/>
      <c r="DS37" s="607"/>
      <c r="DT37" s="607"/>
      <c r="DU37" s="607"/>
      <c r="DV37" s="608"/>
      <c r="DW37" s="611">
        <v>0.4</v>
      </c>
      <c r="DX37" s="612"/>
      <c r="DY37" s="612"/>
      <c r="DZ37" s="612"/>
      <c r="EA37" s="612"/>
      <c r="EB37" s="612"/>
      <c r="EC37" s="613"/>
    </row>
    <row r="38" spans="2:133" ht="11.25" customHeight="1" x14ac:dyDescent="0.15">
      <c r="AQ38" s="614" t="s">
        <v>315</v>
      </c>
      <c r="AR38" s="615"/>
      <c r="AS38" s="615"/>
      <c r="AT38" s="615"/>
      <c r="AU38" s="615"/>
      <c r="AV38" s="615"/>
      <c r="AW38" s="615"/>
      <c r="AX38" s="615"/>
      <c r="AY38" s="616"/>
      <c r="AZ38" s="588">
        <v>344258</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14817</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3809342</v>
      </c>
      <c r="CS38" s="589"/>
      <c r="CT38" s="589"/>
      <c r="CU38" s="589"/>
      <c r="CV38" s="589"/>
      <c r="CW38" s="589"/>
      <c r="CX38" s="589"/>
      <c r="CY38" s="590"/>
      <c r="CZ38" s="591">
        <v>10.6</v>
      </c>
      <c r="DA38" s="609"/>
      <c r="DB38" s="609"/>
      <c r="DC38" s="610"/>
      <c r="DD38" s="594">
        <v>3477712</v>
      </c>
      <c r="DE38" s="589"/>
      <c r="DF38" s="589"/>
      <c r="DG38" s="589"/>
      <c r="DH38" s="589"/>
      <c r="DI38" s="589"/>
      <c r="DJ38" s="589"/>
      <c r="DK38" s="590"/>
      <c r="DL38" s="594">
        <v>3368434</v>
      </c>
      <c r="DM38" s="589"/>
      <c r="DN38" s="589"/>
      <c r="DO38" s="589"/>
      <c r="DP38" s="589"/>
      <c r="DQ38" s="589"/>
      <c r="DR38" s="589"/>
      <c r="DS38" s="589"/>
      <c r="DT38" s="589"/>
      <c r="DU38" s="589"/>
      <c r="DV38" s="590"/>
      <c r="DW38" s="611">
        <v>16.5</v>
      </c>
      <c r="DX38" s="612"/>
      <c r="DY38" s="612"/>
      <c r="DZ38" s="612"/>
      <c r="EA38" s="612"/>
      <c r="EB38" s="612"/>
      <c r="EC38" s="613"/>
    </row>
    <row r="39" spans="2:133" ht="11.25" customHeight="1" x14ac:dyDescent="0.15">
      <c r="AQ39" s="614" t="s">
        <v>318</v>
      </c>
      <c r="AR39" s="615"/>
      <c r="AS39" s="615"/>
      <c r="AT39" s="615"/>
      <c r="AU39" s="615"/>
      <c r="AV39" s="615"/>
      <c r="AW39" s="615"/>
      <c r="AX39" s="615"/>
      <c r="AY39" s="616"/>
      <c r="AZ39" s="588">
        <v>58744</v>
      </c>
      <c r="BA39" s="589"/>
      <c r="BB39" s="589"/>
      <c r="BC39" s="589"/>
      <c r="BD39" s="607"/>
      <c r="BE39" s="607"/>
      <c r="BF39" s="617"/>
      <c r="BG39" s="618" t="s">
        <v>319</v>
      </c>
      <c r="BH39" s="619"/>
      <c r="BI39" s="619"/>
      <c r="BJ39" s="619"/>
      <c r="BK39" s="619"/>
      <c r="BL39" s="187"/>
      <c r="BM39" s="622" t="s">
        <v>320</v>
      </c>
      <c r="BN39" s="622"/>
      <c r="BO39" s="622"/>
      <c r="BP39" s="622"/>
      <c r="BQ39" s="622"/>
      <c r="BR39" s="622"/>
      <c r="BS39" s="622"/>
      <c r="BT39" s="622"/>
      <c r="BU39" s="623"/>
      <c r="BV39" s="588">
        <v>97</v>
      </c>
      <c r="BW39" s="589"/>
      <c r="BX39" s="589"/>
      <c r="BY39" s="589"/>
      <c r="BZ39" s="589"/>
      <c r="CA39" s="589"/>
      <c r="CB39" s="624"/>
      <c r="CD39" s="625" t="s">
        <v>321</v>
      </c>
      <c r="CE39" s="622"/>
      <c r="CF39" s="622"/>
      <c r="CG39" s="622"/>
      <c r="CH39" s="622"/>
      <c r="CI39" s="622"/>
      <c r="CJ39" s="622"/>
      <c r="CK39" s="622"/>
      <c r="CL39" s="622"/>
      <c r="CM39" s="622"/>
      <c r="CN39" s="622"/>
      <c r="CO39" s="622"/>
      <c r="CP39" s="622"/>
      <c r="CQ39" s="623"/>
      <c r="CR39" s="588">
        <v>12707</v>
      </c>
      <c r="CS39" s="607"/>
      <c r="CT39" s="607"/>
      <c r="CU39" s="607"/>
      <c r="CV39" s="607"/>
      <c r="CW39" s="607"/>
      <c r="CX39" s="607"/>
      <c r="CY39" s="608"/>
      <c r="CZ39" s="591">
        <v>0</v>
      </c>
      <c r="DA39" s="609"/>
      <c r="DB39" s="609"/>
      <c r="DC39" s="610"/>
      <c r="DD39" s="594">
        <v>8908</v>
      </c>
      <c r="DE39" s="607"/>
      <c r="DF39" s="607"/>
      <c r="DG39" s="607"/>
      <c r="DH39" s="607"/>
      <c r="DI39" s="607"/>
      <c r="DJ39" s="607"/>
      <c r="DK39" s="608"/>
      <c r="DL39" s="594" t="s">
        <v>109</v>
      </c>
      <c r="DM39" s="607"/>
      <c r="DN39" s="607"/>
      <c r="DO39" s="607"/>
      <c r="DP39" s="607"/>
      <c r="DQ39" s="607"/>
      <c r="DR39" s="607"/>
      <c r="DS39" s="607"/>
      <c r="DT39" s="607"/>
      <c r="DU39" s="607"/>
      <c r="DV39" s="608"/>
      <c r="DW39" s="611" t="s">
        <v>109</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322</v>
      </c>
      <c r="AR40" s="615"/>
      <c r="AS40" s="615"/>
      <c r="AT40" s="615"/>
      <c r="AU40" s="615"/>
      <c r="AV40" s="615"/>
      <c r="AW40" s="615"/>
      <c r="AX40" s="615"/>
      <c r="AY40" s="616"/>
      <c r="AZ40" s="588">
        <v>477308</v>
      </c>
      <c r="BA40" s="589"/>
      <c r="BB40" s="589"/>
      <c r="BC40" s="589"/>
      <c r="BD40" s="607"/>
      <c r="BE40" s="607"/>
      <c r="BF40" s="617"/>
      <c r="BG40" s="618"/>
      <c r="BH40" s="619"/>
      <c r="BI40" s="619"/>
      <c r="BJ40" s="619"/>
      <c r="BK40" s="619"/>
      <c r="BL40" s="187"/>
      <c r="BM40" s="622" t="s">
        <v>323</v>
      </c>
      <c r="BN40" s="622"/>
      <c r="BO40" s="622"/>
      <c r="BP40" s="622"/>
      <c r="BQ40" s="622"/>
      <c r="BR40" s="622"/>
      <c r="BS40" s="622"/>
      <c r="BT40" s="622"/>
      <c r="BU40" s="623"/>
      <c r="BV40" s="588">
        <v>90</v>
      </c>
      <c r="BW40" s="589"/>
      <c r="BX40" s="589"/>
      <c r="BY40" s="589"/>
      <c r="BZ40" s="589"/>
      <c r="CA40" s="589"/>
      <c r="CB40" s="624"/>
      <c r="CD40" s="625" t="s">
        <v>324</v>
      </c>
      <c r="CE40" s="622"/>
      <c r="CF40" s="622"/>
      <c r="CG40" s="622"/>
      <c r="CH40" s="622"/>
      <c r="CI40" s="622"/>
      <c r="CJ40" s="622"/>
      <c r="CK40" s="622"/>
      <c r="CL40" s="622"/>
      <c r="CM40" s="622"/>
      <c r="CN40" s="622"/>
      <c r="CO40" s="622"/>
      <c r="CP40" s="622"/>
      <c r="CQ40" s="623"/>
      <c r="CR40" s="588">
        <v>1364200</v>
      </c>
      <c r="CS40" s="589"/>
      <c r="CT40" s="589"/>
      <c r="CU40" s="589"/>
      <c r="CV40" s="589"/>
      <c r="CW40" s="589"/>
      <c r="CX40" s="589"/>
      <c r="CY40" s="590"/>
      <c r="CZ40" s="591">
        <v>3.8</v>
      </c>
      <c r="DA40" s="609"/>
      <c r="DB40" s="609"/>
      <c r="DC40" s="610"/>
      <c r="DD40" s="594">
        <v>100</v>
      </c>
      <c r="DE40" s="589"/>
      <c r="DF40" s="589"/>
      <c r="DG40" s="589"/>
      <c r="DH40" s="589"/>
      <c r="DI40" s="589"/>
      <c r="DJ40" s="589"/>
      <c r="DK40" s="590"/>
      <c r="DL40" s="594" t="s">
        <v>109</v>
      </c>
      <c r="DM40" s="589"/>
      <c r="DN40" s="589"/>
      <c r="DO40" s="589"/>
      <c r="DP40" s="589"/>
      <c r="DQ40" s="589"/>
      <c r="DR40" s="589"/>
      <c r="DS40" s="589"/>
      <c r="DT40" s="589"/>
      <c r="DU40" s="589"/>
      <c r="DV40" s="590"/>
      <c r="DW40" s="611" t="s">
        <v>109</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325</v>
      </c>
      <c r="AR41" s="627"/>
      <c r="AS41" s="627"/>
      <c r="AT41" s="627"/>
      <c r="AU41" s="627"/>
      <c r="AV41" s="627"/>
      <c r="AW41" s="627"/>
      <c r="AX41" s="627"/>
      <c r="AY41" s="628"/>
      <c r="AZ41" s="572">
        <v>1616285</v>
      </c>
      <c r="BA41" s="629"/>
      <c r="BB41" s="629"/>
      <c r="BC41" s="629"/>
      <c r="BD41" s="573"/>
      <c r="BE41" s="573"/>
      <c r="BF41" s="630"/>
      <c r="BG41" s="620"/>
      <c r="BH41" s="621"/>
      <c r="BI41" s="621"/>
      <c r="BJ41" s="621"/>
      <c r="BK41" s="621"/>
      <c r="BL41" s="189"/>
      <c r="BM41" s="627" t="s">
        <v>326</v>
      </c>
      <c r="BN41" s="627"/>
      <c r="BO41" s="627"/>
      <c r="BP41" s="627"/>
      <c r="BQ41" s="627"/>
      <c r="BR41" s="627"/>
      <c r="BS41" s="627"/>
      <c r="BT41" s="627"/>
      <c r="BU41" s="628"/>
      <c r="BV41" s="572">
        <v>241</v>
      </c>
      <c r="BW41" s="629"/>
      <c r="BX41" s="629"/>
      <c r="BY41" s="629"/>
      <c r="BZ41" s="629"/>
      <c r="CA41" s="629"/>
      <c r="CB41" s="631"/>
      <c r="CD41" s="625" t="s">
        <v>327</v>
      </c>
      <c r="CE41" s="622"/>
      <c r="CF41" s="622"/>
      <c r="CG41" s="622"/>
      <c r="CH41" s="622"/>
      <c r="CI41" s="622"/>
      <c r="CJ41" s="622"/>
      <c r="CK41" s="622"/>
      <c r="CL41" s="622"/>
      <c r="CM41" s="622"/>
      <c r="CN41" s="622"/>
      <c r="CO41" s="622"/>
      <c r="CP41" s="622"/>
      <c r="CQ41" s="623"/>
      <c r="CR41" s="588" t="s">
        <v>213</v>
      </c>
      <c r="CS41" s="607"/>
      <c r="CT41" s="607"/>
      <c r="CU41" s="607"/>
      <c r="CV41" s="607"/>
      <c r="CW41" s="607"/>
      <c r="CX41" s="607"/>
      <c r="CY41" s="608"/>
      <c r="CZ41" s="591" t="s">
        <v>213</v>
      </c>
      <c r="DA41" s="609"/>
      <c r="DB41" s="609"/>
      <c r="DC41" s="610"/>
      <c r="DD41" s="594" t="s">
        <v>213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329</v>
      </c>
      <c r="CE42" s="586"/>
      <c r="CF42" s="586"/>
      <c r="CG42" s="586"/>
      <c r="CH42" s="586"/>
      <c r="CI42" s="586"/>
      <c r="CJ42" s="586"/>
      <c r="CK42" s="586"/>
      <c r="CL42" s="586"/>
      <c r="CM42" s="586"/>
      <c r="CN42" s="586"/>
      <c r="CO42" s="586"/>
      <c r="CP42" s="586"/>
      <c r="CQ42" s="587"/>
      <c r="CR42" s="588">
        <v>8412424</v>
      </c>
      <c r="CS42" s="589"/>
      <c r="CT42" s="589"/>
      <c r="CU42" s="589"/>
      <c r="CV42" s="589"/>
      <c r="CW42" s="589"/>
      <c r="CX42" s="589"/>
      <c r="CY42" s="590"/>
      <c r="CZ42" s="591">
        <v>23.3</v>
      </c>
      <c r="DA42" s="592"/>
      <c r="DB42" s="592"/>
      <c r="DC42" s="593"/>
      <c r="DD42" s="594">
        <v>1245703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331</v>
      </c>
      <c r="CE43" s="586"/>
      <c r="CF43" s="586"/>
      <c r="CG43" s="586"/>
      <c r="CH43" s="586"/>
      <c r="CI43" s="586"/>
      <c r="CJ43" s="586"/>
      <c r="CK43" s="586"/>
      <c r="CL43" s="586"/>
      <c r="CM43" s="586"/>
      <c r="CN43" s="586"/>
      <c r="CO43" s="586"/>
      <c r="CP43" s="586"/>
      <c r="CQ43" s="587"/>
      <c r="CR43" s="588">
        <v>241410</v>
      </c>
      <c r="CS43" s="607"/>
      <c r="CT43" s="607"/>
      <c r="CU43" s="607"/>
      <c r="CV43" s="607"/>
      <c r="CW43" s="607"/>
      <c r="CX43" s="607"/>
      <c r="CY43" s="608"/>
      <c r="CZ43" s="591">
        <v>0.7</v>
      </c>
      <c r="DA43" s="609"/>
      <c r="DB43" s="609"/>
      <c r="DC43" s="610"/>
      <c r="DD43" s="594">
        <v>199174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332</v>
      </c>
      <c r="CD44" s="601" t="s">
        <v>285</v>
      </c>
      <c r="CE44" s="602"/>
      <c r="CF44" s="585" t="s">
        <v>333</v>
      </c>
      <c r="CG44" s="586"/>
      <c r="CH44" s="586"/>
      <c r="CI44" s="586"/>
      <c r="CJ44" s="586"/>
      <c r="CK44" s="586"/>
      <c r="CL44" s="586"/>
      <c r="CM44" s="586"/>
      <c r="CN44" s="586"/>
      <c r="CO44" s="586"/>
      <c r="CP44" s="586"/>
      <c r="CQ44" s="587"/>
      <c r="CR44" s="588">
        <v>8402783</v>
      </c>
      <c r="CS44" s="589"/>
      <c r="CT44" s="589"/>
      <c r="CU44" s="589"/>
      <c r="CV44" s="589"/>
      <c r="CW44" s="589"/>
      <c r="CX44" s="589"/>
      <c r="CY44" s="590"/>
      <c r="CZ44" s="591">
        <v>23.3</v>
      </c>
      <c r="DA44" s="592"/>
      <c r="DB44" s="592"/>
      <c r="DC44" s="593"/>
      <c r="DD44" s="594">
        <v>1241164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334</v>
      </c>
      <c r="CG45" s="586"/>
      <c r="CH45" s="586"/>
      <c r="CI45" s="586"/>
      <c r="CJ45" s="586"/>
      <c r="CK45" s="586"/>
      <c r="CL45" s="586"/>
      <c r="CM45" s="586"/>
      <c r="CN45" s="586"/>
      <c r="CO45" s="586"/>
      <c r="CP45" s="586"/>
      <c r="CQ45" s="587"/>
      <c r="CR45" s="588">
        <v>2271960</v>
      </c>
      <c r="CS45" s="607"/>
      <c r="CT45" s="607"/>
      <c r="CU45" s="607"/>
      <c r="CV45" s="607"/>
      <c r="CW45" s="607"/>
      <c r="CX45" s="607"/>
      <c r="CY45" s="608"/>
      <c r="CZ45" s="591">
        <v>6.3</v>
      </c>
      <c r="DA45" s="609"/>
      <c r="DB45" s="609"/>
      <c r="DC45" s="610"/>
      <c r="DD45" s="594">
        <v>192273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335</v>
      </c>
      <c r="CG46" s="586"/>
      <c r="CH46" s="586"/>
      <c r="CI46" s="586"/>
      <c r="CJ46" s="586"/>
      <c r="CK46" s="586"/>
      <c r="CL46" s="586"/>
      <c r="CM46" s="586"/>
      <c r="CN46" s="586"/>
      <c r="CO46" s="586"/>
      <c r="CP46" s="586"/>
      <c r="CQ46" s="587"/>
      <c r="CR46" s="588">
        <v>6079216</v>
      </c>
      <c r="CS46" s="589"/>
      <c r="CT46" s="589"/>
      <c r="CU46" s="589"/>
      <c r="CV46" s="589"/>
      <c r="CW46" s="589"/>
      <c r="CX46" s="589"/>
      <c r="CY46" s="590"/>
      <c r="CZ46" s="591">
        <v>16.899999999999999</v>
      </c>
      <c r="DA46" s="592"/>
      <c r="DB46" s="592"/>
      <c r="DC46" s="593"/>
      <c r="DD46" s="594">
        <v>1041784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336</v>
      </c>
      <c r="CG47" s="586"/>
      <c r="CH47" s="586"/>
      <c r="CI47" s="586"/>
      <c r="CJ47" s="586"/>
      <c r="CK47" s="586"/>
      <c r="CL47" s="586"/>
      <c r="CM47" s="586"/>
      <c r="CN47" s="586"/>
      <c r="CO47" s="586"/>
      <c r="CP47" s="586"/>
      <c r="CQ47" s="587"/>
      <c r="CR47" s="588">
        <v>9641</v>
      </c>
      <c r="CS47" s="607"/>
      <c r="CT47" s="607"/>
      <c r="CU47" s="607"/>
      <c r="CV47" s="607"/>
      <c r="CW47" s="607"/>
      <c r="CX47" s="607"/>
      <c r="CY47" s="608"/>
      <c r="CZ47" s="591">
        <v>0</v>
      </c>
      <c r="DA47" s="609"/>
      <c r="DB47" s="609"/>
      <c r="DC47" s="610"/>
      <c r="DD47" s="594">
        <v>4539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337</v>
      </c>
      <c r="CG48" s="586"/>
      <c r="CH48" s="586"/>
      <c r="CI48" s="586"/>
      <c r="CJ48" s="586"/>
      <c r="CK48" s="586"/>
      <c r="CL48" s="586"/>
      <c r="CM48" s="586"/>
      <c r="CN48" s="586"/>
      <c r="CO48" s="586"/>
      <c r="CP48" s="586"/>
      <c r="CQ48" s="587"/>
      <c r="CR48" s="588" t="s">
        <v>118</v>
      </c>
      <c r="CS48" s="589"/>
      <c r="CT48" s="589"/>
      <c r="CU48" s="589"/>
      <c r="CV48" s="589"/>
      <c r="CW48" s="589"/>
      <c r="CX48" s="589"/>
      <c r="CY48" s="590"/>
      <c r="CZ48" s="591" t="s">
        <v>118</v>
      </c>
      <c r="DA48" s="592"/>
      <c r="DB48" s="592"/>
      <c r="DC48" s="593"/>
      <c r="DD48" s="594" t="s">
        <v>118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338</v>
      </c>
      <c r="CE49" s="570"/>
      <c r="CF49" s="570"/>
      <c r="CG49" s="570"/>
      <c r="CH49" s="570"/>
      <c r="CI49" s="570"/>
      <c r="CJ49" s="570"/>
      <c r="CK49" s="570"/>
      <c r="CL49" s="570"/>
      <c r="CM49" s="570"/>
      <c r="CN49" s="570"/>
      <c r="CO49" s="570"/>
      <c r="CP49" s="570"/>
      <c r="CQ49" s="571"/>
      <c r="CR49" s="572">
        <v>36054131</v>
      </c>
      <c r="CS49" s="573"/>
      <c r="CT49" s="573"/>
      <c r="CU49" s="573"/>
      <c r="CV49" s="573"/>
      <c r="CW49" s="573"/>
      <c r="CX49" s="573"/>
      <c r="CY49" s="574"/>
      <c r="CZ49" s="575">
        <v>100</v>
      </c>
      <c r="DA49" s="576"/>
      <c r="DB49" s="576"/>
      <c r="DC49" s="577"/>
      <c r="DD49" s="578">
        <v>21027090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340</v>
      </c>
      <c r="DK2" s="1107"/>
      <c r="DL2" s="1107"/>
      <c r="DM2" s="1107"/>
      <c r="DN2" s="1107"/>
      <c r="DO2" s="1108"/>
      <c r="DP2" s="200"/>
      <c r="DQ2" s="1106" t="s">
        <v>341</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344</v>
      </c>
      <c r="B5" s="992"/>
      <c r="C5" s="992"/>
      <c r="D5" s="992"/>
      <c r="E5" s="992"/>
      <c r="F5" s="992"/>
      <c r="G5" s="992"/>
      <c r="H5" s="992"/>
      <c r="I5" s="992"/>
      <c r="J5" s="992"/>
      <c r="K5" s="992"/>
      <c r="L5" s="992"/>
      <c r="M5" s="992"/>
      <c r="N5" s="992"/>
      <c r="O5" s="992"/>
      <c r="P5" s="993"/>
      <c r="Q5" s="997" t="s">
        <v>345</v>
      </c>
      <c r="R5" s="998"/>
      <c r="S5" s="998"/>
      <c r="T5" s="998"/>
      <c r="U5" s="999"/>
      <c r="V5" s="997" t="s">
        <v>346</v>
      </c>
      <c r="W5" s="998"/>
      <c r="X5" s="998"/>
      <c r="Y5" s="998"/>
      <c r="Z5" s="999"/>
      <c r="AA5" s="997" t="s">
        <v>347</v>
      </c>
      <c r="AB5" s="998"/>
      <c r="AC5" s="998"/>
      <c r="AD5" s="998"/>
      <c r="AE5" s="998"/>
      <c r="AF5" s="1109" t="s">
        <v>348</v>
      </c>
      <c r="AG5" s="998"/>
      <c r="AH5" s="998"/>
      <c r="AI5" s="998"/>
      <c r="AJ5" s="1013"/>
      <c r="AK5" s="998" t="s">
        <v>349</v>
      </c>
      <c r="AL5" s="998"/>
      <c r="AM5" s="998"/>
      <c r="AN5" s="998"/>
      <c r="AO5" s="999"/>
      <c r="AP5" s="997" t="s">
        <v>350</v>
      </c>
      <c r="AQ5" s="998"/>
      <c r="AR5" s="998"/>
      <c r="AS5" s="998"/>
      <c r="AT5" s="999"/>
      <c r="AU5" s="997" t="s">
        <v>351</v>
      </c>
      <c r="AV5" s="998"/>
      <c r="AW5" s="998"/>
      <c r="AX5" s="998"/>
      <c r="AY5" s="1013"/>
      <c r="AZ5" s="207"/>
      <c r="BA5" s="207"/>
      <c r="BB5" s="207"/>
      <c r="BC5" s="207"/>
      <c r="BD5" s="207"/>
      <c r="BE5" s="208"/>
      <c r="BF5" s="208"/>
      <c r="BG5" s="208"/>
      <c r="BH5" s="208"/>
      <c r="BI5" s="208"/>
      <c r="BJ5" s="208"/>
      <c r="BK5" s="208"/>
      <c r="BL5" s="208"/>
      <c r="BM5" s="208"/>
      <c r="BN5" s="208"/>
      <c r="BO5" s="208"/>
      <c r="BP5" s="208"/>
      <c r="BQ5" s="991" t="s">
        <v>352</v>
      </c>
      <c r="BR5" s="992"/>
      <c r="BS5" s="992"/>
      <c r="BT5" s="992"/>
      <c r="BU5" s="992"/>
      <c r="BV5" s="992"/>
      <c r="BW5" s="992"/>
      <c r="BX5" s="992"/>
      <c r="BY5" s="992"/>
      <c r="BZ5" s="992"/>
      <c r="CA5" s="992"/>
      <c r="CB5" s="992"/>
      <c r="CC5" s="992"/>
      <c r="CD5" s="992"/>
      <c r="CE5" s="992"/>
      <c r="CF5" s="992"/>
      <c r="CG5" s="993"/>
      <c r="CH5" s="997" t="s">
        <v>353</v>
      </c>
      <c r="CI5" s="998"/>
      <c r="CJ5" s="998"/>
      <c r="CK5" s="998"/>
      <c r="CL5" s="999"/>
      <c r="CM5" s="997" t="s">
        <v>354</v>
      </c>
      <c r="CN5" s="998"/>
      <c r="CO5" s="998"/>
      <c r="CP5" s="998"/>
      <c r="CQ5" s="999"/>
      <c r="CR5" s="997" t="s">
        <v>355</v>
      </c>
      <c r="CS5" s="998"/>
      <c r="CT5" s="998"/>
      <c r="CU5" s="998"/>
      <c r="CV5" s="999"/>
      <c r="CW5" s="997" t="s">
        <v>356</v>
      </c>
      <c r="CX5" s="998"/>
      <c r="CY5" s="998"/>
      <c r="CZ5" s="998"/>
      <c r="DA5" s="999"/>
      <c r="DB5" s="997" t="s">
        <v>357</v>
      </c>
      <c r="DC5" s="998"/>
      <c r="DD5" s="998"/>
      <c r="DE5" s="998"/>
      <c r="DF5" s="999"/>
      <c r="DG5" s="1094" t="s">
        <v>358</v>
      </c>
      <c r="DH5" s="1095"/>
      <c r="DI5" s="1095"/>
      <c r="DJ5" s="1095"/>
      <c r="DK5" s="1096"/>
      <c r="DL5" s="1094" t="s">
        <v>359</v>
      </c>
      <c r="DM5" s="1095"/>
      <c r="DN5" s="1095"/>
      <c r="DO5" s="1095"/>
      <c r="DP5" s="1096"/>
      <c r="DQ5" s="997" t="s">
        <v>360</v>
      </c>
      <c r="DR5" s="998"/>
      <c r="DS5" s="998"/>
      <c r="DT5" s="998"/>
      <c r="DU5" s="999"/>
      <c r="DV5" s="997" t="s">
        <v>351</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361</v>
      </c>
      <c r="C7" s="1047"/>
      <c r="D7" s="1047"/>
      <c r="E7" s="1047"/>
      <c r="F7" s="1047"/>
      <c r="G7" s="1047"/>
      <c r="H7" s="1047"/>
      <c r="I7" s="1047"/>
      <c r="J7" s="1047"/>
      <c r="K7" s="1047"/>
      <c r="L7" s="1047"/>
      <c r="M7" s="1047"/>
      <c r="N7" s="1047"/>
      <c r="O7" s="1047"/>
      <c r="P7" s="1048"/>
      <c r="Q7" s="1100">
        <v>38371</v>
      </c>
      <c r="R7" s="1101"/>
      <c r="S7" s="1101"/>
      <c r="T7" s="1101"/>
      <c r="U7" s="1101"/>
      <c r="V7" s="1101">
        <v>36683</v>
      </c>
      <c r="W7" s="1101"/>
      <c r="X7" s="1101"/>
      <c r="Y7" s="1101"/>
      <c r="Z7" s="1101"/>
      <c r="AA7" s="1101">
        <v>1687</v>
      </c>
      <c r="AB7" s="1101"/>
      <c r="AC7" s="1101"/>
      <c r="AD7" s="1101"/>
      <c r="AE7" s="1102"/>
      <c r="AF7" s="1103">
        <v>1289</v>
      </c>
      <c r="AG7" s="1104"/>
      <c r="AH7" s="1104"/>
      <c r="AI7" s="1104"/>
      <c r="AJ7" s="1105"/>
      <c r="AK7" s="1087">
        <v>228</v>
      </c>
      <c r="AL7" s="1088"/>
      <c r="AM7" s="1088"/>
      <c r="AN7" s="1088"/>
      <c r="AO7" s="1088"/>
      <c r="AP7" s="1088">
        <v>42418</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546</v>
      </c>
      <c r="BT7" s="1092"/>
      <c r="BU7" s="1092"/>
      <c r="BV7" s="1092"/>
      <c r="BW7" s="1092"/>
      <c r="BX7" s="1092"/>
      <c r="BY7" s="1092"/>
      <c r="BZ7" s="1092"/>
      <c r="CA7" s="1092"/>
      <c r="CB7" s="1092"/>
      <c r="CC7" s="1092"/>
      <c r="CD7" s="1092"/>
      <c r="CE7" s="1092"/>
      <c r="CF7" s="1092"/>
      <c r="CG7" s="1093"/>
      <c r="CH7" s="1084">
        <v>-2</v>
      </c>
      <c r="CI7" s="1085"/>
      <c r="CJ7" s="1085"/>
      <c r="CK7" s="1085"/>
      <c r="CL7" s="1086"/>
      <c r="CM7" s="1084">
        <v>47</v>
      </c>
      <c r="CN7" s="1085"/>
      <c r="CO7" s="1085"/>
      <c r="CP7" s="1085"/>
      <c r="CQ7" s="1086"/>
      <c r="CR7" s="1084">
        <v>30</v>
      </c>
      <c r="CS7" s="1085"/>
      <c r="CT7" s="1085"/>
      <c r="CU7" s="1085"/>
      <c r="CV7" s="1086"/>
      <c r="CW7" s="1084">
        <v>5</v>
      </c>
      <c r="CX7" s="1085"/>
      <c r="CY7" s="1085"/>
      <c r="CZ7" s="1085"/>
      <c r="DA7" s="1086"/>
      <c r="DB7" s="1084" t="s">
        <v>479</v>
      </c>
      <c r="DC7" s="1085"/>
      <c r="DD7" s="1085"/>
      <c r="DE7" s="1085"/>
      <c r="DF7" s="1086"/>
      <c r="DG7" s="1084" t="s">
        <v>479</v>
      </c>
      <c r="DH7" s="1085"/>
      <c r="DI7" s="1085"/>
      <c r="DJ7" s="1085"/>
      <c r="DK7" s="1086"/>
      <c r="DL7" s="1084" t="s">
        <v>479</v>
      </c>
      <c r="DM7" s="1085"/>
      <c r="DN7" s="1085"/>
      <c r="DO7" s="1085"/>
      <c r="DP7" s="1086"/>
      <c r="DQ7" s="1084" t="s">
        <v>479</v>
      </c>
      <c r="DR7" s="1085"/>
      <c r="DS7" s="1085"/>
      <c r="DT7" s="1085"/>
      <c r="DU7" s="1086"/>
      <c r="DV7" s="1111"/>
      <c r="DW7" s="1112"/>
      <c r="DX7" s="1112"/>
      <c r="DY7" s="1112"/>
      <c r="DZ7" s="1113"/>
      <c r="EA7" s="205"/>
    </row>
    <row r="8" spans="1:131" s="206" customFormat="1" ht="26.25" customHeight="1" x14ac:dyDescent="0.15">
      <c r="A8" s="212">
        <v>2</v>
      </c>
      <c r="B8" s="1033" t="s">
        <v>362</v>
      </c>
      <c r="C8" s="1034"/>
      <c r="D8" s="1034"/>
      <c r="E8" s="1034"/>
      <c r="F8" s="1034"/>
      <c r="G8" s="1034"/>
      <c r="H8" s="1034"/>
      <c r="I8" s="1034"/>
      <c r="J8" s="1034"/>
      <c r="K8" s="1034"/>
      <c r="L8" s="1034"/>
      <c r="M8" s="1034"/>
      <c r="N8" s="1034"/>
      <c r="O8" s="1034"/>
      <c r="P8" s="1035"/>
      <c r="Q8" s="1039">
        <v>163</v>
      </c>
      <c r="R8" s="1040"/>
      <c r="S8" s="1040"/>
      <c r="T8" s="1040"/>
      <c r="U8" s="1040"/>
      <c r="V8" s="1040">
        <v>154</v>
      </c>
      <c r="W8" s="1040"/>
      <c r="X8" s="1040"/>
      <c r="Y8" s="1040"/>
      <c r="Z8" s="1040"/>
      <c r="AA8" s="1040">
        <v>9</v>
      </c>
      <c r="AB8" s="1040"/>
      <c r="AC8" s="1040"/>
      <c r="AD8" s="1040"/>
      <c r="AE8" s="1041"/>
      <c r="AF8" s="1015">
        <v>9</v>
      </c>
      <c r="AG8" s="1016"/>
      <c r="AH8" s="1016"/>
      <c r="AI8" s="1016"/>
      <c r="AJ8" s="1017"/>
      <c r="AK8" s="1082">
        <v>57</v>
      </c>
      <c r="AL8" s="1083"/>
      <c r="AM8" s="1083"/>
      <c r="AN8" s="1083"/>
      <c r="AO8" s="1083"/>
      <c r="AP8" s="1083" t="s">
        <v>479</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547</v>
      </c>
      <c r="BT8" s="1011"/>
      <c r="BU8" s="1011"/>
      <c r="BV8" s="1011"/>
      <c r="BW8" s="1011"/>
      <c r="BX8" s="1011"/>
      <c r="BY8" s="1011"/>
      <c r="BZ8" s="1011"/>
      <c r="CA8" s="1011"/>
      <c r="CB8" s="1011"/>
      <c r="CC8" s="1011"/>
      <c r="CD8" s="1011"/>
      <c r="CE8" s="1011"/>
      <c r="CF8" s="1011"/>
      <c r="CG8" s="1012"/>
      <c r="CH8" s="985">
        <v>-1</v>
      </c>
      <c r="CI8" s="986"/>
      <c r="CJ8" s="986"/>
      <c r="CK8" s="986"/>
      <c r="CL8" s="987"/>
      <c r="CM8" s="985">
        <v>77</v>
      </c>
      <c r="CN8" s="986"/>
      <c r="CO8" s="986"/>
      <c r="CP8" s="986"/>
      <c r="CQ8" s="987"/>
      <c r="CR8" s="985">
        <v>10</v>
      </c>
      <c r="CS8" s="986"/>
      <c r="CT8" s="986"/>
      <c r="CU8" s="986"/>
      <c r="CV8" s="987"/>
      <c r="CW8" s="985">
        <v>82</v>
      </c>
      <c r="CX8" s="986"/>
      <c r="CY8" s="986"/>
      <c r="CZ8" s="986"/>
      <c r="DA8" s="987"/>
      <c r="DB8" s="985" t="s">
        <v>479</v>
      </c>
      <c r="DC8" s="986"/>
      <c r="DD8" s="986"/>
      <c r="DE8" s="986"/>
      <c r="DF8" s="987"/>
      <c r="DG8" s="985" t="s">
        <v>479</v>
      </c>
      <c r="DH8" s="986"/>
      <c r="DI8" s="986"/>
      <c r="DJ8" s="986"/>
      <c r="DK8" s="987"/>
      <c r="DL8" s="985" t="s">
        <v>479</v>
      </c>
      <c r="DM8" s="986"/>
      <c r="DN8" s="986"/>
      <c r="DO8" s="986"/>
      <c r="DP8" s="987"/>
      <c r="DQ8" s="985" t="s">
        <v>479</v>
      </c>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548</v>
      </c>
      <c r="BT9" s="1011"/>
      <c r="BU9" s="1011"/>
      <c r="BV9" s="1011"/>
      <c r="BW9" s="1011"/>
      <c r="BX9" s="1011"/>
      <c r="BY9" s="1011"/>
      <c r="BZ9" s="1011"/>
      <c r="CA9" s="1011"/>
      <c r="CB9" s="1011"/>
      <c r="CC9" s="1011"/>
      <c r="CD9" s="1011"/>
      <c r="CE9" s="1011"/>
      <c r="CF9" s="1011"/>
      <c r="CG9" s="1012"/>
      <c r="CH9" s="985">
        <v>7</v>
      </c>
      <c r="CI9" s="986"/>
      <c r="CJ9" s="986"/>
      <c r="CK9" s="986"/>
      <c r="CL9" s="987"/>
      <c r="CM9" s="985">
        <v>324</v>
      </c>
      <c r="CN9" s="986"/>
      <c r="CO9" s="986"/>
      <c r="CP9" s="986"/>
      <c r="CQ9" s="987"/>
      <c r="CR9" s="985">
        <v>300</v>
      </c>
      <c r="CS9" s="986"/>
      <c r="CT9" s="986"/>
      <c r="CU9" s="986"/>
      <c r="CV9" s="987"/>
      <c r="CW9" s="985">
        <v>1</v>
      </c>
      <c r="CX9" s="986"/>
      <c r="CY9" s="986"/>
      <c r="CZ9" s="986"/>
      <c r="DA9" s="987"/>
      <c r="DB9" s="985" t="s">
        <v>479</v>
      </c>
      <c r="DC9" s="986"/>
      <c r="DD9" s="986"/>
      <c r="DE9" s="986"/>
      <c r="DF9" s="987"/>
      <c r="DG9" s="985" t="s">
        <v>479</v>
      </c>
      <c r="DH9" s="986"/>
      <c r="DI9" s="986"/>
      <c r="DJ9" s="986"/>
      <c r="DK9" s="987"/>
      <c r="DL9" s="985" t="s">
        <v>479</v>
      </c>
      <c r="DM9" s="986"/>
      <c r="DN9" s="986"/>
      <c r="DO9" s="986"/>
      <c r="DP9" s="987"/>
      <c r="DQ9" s="985" t="s">
        <v>479</v>
      </c>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549</v>
      </c>
      <c r="BT10" s="1011"/>
      <c r="BU10" s="1011"/>
      <c r="BV10" s="1011"/>
      <c r="BW10" s="1011"/>
      <c r="BX10" s="1011"/>
      <c r="BY10" s="1011"/>
      <c r="BZ10" s="1011"/>
      <c r="CA10" s="1011"/>
      <c r="CB10" s="1011"/>
      <c r="CC10" s="1011"/>
      <c r="CD10" s="1011"/>
      <c r="CE10" s="1011"/>
      <c r="CF10" s="1011"/>
      <c r="CG10" s="1012"/>
      <c r="CH10" s="985">
        <v>4</v>
      </c>
      <c r="CI10" s="986"/>
      <c r="CJ10" s="986"/>
      <c r="CK10" s="986"/>
      <c r="CL10" s="987"/>
      <c r="CM10" s="985">
        <v>103</v>
      </c>
      <c r="CN10" s="986"/>
      <c r="CO10" s="986"/>
      <c r="CP10" s="986"/>
      <c r="CQ10" s="987"/>
      <c r="CR10" s="985">
        <v>35</v>
      </c>
      <c r="CS10" s="986"/>
      <c r="CT10" s="986"/>
      <c r="CU10" s="986"/>
      <c r="CV10" s="987"/>
      <c r="CW10" s="985" t="s">
        <v>479</v>
      </c>
      <c r="CX10" s="986"/>
      <c r="CY10" s="986"/>
      <c r="CZ10" s="986"/>
      <c r="DA10" s="987"/>
      <c r="DB10" s="985" t="s">
        <v>479</v>
      </c>
      <c r="DC10" s="986"/>
      <c r="DD10" s="986"/>
      <c r="DE10" s="986"/>
      <c r="DF10" s="987"/>
      <c r="DG10" s="985" t="s">
        <v>479</v>
      </c>
      <c r="DH10" s="986"/>
      <c r="DI10" s="986"/>
      <c r="DJ10" s="986"/>
      <c r="DK10" s="987"/>
      <c r="DL10" s="985" t="s">
        <v>479</v>
      </c>
      <c r="DM10" s="986"/>
      <c r="DN10" s="986"/>
      <c r="DO10" s="986"/>
      <c r="DP10" s="987"/>
      <c r="DQ10" s="985" t="s">
        <v>479</v>
      </c>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t="s">
        <v>551</v>
      </c>
      <c r="BS11" s="1010" t="s">
        <v>550</v>
      </c>
      <c r="BT11" s="1011"/>
      <c r="BU11" s="1011"/>
      <c r="BV11" s="1011"/>
      <c r="BW11" s="1011"/>
      <c r="BX11" s="1011"/>
      <c r="BY11" s="1011"/>
      <c r="BZ11" s="1011"/>
      <c r="CA11" s="1011"/>
      <c r="CB11" s="1011"/>
      <c r="CC11" s="1011"/>
      <c r="CD11" s="1011"/>
      <c r="CE11" s="1011"/>
      <c r="CF11" s="1011"/>
      <c r="CG11" s="1012"/>
      <c r="CH11" s="985">
        <v>2</v>
      </c>
      <c r="CI11" s="986"/>
      <c r="CJ11" s="986"/>
      <c r="CK11" s="986"/>
      <c r="CL11" s="987"/>
      <c r="CM11" s="985">
        <v>150</v>
      </c>
      <c r="CN11" s="986"/>
      <c r="CO11" s="986"/>
      <c r="CP11" s="986"/>
      <c r="CQ11" s="987"/>
      <c r="CR11" s="985">
        <v>4</v>
      </c>
      <c r="CS11" s="986"/>
      <c r="CT11" s="986"/>
      <c r="CU11" s="986"/>
      <c r="CV11" s="987"/>
      <c r="CW11" s="985" t="s">
        <v>479</v>
      </c>
      <c r="CX11" s="986"/>
      <c r="CY11" s="986"/>
      <c r="CZ11" s="986"/>
      <c r="DA11" s="987"/>
      <c r="DB11" s="985">
        <v>350</v>
      </c>
      <c r="DC11" s="986"/>
      <c r="DD11" s="986"/>
      <c r="DE11" s="986"/>
      <c r="DF11" s="987"/>
      <c r="DG11" s="985" t="s">
        <v>479</v>
      </c>
      <c r="DH11" s="986"/>
      <c r="DI11" s="986"/>
      <c r="DJ11" s="986"/>
      <c r="DK11" s="987"/>
      <c r="DL11" s="985" t="s">
        <v>479</v>
      </c>
      <c r="DM11" s="986"/>
      <c r="DN11" s="986"/>
      <c r="DO11" s="986"/>
      <c r="DP11" s="987"/>
      <c r="DQ11" s="985">
        <v>337</v>
      </c>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363</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364</v>
      </c>
      <c r="B23" s="940" t="s">
        <v>365</v>
      </c>
      <c r="C23" s="941"/>
      <c r="D23" s="941"/>
      <c r="E23" s="941"/>
      <c r="F23" s="941"/>
      <c r="G23" s="941"/>
      <c r="H23" s="941"/>
      <c r="I23" s="941"/>
      <c r="J23" s="941"/>
      <c r="K23" s="941"/>
      <c r="L23" s="941"/>
      <c r="M23" s="941"/>
      <c r="N23" s="941"/>
      <c r="O23" s="941"/>
      <c r="P23" s="942"/>
      <c r="Q23" s="1064">
        <v>37751</v>
      </c>
      <c r="R23" s="1065"/>
      <c r="S23" s="1065"/>
      <c r="T23" s="1065"/>
      <c r="U23" s="1065"/>
      <c r="V23" s="1065">
        <v>36054</v>
      </c>
      <c r="W23" s="1065"/>
      <c r="X23" s="1065"/>
      <c r="Y23" s="1065"/>
      <c r="Z23" s="1065"/>
      <c r="AA23" s="1065">
        <v>1697</v>
      </c>
      <c r="AB23" s="1065"/>
      <c r="AC23" s="1065"/>
      <c r="AD23" s="1065"/>
      <c r="AE23" s="1066"/>
      <c r="AF23" s="1067">
        <v>1298</v>
      </c>
      <c r="AG23" s="1065"/>
      <c r="AH23" s="1065"/>
      <c r="AI23" s="1065"/>
      <c r="AJ23" s="1068"/>
      <c r="AK23" s="1069"/>
      <c r="AL23" s="1070"/>
      <c r="AM23" s="1070"/>
      <c r="AN23" s="1070"/>
      <c r="AO23" s="1070"/>
      <c r="AP23" s="1065">
        <v>42418</v>
      </c>
      <c r="AQ23" s="1065"/>
      <c r="AR23" s="1065"/>
      <c r="AS23" s="1065"/>
      <c r="AT23" s="1065"/>
      <c r="AU23" s="1071"/>
      <c r="AV23" s="1071"/>
      <c r="AW23" s="1071"/>
      <c r="AX23" s="1071"/>
      <c r="AY23" s="1072"/>
      <c r="AZ23" s="1061" t="s">
        <v>479</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344</v>
      </c>
      <c r="B26" s="992"/>
      <c r="C26" s="992"/>
      <c r="D26" s="992"/>
      <c r="E26" s="992"/>
      <c r="F26" s="992"/>
      <c r="G26" s="992"/>
      <c r="H26" s="992"/>
      <c r="I26" s="992"/>
      <c r="J26" s="992"/>
      <c r="K26" s="992"/>
      <c r="L26" s="992"/>
      <c r="M26" s="992"/>
      <c r="N26" s="992"/>
      <c r="O26" s="992"/>
      <c r="P26" s="993"/>
      <c r="Q26" s="997" t="s">
        <v>368</v>
      </c>
      <c r="R26" s="998"/>
      <c r="S26" s="998"/>
      <c r="T26" s="998"/>
      <c r="U26" s="999"/>
      <c r="V26" s="997" t="s">
        <v>369</v>
      </c>
      <c r="W26" s="998"/>
      <c r="X26" s="998"/>
      <c r="Y26" s="998"/>
      <c r="Z26" s="999"/>
      <c r="AA26" s="997" t="s">
        <v>370</v>
      </c>
      <c r="AB26" s="998"/>
      <c r="AC26" s="998"/>
      <c r="AD26" s="998"/>
      <c r="AE26" s="998"/>
      <c r="AF26" s="1055" t="s">
        <v>371</v>
      </c>
      <c r="AG26" s="1004"/>
      <c r="AH26" s="1004"/>
      <c r="AI26" s="1004"/>
      <c r="AJ26" s="1056"/>
      <c r="AK26" s="998" t="s">
        <v>372</v>
      </c>
      <c r="AL26" s="998"/>
      <c r="AM26" s="998"/>
      <c r="AN26" s="998"/>
      <c r="AO26" s="999"/>
      <c r="AP26" s="997" t="s">
        <v>373</v>
      </c>
      <c r="AQ26" s="998"/>
      <c r="AR26" s="998"/>
      <c r="AS26" s="998"/>
      <c r="AT26" s="999"/>
      <c r="AU26" s="997" t="s">
        <v>374</v>
      </c>
      <c r="AV26" s="998"/>
      <c r="AW26" s="998"/>
      <c r="AX26" s="998"/>
      <c r="AY26" s="999"/>
      <c r="AZ26" s="997" t="s">
        <v>375</v>
      </c>
      <c r="BA26" s="998"/>
      <c r="BB26" s="998"/>
      <c r="BC26" s="998"/>
      <c r="BD26" s="999"/>
      <c r="BE26" s="997" t="s">
        <v>351</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376</v>
      </c>
      <c r="C28" s="1047"/>
      <c r="D28" s="1047"/>
      <c r="E28" s="1047"/>
      <c r="F28" s="1047"/>
      <c r="G28" s="1047"/>
      <c r="H28" s="1047"/>
      <c r="I28" s="1047"/>
      <c r="J28" s="1047"/>
      <c r="K28" s="1047"/>
      <c r="L28" s="1047"/>
      <c r="M28" s="1047"/>
      <c r="N28" s="1047"/>
      <c r="O28" s="1047"/>
      <c r="P28" s="1048"/>
      <c r="Q28" s="1049">
        <v>6528</v>
      </c>
      <c r="R28" s="1050"/>
      <c r="S28" s="1050"/>
      <c r="T28" s="1050"/>
      <c r="U28" s="1050"/>
      <c r="V28" s="1050">
        <v>6497</v>
      </c>
      <c r="W28" s="1050"/>
      <c r="X28" s="1050"/>
      <c r="Y28" s="1050"/>
      <c r="Z28" s="1050"/>
      <c r="AA28" s="1050">
        <v>32</v>
      </c>
      <c r="AB28" s="1050"/>
      <c r="AC28" s="1050"/>
      <c r="AD28" s="1050"/>
      <c r="AE28" s="1051"/>
      <c r="AF28" s="1052">
        <v>32</v>
      </c>
      <c r="AG28" s="1050"/>
      <c r="AH28" s="1050"/>
      <c r="AI28" s="1050"/>
      <c r="AJ28" s="1053"/>
      <c r="AK28" s="1054">
        <v>477</v>
      </c>
      <c r="AL28" s="1042"/>
      <c r="AM28" s="1042"/>
      <c r="AN28" s="1042"/>
      <c r="AO28" s="1042"/>
      <c r="AP28" s="1042" t="s">
        <v>479</v>
      </c>
      <c r="AQ28" s="1042"/>
      <c r="AR28" s="1042"/>
      <c r="AS28" s="1042"/>
      <c r="AT28" s="1042"/>
      <c r="AU28" s="1042" t="s">
        <v>479</v>
      </c>
      <c r="AV28" s="1042"/>
      <c r="AW28" s="1042"/>
      <c r="AX28" s="1042"/>
      <c r="AY28" s="1042"/>
      <c r="AZ28" s="1043" t="s">
        <v>479</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377</v>
      </c>
      <c r="C29" s="1034"/>
      <c r="D29" s="1034"/>
      <c r="E29" s="1034"/>
      <c r="F29" s="1034"/>
      <c r="G29" s="1034"/>
      <c r="H29" s="1034"/>
      <c r="I29" s="1034"/>
      <c r="J29" s="1034"/>
      <c r="K29" s="1034"/>
      <c r="L29" s="1034"/>
      <c r="M29" s="1034"/>
      <c r="N29" s="1034"/>
      <c r="O29" s="1034"/>
      <c r="P29" s="1035"/>
      <c r="Q29" s="1039">
        <v>6265</v>
      </c>
      <c r="R29" s="1040"/>
      <c r="S29" s="1040"/>
      <c r="T29" s="1040"/>
      <c r="U29" s="1040"/>
      <c r="V29" s="1040">
        <v>6122</v>
      </c>
      <c r="W29" s="1040"/>
      <c r="X29" s="1040"/>
      <c r="Y29" s="1040"/>
      <c r="Z29" s="1040"/>
      <c r="AA29" s="1040">
        <v>143</v>
      </c>
      <c r="AB29" s="1040"/>
      <c r="AC29" s="1040"/>
      <c r="AD29" s="1040"/>
      <c r="AE29" s="1041"/>
      <c r="AF29" s="1015">
        <v>143</v>
      </c>
      <c r="AG29" s="1016"/>
      <c r="AH29" s="1016"/>
      <c r="AI29" s="1016"/>
      <c r="AJ29" s="1017"/>
      <c r="AK29" s="976">
        <v>912</v>
      </c>
      <c r="AL29" s="967"/>
      <c r="AM29" s="967"/>
      <c r="AN29" s="967"/>
      <c r="AO29" s="967"/>
      <c r="AP29" s="967" t="s">
        <v>479</v>
      </c>
      <c r="AQ29" s="967"/>
      <c r="AR29" s="967"/>
      <c r="AS29" s="967"/>
      <c r="AT29" s="967"/>
      <c r="AU29" s="967" t="s">
        <v>479</v>
      </c>
      <c r="AV29" s="967"/>
      <c r="AW29" s="967"/>
      <c r="AX29" s="967"/>
      <c r="AY29" s="967"/>
      <c r="AZ29" s="1038" t="s">
        <v>479</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378</v>
      </c>
      <c r="C30" s="1034"/>
      <c r="D30" s="1034"/>
      <c r="E30" s="1034"/>
      <c r="F30" s="1034"/>
      <c r="G30" s="1034"/>
      <c r="H30" s="1034"/>
      <c r="I30" s="1034"/>
      <c r="J30" s="1034"/>
      <c r="K30" s="1034"/>
      <c r="L30" s="1034"/>
      <c r="M30" s="1034"/>
      <c r="N30" s="1034"/>
      <c r="O30" s="1034"/>
      <c r="P30" s="1035"/>
      <c r="Q30" s="1039">
        <v>474</v>
      </c>
      <c r="R30" s="1040"/>
      <c r="S30" s="1040"/>
      <c r="T30" s="1040"/>
      <c r="U30" s="1040"/>
      <c r="V30" s="1040">
        <v>466</v>
      </c>
      <c r="W30" s="1040"/>
      <c r="X30" s="1040"/>
      <c r="Y30" s="1040"/>
      <c r="Z30" s="1040"/>
      <c r="AA30" s="1040">
        <v>8</v>
      </c>
      <c r="AB30" s="1040"/>
      <c r="AC30" s="1040"/>
      <c r="AD30" s="1040"/>
      <c r="AE30" s="1041"/>
      <c r="AF30" s="1015">
        <v>8</v>
      </c>
      <c r="AG30" s="1016"/>
      <c r="AH30" s="1016"/>
      <c r="AI30" s="1016"/>
      <c r="AJ30" s="1017"/>
      <c r="AK30" s="976">
        <v>152</v>
      </c>
      <c r="AL30" s="967"/>
      <c r="AM30" s="967"/>
      <c r="AN30" s="967"/>
      <c r="AO30" s="967"/>
      <c r="AP30" s="967" t="s">
        <v>479</v>
      </c>
      <c r="AQ30" s="967"/>
      <c r="AR30" s="967"/>
      <c r="AS30" s="967"/>
      <c r="AT30" s="967"/>
      <c r="AU30" s="967" t="s">
        <v>479</v>
      </c>
      <c r="AV30" s="967"/>
      <c r="AW30" s="967"/>
      <c r="AX30" s="967"/>
      <c r="AY30" s="967"/>
      <c r="AZ30" s="1038" t="s">
        <v>479</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379</v>
      </c>
      <c r="C31" s="1034"/>
      <c r="D31" s="1034"/>
      <c r="E31" s="1034"/>
      <c r="F31" s="1034"/>
      <c r="G31" s="1034"/>
      <c r="H31" s="1034"/>
      <c r="I31" s="1034"/>
      <c r="J31" s="1034"/>
      <c r="K31" s="1034"/>
      <c r="L31" s="1034"/>
      <c r="M31" s="1034"/>
      <c r="N31" s="1034"/>
      <c r="O31" s="1034"/>
      <c r="P31" s="1035"/>
      <c r="Q31" s="1039">
        <v>2098</v>
      </c>
      <c r="R31" s="1040"/>
      <c r="S31" s="1040"/>
      <c r="T31" s="1040"/>
      <c r="U31" s="1040"/>
      <c r="V31" s="1040">
        <v>1962</v>
      </c>
      <c r="W31" s="1040"/>
      <c r="X31" s="1040"/>
      <c r="Y31" s="1040"/>
      <c r="Z31" s="1040"/>
      <c r="AA31" s="1040">
        <v>136</v>
      </c>
      <c r="AB31" s="1040"/>
      <c r="AC31" s="1040"/>
      <c r="AD31" s="1040"/>
      <c r="AE31" s="1041"/>
      <c r="AF31" s="1015">
        <v>2113</v>
      </c>
      <c r="AG31" s="1016"/>
      <c r="AH31" s="1016"/>
      <c r="AI31" s="1016"/>
      <c r="AJ31" s="1017"/>
      <c r="AK31" s="976">
        <v>344</v>
      </c>
      <c r="AL31" s="967"/>
      <c r="AM31" s="967"/>
      <c r="AN31" s="967"/>
      <c r="AO31" s="967"/>
      <c r="AP31" s="967">
        <v>11887</v>
      </c>
      <c r="AQ31" s="967"/>
      <c r="AR31" s="967"/>
      <c r="AS31" s="967"/>
      <c r="AT31" s="967"/>
      <c r="AU31" s="967">
        <v>2972</v>
      </c>
      <c r="AV31" s="967"/>
      <c r="AW31" s="967"/>
      <c r="AX31" s="967"/>
      <c r="AY31" s="967"/>
      <c r="AZ31" s="1038" t="s">
        <v>479</v>
      </c>
      <c r="BA31" s="1038"/>
      <c r="BB31" s="1038"/>
      <c r="BC31" s="1038"/>
      <c r="BD31" s="1038"/>
      <c r="BE31" s="1028" t="s">
        <v>380</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381</v>
      </c>
      <c r="C32" s="1034"/>
      <c r="D32" s="1034"/>
      <c r="E32" s="1034"/>
      <c r="F32" s="1034"/>
      <c r="G32" s="1034"/>
      <c r="H32" s="1034"/>
      <c r="I32" s="1034"/>
      <c r="J32" s="1034"/>
      <c r="K32" s="1034"/>
      <c r="L32" s="1034"/>
      <c r="M32" s="1034"/>
      <c r="N32" s="1034"/>
      <c r="O32" s="1034"/>
      <c r="P32" s="1035"/>
      <c r="Q32" s="1039">
        <v>4416</v>
      </c>
      <c r="R32" s="1040"/>
      <c r="S32" s="1040"/>
      <c r="T32" s="1040"/>
      <c r="U32" s="1040"/>
      <c r="V32" s="1040">
        <v>4889</v>
      </c>
      <c r="W32" s="1040"/>
      <c r="X32" s="1040"/>
      <c r="Y32" s="1040"/>
      <c r="Z32" s="1040"/>
      <c r="AA32" s="1040">
        <v>-474</v>
      </c>
      <c r="AB32" s="1040"/>
      <c r="AC32" s="1040"/>
      <c r="AD32" s="1040"/>
      <c r="AE32" s="1041"/>
      <c r="AF32" s="1015">
        <v>111</v>
      </c>
      <c r="AG32" s="1016"/>
      <c r="AH32" s="1016"/>
      <c r="AI32" s="1016"/>
      <c r="AJ32" s="1017"/>
      <c r="AK32" s="976">
        <v>2321</v>
      </c>
      <c r="AL32" s="967"/>
      <c r="AM32" s="967"/>
      <c r="AN32" s="967"/>
      <c r="AO32" s="967"/>
      <c r="AP32" s="967">
        <v>5929</v>
      </c>
      <c r="AQ32" s="967"/>
      <c r="AR32" s="967"/>
      <c r="AS32" s="967"/>
      <c r="AT32" s="967"/>
      <c r="AU32" s="967">
        <v>4287</v>
      </c>
      <c r="AV32" s="967"/>
      <c r="AW32" s="967"/>
      <c r="AX32" s="967"/>
      <c r="AY32" s="967"/>
      <c r="AZ32" s="1038" t="s">
        <v>479</v>
      </c>
      <c r="BA32" s="1038"/>
      <c r="BB32" s="1038"/>
      <c r="BC32" s="1038"/>
      <c r="BD32" s="1038"/>
      <c r="BE32" s="1028" t="s">
        <v>380</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382</v>
      </c>
      <c r="C33" s="1034"/>
      <c r="D33" s="1034"/>
      <c r="E33" s="1034"/>
      <c r="F33" s="1034"/>
      <c r="G33" s="1034"/>
      <c r="H33" s="1034"/>
      <c r="I33" s="1034"/>
      <c r="J33" s="1034"/>
      <c r="K33" s="1034"/>
      <c r="L33" s="1034"/>
      <c r="M33" s="1034"/>
      <c r="N33" s="1034"/>
      <c r="O33" s="1034"/>
      <c r="P33" s="1035"/>
      <c r="Q33" s="1039">
        <v>5137</v>
      </c>
      <c r="R33" s="1040"/>
      <c r="S33" s="1040"/>
      <c r="T33" s="1040"/>
      <c r="U33" s="1040"/>
      <c r="V33" s="1040">
        <v>5131</v>
      </c>
      <c r="W33" s="1040"/>
      <c r="X33" s="1040"/>
      <c r="Y33" s="1040"/>
      <c r="Z33" s="1040"/>
      <c r="AA33" s="1040">
        <v>6</v>
      </c>
      <c r="AB33" s="1040"/>
      <c r="AC33" s="1040"/>
      <c r="AD33" s="1040"/>
      <c r="AE33" s="1041"/>
      <c r="AF33" s="1015">
        <v>2</v>
      </c>
      <c r="AG33" s="1016"/>
      <c r="AH33" s="1016"/>
      <c r="AI33" s="1016"/>
      <c r="AJ33" s="1017"/>
      <c r="AK33" s="976">
        <v>1667</v>
      </c>
      <c r="AL33" s="967"/>
      <c r="AM33" s="967"/>
      <c r="AN33" s="967"/>
      <c r="AO33" s="967"/>
      <c r="AP33" s="967">
        <v>30940</v>
      </c>
      <c r="AQ33" s="967"/>
      <c r="AR33" s="967"/>
      <c r="AS33" s="967"/>
      <c r="AT33" s="967"/>
      <c r="AU33" s="967">
        <v>27691</v>
      </c>
      <c r="AV33" s="967"/>
      <c r="AW33" s="967"/>
      <c r="AX33" s="967"/>
      <c r="AY33" s="967"/>
      <c r="AZ33" s="1038" t="s">
        <v>479</v>
      </c>
      <c r="BA33" s="1038"/>
      <c r="BB33" s="1038"/>
      <c r="BC33" s="1038"/>
      <c r="BD33" s="1038"/>
      <c r="BE33" s="1028" t="s">
        <v>383</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384</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364</v>
      </c>
      <c r="B63" s="940" t="s">
        <v>385</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2409</v>
      </c>
      <c r="AG63" s="955"/>
      <c r="AH63" s="955"/>
      <c r="AI63" s="955"/>
      <c r="AJ63" s="1026"/>
      <c r="AK63" s="1027"/>
      <c r="AL63" s="959"/>
      <c r="AM63" s="959"/>
      <c r="AN63" s="959"/>
      <c r="AO63" s="959"/>
      <c r="AP63" s="955">
        <v>48756</v>
      </c>
      <c r="AQ63" s="955"/>
      <c r="AR63" s="955"/>
      <c r="AS63" s="955"/>
      <c r="AT63" s="955"/>
      <c r="AU63" s="955">
        <v>34950</v>
      </c>
      <c r="AV63" s="955"/>
      <c r="AW63" s="955"/>
      <c r="AX63" s="955"/>
      <c r="AY63" s="955"/>
      <c r="AZ63" s="1021"/>
      <c r="BA63" s="1021"/>
      <c r="BB63" s="1021"/>
      <c r="BC63" s="1021"/>
      <c r="BD63" s="1021"/>
      <c r="BE63" s="956"/>
      <c r="BF63" s="956"/>
      <c r="BG63" s="956"/>
      <c r="BH63" s="956"/>
      <c r="BI63" s="957"/>
      <c r="BJ63" s="1022" t="s">
        <v>479</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387</v>
      </c>
      <c r="B66" s="992"/>
      <c r="C66" s="992"/>
      <c r="D66" s="992"/>
      <c r="E66" s="992"/>
      <c r="F66" s="992"/>
      <c r="G66" s="992"/>
      <c r="H66" s="992"/>
      <c r="I66" s="992"/>
      <c r="J66" s="992"/>
      <c r="K66" s="992"/>
      <c r="L66" s="992"/>
      <c r="M66" s="992"/>
      <c r="N66" s="992"/>
      <c r="O66" s="992"/>
      <c r="P66" s="993"/>
      <c r="Q66" s="997" t="s">
        <v>368</v>
      </c>
      <c r="R66" s="998"/>
      <c r="S66" s="998"/>
      <c r="T66" s="998"/>
      <c r="U66" s="999"/>
      <c r="V66" s="997" t="s">
        <v>369</v>
      </c>
      <c r="W66" s="998"/>
      <c r="X66" s="998"/>
      <c r="Y66" s="998"/>
      <c r="Z66" s="999"/>
      <c r="AA66" s="997" t="s">
        <v>370</v>
      </c>
      <c r="AB66" s="998"/>
      <c r="AC66" s="998"/>
      <c r="AD66" s="998"/>
      <c r="AE66" s="999"/>
      <c r="AF66" s="1003" t="s">
        <v>371</v>
      </c>
      <c r="AG66" s="1004"/>
      <c r="AH66" s="1004"/>
      <c r="AI66" s="1004"/>
      <c r="AJ66" s="1005"/>
      <c r="AK66" s="997" t="s">
        <v>372</v>
      </c>
      <c r="AL66" s="992"/>
      <c r="AM66" s="992"/>
      <c r="AN66" s="992"/>
      <c r="AO66" s="993"/>
      <c r="AP66" s="997" t="s">
        <v>373</v>
      </c>
      <c r="AQ66" s="998"/>
      <c r="AR66" s="998"/>
      <c r="AS66" s="998"/>
      <c r="AT66" s="999"/>
      <c r="AU66" s="997" t="s">
        <v>388</v>
      </c>
      <c r="AV66" s="998"/>
      <c r="AW66" s="998"/>
      <c r="AX66" s="998"/>
      <c r="AY66" s="999"/>
      <c r="AZ66" s="997" t="s">
        <v>351</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536</v>
      </c>
      <c r="C68" s="982"/>
      <c r="D68" s="982"/>
      <c r="E68" s="982"/>
      <c r="F68" s="982"/>
      <c r="G68" s="982"/>
      <c r="H68" s="982"/>
      <c r="I68" s="982"/>
      <c r="J68" s="982"/>
      <c r="K68" s="982"/>
      <c r="L68" s="982"/>
      <c r="M68" s="982"/>
      <c r="N68" s="982"/>
      <c r="O68" s="982"/>
      <c r="P68" s="983"/>
      <c r="Q68" s="984">
        <v>387</v>
      </c>
      <c r="R68" s="978"/>
      <c r="S68" s="978"/>
      <c r="T68" s="978"/>
      <c r="U68" s="978"/>
      <c r="V68" s="978">
        <v>328</v>
      </c>
      <c r="W68" s="978"/>
      <c r="X68" s="978"/>
      <c r="Y68" s="978"/>
      <c r="Z68" s="978"/>
      <c r="AA68" s="978">
        <v>58</v>
      </c>
      <c r="AB68" s="978"/>
      <c r="AC68" s="978"/>
      <c r="AD68" s="978"/>
      <c r="AE68" s="978"/>
      <c r="AF68" s="978">
        <v>58</v>
      </c>
      <c r="AG68" s="978"/>
      <c r="AH68" s="978"/>
      <c r="AI68" s="978"/>
      <c r="AJ68" s="978"/>
      <c r="AK68" s="978">
        <v>85</v>
      </c>
      <c r="AL68" s="978"/>
      <c r="AM68" s="978"/>
      <c r="AN68" s="978"/>
      <c r="AO68" s="978"/>
      <c r="AP68" s="978" t="s">
        <v>479</v>
      </c>
      <c r="AQ68" s="978"/>
      <c r="AR68" s="978"/>
      <c r="AS68" s="978"/>
      <c r="AT68" s="978"/>
      <c r="AU68" s="978" t="s">
        <v>479</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537</v>
      </c>
      <c r="C69" s="971"/>
      <c r="D69" s="971"/>
      <c r="E69" s="971"/>
      <c r="F69" s="971"/>
      <c r="G69" s="971"/>
      <c r="H69" s="971"/>
      <c r="I69" s="971"/>
      <c r="J69" s="971"/>
      <c r="K69" s="971"/>
      <c r="L69" s="971"/>
      <c r="M69" s="971"/>
      <c r="N69" s="971"/>
      <c r="O69" s="971"/>
      <c r="P69" s="972"/>
      <c r="Q69" s="973">
        <v>6012</v>
      </c>
      <c r="R69" s="967"/>
      <c r="S69" s="967"/>
      <c r="T69" s="967"/>
      <c r="U69" s="967"/>
      <c r="V69" s="967">
        <v>5999</v>
      </c>
      <c r="W69" s="967"/>
      <c r="X69" s="967"/>
      <c r="Y69" s="967"/>
      <c r="Z69" s="967"/>
      <c r="AA69" s="967">
        <v>13</v>
      </c>
      <c r="AB69" s="967"/>
      <c r="AC69" s="967"/>
      <c r="AD69" s="967"/>
      <c r="AE69" s="967"/>
      <c r="AF69" s="967">
        <v>13</v>
      </c>
      <c r="AG69" s="967"/>
      <c r="AH69" s="967"/>
      <c r="AI69" s="967"/>
      <c r="AJ69" s="967"/>
      <c r="AK69" s="967">
        <v>38</v>
      </c>
      <c r="AL69" s="967"/>
      <c r="AM69" s="967"/>
      <c r="AN69" s="967"/>
      <c r="AO69" s="967"/>
      <c r="AP69" s="967" t="s">
        <v>479</v>
      </c>
      <c r="AQ69" s="967"/>
      <c r="AR69" s="967"/>
      <c r="AS69" s="967"/>
      <c r="AT69" s="967"/>
      <c r="AU69" s="967" t="s">
        <v>479</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538</v>
      </c>
      <c r="C70" s="971"/>
      <c r="D70" s="971"/>
      <c r="E70" s="971"/>
      <c r="F70" s="971"/>
      <c r="G70" s="971"/>
      <c r="H70" s="971"/>
      <c r="I70" s="971"/>
      <c r="J70" s="971"/>
      <c r="K70" s="971"/>
      <c r="L70" s="971"/>
      <c r="M70" s="971"/>
      <c r="N70" s="971"/>
      <c r="O70" s="971"/>
      <c r="P70" s="972"/>
      <c r="Q70" s="973">
        <v>1691</v>
      </c>
      <c r="R70" s="967"/>
      <c r="S70" s="967"/>
      <c r="T70" s="967"/>
      <c r="U70" s="967"/>
      <c r="V70" s="967">
        <v>1663</v>
      </c>
      <c r="W70" s="967"/>
      <c r="X70" s="967"/>
      <c r="Y70" s="967"/>
      <c r="Z70" s="967"/>
      <c r="AA70" s="967">
        <v>28</v>
      </c>
      <c r="AB70" s="967"/>
      <c r="AC70" s="967"/>
      <c r="AD70" s="967"/>
      <c r="AE70" s="967"/>
      <c r="AF70" s="967">
        <v>28</v>
      </c>
      <c r="AG70" s="967"/>
      <c r="AH70" s="967"/>
      <c r="AI70" s="967"/>
      <c r="AJ70" s="967"/>
      <c r="AK70" s="967" t="s">
        <v>479</v>
      </c>
      <c r="AL70" s="967"/>
      <c r="AM70" s="967"/>
      <c r="AN70" s="967"/>
      <c r="AO70" s="967"/>
      <c r="AP70" s="967" t="s">
        <v>479</v>
      </c>
      <c r="AQ70" s="967"/>
      <c r="AR70" s="967"/>
      <c r="AS70" s="967"/>
      <c r="AT70" s="967"/>
      <c r="AU70" s="967" t="s">
        <v>479</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539</v>
      </c>
      <c r="C71" s="971"/>
      <c r="D71" s="971"/>
      <c r="E71" s="971"/>
      <c r="F71" s="971"/>
      <c r="G71" s="971"/>
      <c r="H71" s="971"/>
      <c r="I71" s="971"/>
      <c r="J71" s="971"/>
      <c r="K71" s="971"/>
      <c r="L71" s="971"/>
      <c r="M71" s="971"/>
      <c r="N71" s="971"/>
      <c r="O71" s="971"/>
      <c r="P71" s="972"/>
      <c r="Q71" s="973">
        <v>12</v>
      </c>
      <c r="R71" s="967"/>
      <c r="S71" s="967"/>
      <c r="T71" s="967"/>
      <c r="U71" s="967"/>
      <c r="V71" s="967">
        <v>12</v>
      </c>
      <c r="W71" s="967"/>
      <c r="X71" s="967"/>
      <c r="Y71" s="967"/>
      <c r="Z71" s="967"/>
      <c r="AA71" s="967">
        <v>1</v>
      </c>
      <c r="AB71" s="967"/>
      <c r="AC71" s="967"/>
      <c r="AD71" s="967"/>
      <c r="AE71" s="967"/>
      <c r="AF71" s="967">
        <v>1</v>
      </c>
      <c r="AG71" s="967"/>
      <c r="AH71" s="967"/>
      <c r="AI71" s="967"/>
      <c r="AJ71" s="967"/>
      <c r="AK71" s="967" t="s">
        <v>479</v>
      </c>
      <c r="AL71" s="967"/>
      <c r="AM71" s="967"/>
      <c r="AN71" s="967"/>
      <c r="AO71" s="967"/>
      <c r="AP71" s="967" t="s">
        <v>479</v>
      </c>
      <c r="AQ71" s="967"/>
      <c r="AR71" s="967"/>
      <c r="AS71" s="967"/>
      <c r="AT71" s="967"/>
      <c r="AU71" s="967" t="s">
        <v>479</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540</v>
      </c>
      <c r="C72" s="971"/>
      <c r="D72" s="971"/>
      <c r="E72" s="971"/>
      <c r="F72" s="971"/>
      <c r="G72" s="971"/>
      <c r="H72" s="971"/>
      <c r="I72" s="971"/>
      <c r="J72" s="971"/>
      <c r="K72" s="971"/>
      <c r="L72" s="971"/>
      <c r="M72" s="971"/>
      <c r="N72" s="971"/>
      <c r="O72" s="971"/>
      <c r="P72" s="972"/>
      <c r="Q72" s="973">
        <v>11</v>
      </c>
      <c r="R72" s="967"/>
      <c r="S72" s="967"/>
      <c r="T72" s="967"/>
      <c r="U72" s="967"/>
      <c r="V72" s="967">
        <v>9</v>
      </c>
      <c r="W72" s="967"/>
      <c r="X72" s="967"/>
      <c r="Y72" s="967"/>
      <c r="Z72" s="967"/>
      <c r="AA72" s="967">
        <v>3</v>
      </c>
      <c r="AB72" s="967"/>
      <c r="AC72" s="967"/>
      <c r="AD72" s="967"/>
      <c r="AE72" s="967"/>
      <c r="AF72" s="967">
        <v>3</v>
      </c>
      <c r="AG72" s="967"/>
      <c r="AH72" s="967"/>
      <c r="AI72" s="967"/>
      <c r="AJ72" s="967"/>
      <c r="AK72" s="967" t="s">
        <v>479</v>
      </c>
      <c r="AL72" s="967"/>
      <c r="AM72" s="967"/>
      <c r="AN72" s="967"/>
      <c r="AO72" s="967"/>
      <c r="AP72" s="967" t="s">
        <v>479</v>
      </c>
      <c r="AQ72" s="967"/>
      <c r="AR72" s="967"/>
      <c r="AS72" s="967"/>
      <c r="AT72" s="967"/>
      <c r="AU72" s="967" t="s">
        <v>479</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541</v>
      </c>
      <c r="C73" s="971"/>
      <c r="D73" s="971"/>
      <c r="E73" s="971"/>
      <c r="F73" s="971"/>
      <c r="G73" s="971"/>
      <c r="H73" s="971"/>
      <c r="I73" s="971"/>
      <c r="J73" s="971"/>
      <c r="K73" s="971"/>
      <c r="L73" s="971"/>
      <c r="M73" s="971"/>
      <c r="N73" s="971"/>
      <c r="O73" s="971"/>
      <c r="P73" s="972"/>
      <c r="Q73" s="973">
        <v>1265</v>
      </c>
      <c r="R73" s="967"/>
      <c r="S73" s="967"/>
      <c r="T73" s="967"/>
      <c r="U73" s="967"/>
      <c r="V73" s="967">
        <v>1243</v>
      </c>
      <c r="W73" s="967"/>
      <c r="X73" s="967"/>
      <c r="Y73" s="967"/>
      <c r="Z73" s="967"/>
      <c r="AA73" s="967">
        <v>22</v>
      </c>
      <c r="AB73" s="967"/>
      <c r="AC73" s="967"/>
      <c r="AD73" s="967"/>
      <c r="AE73" s="967"/>
      <c r="AF73" s="967">
        <v>22</v>
      </c>
      <c r="AG73" s="967"/>
      <c r="AH73" s="967"/>
      <c r="AI73" s="967"/>
      <c r="AJ73" s="967"/>
      <c r="AK73" s="967">
        <v>648</v>
      </c>
      <c r="AL73" s="967"/>
      <c r="AM73" s="967"/>
      <c r="AN73" s="967"/>
      <c r="AO73" s="967"/>
      <c r="AP73" s="967" t="s">
        <v>479</v>
      </c>
      <c r="AQ73" s="967"/>
      <c r="AR73" s="967"/>
      <c r="AS73" s="967"/>
      <c r="AT73" s="967"/>
      <c r="AU73" s="967" t="s">
        <v>479</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542</v>
      </c>
      <c r="C74" s="971"/>
      <c r="D74" s="971"/>
      <c r="E74" s="971"/>
      <c r="F74" s="971"/>
      <c r="G74" s="971"/>
      <c r="H74" s="971"/>
      <c r="I74" s="971"/>
      <c r="J74" s="971"/>
      <c r="K74" s="971"/>
      <c r="L74" s="971"/>
      <c r="M74" s="971"/>
      <c r="N74" s="971"/>
      <c r="O74" s="971"/>
      <c r="P74" s="972"/>
      <c r="Q74" s="973">
        <v>1263</v>
      </c>
      <c r="R74" s="967"/>
      <c r="S74" s="967"/>
      <c r="T74" s="967"/>
      <c r="U74" s="967"/>
      <c r="V74" s="967">
        <v>1213</v>
      </c>
      <c r="W74" s="967"/>
      <c r="X74" s="967"/>
      <c r="Y74" s="967"/>
      <c r="Z74" s="967"/>
      <c r="AA74" s="967">
        <v>51</v>
      </c>
      <c r="AB74" s="967"/>
      <c r="AC74" s="967"/>
      <c r="AD74" s="967"/>
      <c r="AE74" s="967"/>
      <c r="AF74" s="967">
        <v>51</v>
      </c>
      <c r="AG74" s="967"/>
      <c r="AH74" s="967"/>
      <c r="AI74" s="967"/>
      <c r="AJ74" s="967"/>
      <c r="AK74" s="967">
        <v>5</v>
      </c>
      <c r="AL74" s="967"/>
      <c r="AM74" s="967"/>
      <c r="AN74" s="967"/>
      <c r="AO74" s="967"/>
      <c r="AP74" s="967" t="s">
        <v>479</v>
      </c>
      <c r="AQ74" s="967"/>
      <c r="AR74" s="967"/>
      <c r="AS74" s="967"/>
      <c r="AT74" s="967"/>
      <c r="AU74" s="967" t="s">
        <v>479</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543</v>
      </c>
      <c r="C75" s="971"/>
      <c r="D75" s="971"/>
      <c r="E75" s="971"/>
      <c r="F75" s="971"/>
      <c r="G75" s="971"/>
      <c r="H75" s="971"/>
      <c r="I75" s="971"/>
      <c r="J75" s="971"/>
      <c r="K75" s="971"/>
      <c r="L75" s="971"/>
      <c r="M75" s="971"/>
      <c r="N75" s="971"/>
      <c r="O75" s="971"/>
      <c r="P75" s="972"/>
      <c r="Q75" s="974">
        <v>266312</v>
      </c>
      <c r="R75" s="975"/>
      <c r="S75" s="975"/>
      <c r="T75" s="975"/>
      <c r="U75" s="976"/>
      <c r="V75" s="977">
        <v>260614</v>
      </c>
      <c r="W75" s="975"/>
      <c r="X75" s="975"/>
      <c r="Y75" s="975"/>
      <c r="Z75" s="976"/>
      <c r="AA75" s="977">
        <v>5698</v>
      </c>
      <c r="AB75" s="975"/>
      <c r="AC75" s="975"/>
      <c r="AD75" s="975"/>
      <c r="AE75" s="976"/>
      <c r="AF75" s="977">
        <v>5698</v>
      </c>
      <c r="AG75" s="975"/>
      <c r="AH75" s="975"/>
      <c r="AI75" s="975"/>
      <c r="AJ75" s="976"/>
      <c r="AK75" s="977">
        <v>1862</v>
      </c>
      <c r="AL75" s="975"/>
      <c r="AM75" s="975"/>
      <c r="AN75" s="975"/>
      <c r="AO75" s="976"/>
      <c r="AP75" s="977" t="s">
        <v>479</v>
      </c>
      <c r="AQ75" s="975"/>
      <c r="AR75" s="975"/>
      <c r="AS75" s="975"/>
      <c r="AT75" s="976"/>
      <c r="AU75" s="977" t="s">
        <v>479</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544</v>
      </c>
      <c r="C76" s="971"/>
      <c r="D76" s="971"/>
      <c r="E76" s="971"/>
      <c r="F76" s="971"/>
      <c r="G76" s="971"/>
      <c r="H76" s="971"/>
      <c r="I76" s="971"/>
      <c r="J76" s="971"/>
      <c r="K76" s="971"/>
      <c r="L76" s="971"/>
      <c r="M76" s="971"/>
      <c r="N76" s="971"/>
      <c r="O76" s="971"/>
      <c r="P76" s="972"/>
      <c r="Q76" s="974">
        <v>789</v>
      </c>
      <c r="R76" s="975"/>
      <c r="S76" s="975"/>
      <c r="T76" s="975"/>
      <c r="U76" s="976"/>
      <c r="V76" s="977">
        <v>788</v>
      </c>
      <c r="W76" s="975"/>
      <c r="X76" s="975"/>
      <c r="Y76" s="975"/>
      <c r="Z76" s="976"/>
      <c r="AA76" s="977">
        <v>1</v>
      </c>
      <c r="AB76" s="975"/>
      <c r="AC76" s="975"/>
      <c r="AD76" s="975"/>
      <c r="AE76" s="976"/>
      <c r="AF76" s="977">
        <v>1</v>
      </c>
      <c r="AG76" s="975"/>
      <c r="AH76" s="975"/>
      <c r="AI76" s="975"/>
      <c r="AJ76" s="976"/>
      <c r="AK76" s="977">
        <v>72</v>
      </c>
      <c r="AL76" s="975"/>
      <c r="AM76" s="975"/>
      <c r="AN76" s="975"/>
      <c r="AO76" s="976"/>
      <c r="AP76" s="977">
        <v>648</v>
      </c>
      <c r="AQ76" s="975"/>
      <c r="AR76" s="975"/>
      <c r="AS76" s="975"/>
      <c r="AT76" s="976"/>
      <c r="AU76" s="977">
        <v>143</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545</v>
      </c>
      <c r="C77" s="971"/>
      <c r="D77" s="971"/>
      <c r="E77" s="971"/>
      <c r="F77" s="971"/>
      <c r="G77" s="971"/>
      <c r="H77" s="971"/>
      <c r="I77" s="971"/>
      <c r="J77" s="971"/>
      <c r="K77" s="971"/>
      <c r="L77" s="971"/>
      <c r="M77" s="971"/>
      <c r="N77" s="971"/>
      <c r="O77" s="971"/>
      <c r="P77" s="972"/>
      <c r="Q77" s="974">
        <v>860</v>
      </c>
      <c r="R77" s="975"/>
      <c r="S77" s="975"/>
      <c r="T77" s="975"/>
      <c r="U77" s="976"/>
      <c r="V77" s="977">
        <v>787</v>
      </c>
      <c r="W77" s="975"/>
      <c r="X77" s="975"/>
      <c r="Y77" s="975"/>
      <c r="Z77" s="976"/>
      <c r="AA77" s="977">
        <v>73</v>
      </c>
      <c r="AB77" s="975"/>
      <c r="AC77" s="975"/>
      <c r="AD77" s="975"/>
      <c r="AE77" s="976"/>
      <c r="AF77" s="977">
        <v>73</v>
      </c>
      <c r="AG77" s="975"/>
      <c r="AH77" s="975"/>
      <c r="AI77" s="975"/>
      <c r="AJ77" s="976"/>
      <c r="AK77" s="977" t="s">
        <v>479</v>
      </c>
      <c r="AL77" s="975"/>
      <c r="AM77" s="975"/>
      <c r="AN77" s="975"/>
      <c r="AO77" s="976"/>
      <c r="AP77" s="977">
        <v>743</v>
      </c>
      <c r="AQ77" s="975"/>
      <c r="AR77" s="975"/>
      <c r="AS77" s="975"/>
      <c r="AT77" s="976"/>
      <c r="AU77" s="977">
        <v>388</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364</v>
      </c>
      <c r="B88" s="940" t="s">
        <v>389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5947</v>
      </c>
      <c r="AG88" s="955"/>
      <c r="AH88" s="955"/>
      <c r="AI88" s="955"/>
      <c r="AJ88" s="955"/>
      <c r="AK88" s="959"/>
      <c r="AL88" s="959"/>
      <c r="AM88" s="959"/>
      <c r="AN88" s="959"/>
      <c r="AO88" s="959"/>
      <c r="AP88" s="955">
        <v>1392</v>
      </c>
      <c r="AQ88" s="955"/>
      <c r="AR88" s="955"/>
      <c r="AS88" s="955"/>
      <c r="AT88" s="955"/>
      <c r="AU88" s="955">
        <v>532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40" t="s">
        <v>390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379</v>
      </c>
      <c r="CS102" s="947"/>
      <c r="CT102" s="947"/>
      <c r="CU102" s="947"/>
      <c r="CV102" s="948"/>
      <c r="CW102" s="946">
        <v>88</v>
      </c>
      <c r="CX102" s="947"/>
      <c r="CY102" s="947"/>
      <c r="CZ102" s="947"/>
      <c r="DA102" s="948"/>
      <c r="DB102" s="946">
        <v>350</v>
      </c>
      <c r="DC102" s="947"/>
      <c r="DD102" s="947"/>
      <c r="DE102" s="947"/>
      <c r="DF102" s="948"/>
      <c r="DG102" s="946" t="s">
        <v>479</v>
      </c>
      <c r="DH102" s="947"/>
      <c r="DI102" s="947"/>
      <c r="DJ102" s="947"/>
      <c r="DK102" s="948"/>
      <c r="DL102" s="946" t="s">
        <v>479</v>
      </c>
      <c r="DM102" s="947"/>
      <c r="DN102" s="947"/>
      <c r="DO102" s="947"/>
      <c r="DP102" s="948"/>
      <c r="DQ102" s="946">
        <v>337</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398</v>
      </c>
      <c r="AB109" s="888"/>
      <c r="AC109" s="888"/>
      <c r="AD109" s="888"/>
      <c r="AE109" s="889"/>
      <c r="AF109" s="890" t="s">
        <v>284</v>
      </c>
      <c r="AG109" s="888"/>
      <c r="AH109" s="888"/>
      <c r="AI109" s="888"/>
      <c r="AJ109" s="889"/>
      <c r="AK109" s="890" t="s">
        <v>283</v>
      </c>
      <c r="AL109" s="888"/>
      <c r="AM109" s="888"/>
      <c r="AN109" s="888"/>
      <c r="AO109" s="889"/>
      <c r="AP109" s="890" t="s">
        <v>399</v>
      </c>
      <c r="AQ109" s="888"/>
      <c r="AR109" s="888"/>
      <c r="AS109" s="888"/>
      <c r="AT109" s="919"/>
      <c r="AU109" s="887" t="s">
        <v>397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398</v>
      </c>
      <c r="BR109" s="888"/>
      <c r="BS109" s="888"/>
      <c r="BT109" s="888"/>
      <c r="BU109" s="889"/>
      <c r="BV109" s="890" t="s">
        <v>284</v>
      </c>
      <c r="BW109" s="888"/>
      <c r="BX109" s="888"/>
      <c r="BY109" s="888"/>
      <c r="BZ109" s="889"/>
      <c r="CA109" s="890" t="s">
        <v>283</v>
      </c>
      <c r="CB109" s="888"/>
      <c r="CC109" s="888"/>
      <c r="CD109" s="888"/>
      <c r="CE109" s="889"/>
      <c r="CF109" s="928" t="s">
        <v>399</v>
      </c>
      <c r="CG109" s="928"/>
      <c r="CH109" s="928"/>
      <c r="CI109" s="928"/>
      <c r="CJ109" s="928"/>
      <c r="CK109" s="890" t="s">
        <v>400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398</v>
      </c>
      <c r="DH109" s="888"/>
      <c r="DI109" s="888"/>
      <c r="DJ109" s="888"/>
      <c r="DK109" s="889"/>
      <c r="DL109" s="890" t="s">
        <v>284</v>
      </c>
      <c r="DM109" s="888"/>
      <c r="DN109" s="888"/>
      <c r="DO109" s="888"/>
      <c r="DP109" s="889"/>
      <c r="DQ109" s="890" t="s">
        <v>283</v>
      </c>
      <c r="DR109" s="888"/>
      <c r="DS109" s="888"/>
      <c r="DT109" s="888"/>
      <c r="DU109" s="889"/>
      <c r="DV109" s="890" t="s">
        <v>399</v>
      </c>
      <c r="DW109" s="888"/>
      <c r="DX109" s="888"/>
      <c r="DY109" s="888"/>
      <c r="DZ109" s="919"/>
    </row>
    <row r="110" spans="1:131" s="197" customFormat="1" ht="26.25" customHeight="1" x14ac:dyDescent="0.15">
      <c r="A110" s="757" t="s">
        <v>401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3949403</v>
      </c>
      <c r="AB110" s="873"/>
      <c r="AC110" s="873"/>
      <c r="AD110" s="873"/>
      <c r="AE110" s="874"/>
      <c r="AF110" s="875">
        <v>4206721</v>
      </c>
      <c r="AG110" s="873"/>
      <c r="AH110" s="873"/>
      <c r="AI110" s="873"/>
      <c r="AJ110" s="874"/>
      <c r="AK110" s="875">
        <v>4302879</v>
      </c>
      <c r="AL110" s="873"/>
      <c r="AM110" s="873"/>
      <c r="AN110" s="873"/>
      <c r="AO110" s="874"/>
      <c r="AP110" s="876">
        <v>26.9</v>
      </c>
      <c r="AQ110" s="877"/>
      <c r="AR110" s="877"/>
      <c r="AS110" s="877"/>
      <c r="AT110" s="878"/>
      <c r="AU110" s="920" t="s">
        <v>61</v>
      </c>
      <c r="AV110" s="921"/>
      <c r="AW110" s="921"/>
      <c r="AX110" s="921"/>
      <c r="AY110" s="922"/>
      <c r="AZ110" s="816" t="s">
        <v>402</v>
      </c>
      <c r="BA110" s="758"/>
      <c r="BB110" s="758"/>
      <c r="BC110" s="758"/>
      <c r="BD110" s="758"/>
      <c r="BE110" s="758"/>
      <c r="BF110" s="758"/>
      <c r="BG110" s="758"/>
      <c r="BH110" s="758"/>
      <c r="BI110" s="758"/>
      <c r="BJ110" s="758"/>
      <c r="BK110" s="758"/>
      <c r="BL110" s="758"/>
      <c r="BM110" s="758"/>
      <c r="BN110" s="758"/>
      <c r="BO110" s="758"/>
      <c r="BP110" s="759"/>
      <c r="BQ110" s="799">
        <v>42444126</v>
      </c>
      <c r="BR110" s="800"/>
      <c r="BS110" s="800"/>
      <c r="BT110" s="800"/>
      <c r="BU110" s="800"/>
      <c r="BV110" s="800">
        <v>41614908</v>
      </c>
      <c r="BW110" s="800"/>
      <c r="BX110" s="800"/>
      <c r="BY110" s="800"/>
      <c r="BZ110" s="800"/>
      <c r="CA110" s="800">
        <v>42417686</v>
      </c>
      <c r="CB110" s="800"/>
      <c r="CC110" s="800"/>
      <c r="CD110" s="800"/>
      <c r="CE110" s="800"/>
      <c r="CF110" s="861">
        <v>264.7</v>
      </c>
      <c r="CG110" s="862"/>
      <c r="CH110" s="862"/>
      <c r="CI110" s="862"/>
      <c r="CJ110" s="862"/>
      <c r="CK110" s="916" t="s">
        <v>403</v>
      </c>
      <c r="CL110" s="864"/>
      <c r="CM110" s="869" t="s">
        <v>404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405</v>
      </c>
      <c r="DH110" s="800"/>
      <c r="DI110" s="800"/>
      <c r="DJ110" s="800"/>
      <c r="DK110" s="800"/>
      <c r="DL110" s="800" t="s">
        <v>405</v>
      </c>
      <c r="DM110" s="800"/>
      <c r="DN110" s="800"/>
      <c r="DO110" s="800"/>
      <c r="DP110" s="800"/>
      <c r="DQ110" s="800" t="s">
        <v>405</v>
      </c>
      <c r="DR110" s="800"/>
      <c r="DS110" s="800"/>
      <c r="DT110" s="800"/>
      <c r="DU110" s="800"/>
      <c r="DV110" s="801" t="s">
        <v>405</v>
      </c>
      <c r="DW110" s="801"/>
      <c r="DX110" s="801"/>
      <c r="DY110" s="801"/>
      <c r="DZ110" s="802"/>
    </row>
    <row r="111" spans="1:131" s="197" customFormat="1" ht="26.25" customHeight="1" x14ac:dyDescent="0.15">
      <c r="A111" s="778" t="s">
        <v>406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405</v>
      </c>
      <c r="AB111" s="909"/>
      <c r="AC111" s="909"/>
      <c r="AD111" s="909"/>
      <c r="AE111" s="910"/>
      <c r="AF111" s="911" t="s">
        <v>405</v>
      </c>
      <c r="AG111" s="909"/>
      <c r="AH111" s="909"/>
      <c r="AI111" s="909"/>
      <c r="AJ111" s="910"/>
      <c r="AK111" s="911" t="s">
        <v>405</v>
      </c>
      <c r="AL111" s="909"/>
      <c r="AM111" s="909"/>
      <c r="AN111" s="909"/>
      <c r="AO111" s="910"/>
      <c r="AP111" s="912" t="s">
        <v>405</v>
      </c>
      <c r="AQ111" s="913"/>
      <c r="AR111" s="913"/>
      <c r="AS111" s="913"/>
      <c r="AT111" s="914"/>
      <c r="AU111" s="923"/>
      <c r="AV111" s="924"/>
      <c r="AW111" s="924"/>
      <c r="AX111" s="924"/>
      <c r="AY111" s="925"/>
      <c r="AZ111" s="767" t="s">
        <v>407</v>
      </c>
      <c r="BA111" s="768"/>
      <c r="BB111" s="768"/>
      <c r="BC111" s="768"/>
      <c r="BD111" s="768"/>
      <c r="BE111" s="768"/>
      <c r="BF111" s="768"/>
      <c r="BG111" s="768"/>
      <c r="BH111" s="768"/>
      <c r="BI111" s="768"/>
      <c r="BJ111" s="768"/>
      <c r="BK111" s="768"/>
      <c r="BL111" s="768"/>
      <c r="BM111" s="768"/>
      <c r="BN111" s="768"/>
      <c r="BO111" s="768"/>
      <c r="BP111" s="769"/>
      <c r="BQ111" s="770">
        <v>164678</v>
      </c>
      <c r="BR111" s="771"/>
      <c r="BS111" s="771"/>
      <c r="BT111" s="771"/>
      <c r="BU111" s="771"/>
      <c r="BV111" s="771">
        <v>127058</v>
      </c>
      <c r="BW111" s="771"/>
      <c r="BX111" s="771"/>
      <c r="BY111" s="771"/>
      <c r="BZ111" s="771"/>
      <c r="CA111" s="771">
        <v>89464</v>
      </c>
      <c r="CB111" s="771"/>
      <c r="CC111" s="771"/>
      <c r="CD111" s="771"/>
      <c r="CE111" s="771"/>
      <c r="CF111" s="848">
        <v>0.6</v>
      </c>
      <c r="CG111" s="849"/>
      <c r="CH111" s="849"/>
      <c r="CI111" s="849"/>
      <c r="CJ111" s="849"/>
      <c r="CK111" s="917"/>
      <c r="CL111" s="866"/>
      <c r="CM111" s="803" t="s">
        <v>408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409</v>
      </c>
      <c r="DH111" s="771"/>
      <c r="DI111" s="771"/>
      <c r="DJ111" s="771"/>
      <c r="DK111" s="771"/>
      <c r="DL111" s="771" t="s">
        <v>409</v>
      </c>
      <c r="DM111" s="771"/>
      <c r="DN111" s="771"/>
      <c r="DO111" s="771"/>
      <c r="DP111" s="771"/>
      <c r="DQ111" s="771" t="s">
        <v>409</v>
      </c>
      <c r="DR111" s="771"/>
      <c r="DS111" s="771"/>
      <c r="DT111" s="771"/>
      <c r="DU111" s="771"/>
      <c r="DV111" s="823" t="s">
        <v>409</v>
      </c>
      <c r="DW111" s="823"/>
      <c r="DX111" s="823"/>
      <c r="DY111" s="823"/>
      <c r="DZ111" s="824"/>
    </row>
    <row r="112" spans="1:131" s="197" customFormat="1" ht="26.25" customHeight="1" x14ac:dyDescent="0.15">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409</v>
      </c>
      <c r="AB112" s="784"/>
      <c r="AC112" s="784"/>
      <c r="AD112" s="784"/>
      <c r="AE112" s="785"/>
      <c r="AF112" s="786" t="s">
        <v>409</v>
      </c>
      <c r="AG112" s="784"/>
      <c r="AH112" s="784"/>
      <c r="AI112" s="784"/>
      <c r="AJ112" s="785"/>
      <c r="AK112" s="786" t="s">
        <v>409</v>
      </c>
      <c r="AL112" s="784"/>
      <c r="AM112" s="784"/>
      <c r="AN112" s="784"/>
      <c r="AO112" s="785"/>
      <c r="AP112" s="754" t="s">
        <v>409</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v>32799950</v>
      </c>
      <c r="BR112" s="771"/>
      <c r="BS112" s="771"/>
      <c r="BT112" s="771"/>
      <c r="BU112" s="771"/>
      <c r="BV112" s="771">
        <v>34355642</v>
      </c>
      <c r="BW112" s="771"/>
      <c r="BX112" s="771"/>
      <c r="BY112" s="771"/>
      <c r="BZ112" s="771"/>
      <c r="CA112" s="771">
        <v>34949868</v>
      </c>
      <c r="CB112" s="771"/>
      <c r="CC112" s="771"/>
      <c r="CD112" s="771"/>
      <c r="CE112" s="771"/>
      <c r="CF112" s="848">
        <v>218.1</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409</v>
      </c>
      <c r="DH112" s="771"/>
      <c r="DI112" s="771"/>
      <c r="DJ112" s="771"/>
      <c r="DK112" s="771"/>
      <c r="DL112" s="771" t="s">
        <v>409</v>
      </c>
      <c r="DM112" s="771"/>
      <c r="DN112" s="771"/>
      <c r="DO112" s="771"/>
      <c r="DP112" s="771"/>
      <c r="DQ112" s="771" t="s">
        <v>409</v>
      </c>
      <c r="DR112" s="771"/>
      <c r="DS112" s="771"/>
      <c r="DT112" s="771"/>
      <c r="DU112" s="771"/>
      <c r="DV112" s="823" t="s">
        <v>409</v>
      </c>
      <c r="DW112" s="823"/>
      <c r="DX112" s="823"/>
      <c r="DY112" s="823"/>
      <c r="DZ112" s="824"/>
    </row>
    <row r="113" spans="1:130" s="197" customFormat="1" ht="26.25" customHeight="1" x14ac:dyDescent="0.15">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2471281</v>
      </c>
      <c r="AB113" s="909"/>
      <c r="AC113" s="909"/>
      <c r="AD113" s="909"/>
      <c r="AE113" s="910"/>
      <c r="AF113" s="911">
        <v>2303617</v>
      </c>
      <c r="AG113" s="909"/>
      <c r="AH113" s="909"/>
      <c r="AI113" s="909"/>
      <c r="AJ113" s="910"/>
      <c r="AK113" s="911">
        <v>2075133</v>
      </c>
      <c r="AL113" s="909"/>
      <c r="AM113" s="909"/>
      <c r="AN113" s="909"/>
      <c r="AO113" s="910"/>
      <c r="AP113" s="912">
        <v>13</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v>441345</v>
      </c>
      <c r="BR113" s="771"/>
      <c r="BS113" s="771"/>
      <c r="BT113" s="771"/>
      <c r="BU113" s="771"/>
      <c r="BV113" s="771">
        <v>455936</v>
      </c>
      <c r="BW113" s="771"/>
      <c r="BX113" s="771"/>
      <c r="BY113" s="771"/>
      <c r="BZ113" s="771"/>
      <c r="CA113" s="771">
        <v>531727</v>
      </c>
      <c r="CB113" s="771"/>
      <c r="CC113" s="771"/>
      <c r="CD113" s="771"/>
      <c r="CE113" s="771"/>
      <c r="CF113" s="848">
        <v>3.3</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409</v>
      </c>
      <c r="DH113" s="784"/>
      <c r="DI113" s="784"/>
      <c r="DJ113" s="784"/>
      <c r="DK113" s="785"/>
      <c r="DL113" s="786" t="s">
        <v>409</v>
      </c>
      <c r="DM113" s="784"/>
      <c r="DN113" s="784"/>
      <c r="DO113" s="784"/>
      <c r="DP113" s="785"/>
      <c r="DQ113" s="786" t="s">
        <v>409</v>
      </c>
      <c r="DR113" s="784"/>
      <c r="DS113" s="784"/>
      <c r="DT113" s="784"/>
      <c r="DU113" s="785"/>
      <c r="DV113" s="754" t="s">
        <v>409</v>
      </c>
      <c r="DW113" s="755"/>
      <c r="DX113" s="755"/>
      <c r="DY113" s="755"/>
      <c r="DZ113" s="756"/>
    </row>
    <row r="114" spans="1:130" s="197" customFormat="1" ht="26.25" customHeight="1" x14ac:dyDescent="0.15">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57411</v>
      </c>
      <c r="AB114" s="784"/>
      <c r="AC114" s="784"/>
      <c r="AD114" s="784"/>
      <c r="AE114" s="785"/>
      <c r="AF114" s="786">
        <v>57334</v>
      </c>
      <c r="AG114" s="784"/>
      <c r="AH114" s="784"/>
      <c r="AI114" s="784"/>
      <c r="AJ114" s="785"/>
      <c r="AK114" s="786">
        <v>57305</v>
      </c>
      <c r="AL114" s="784"/>
      <c r="AM114" s="784"/>
      <c r="AN114" s="784"/>
      <c r="AO114" s="785"/>
      <c r="AP114" s="754">
        <v>0.4</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789167</v>
      </c>
      <c r="BR114" s="771"/>
      <c r="BS114" s="771"/>
      <c r="BT114" s="771"/>
      <c r="BU114" s="771"/>
      <c r="BV114" s="771">
        <v>1105705</v>
      </c>
      <c r="BW114" s="771"/>
      <c r="BX114" s="771"/>
      <c r="BY114" s="771"/>
      <c r="BZ114" s="771"/>
      <c r="CA114" s="771">
        <v>1378862</v>
      </c>
      <c r="CB114" s="771"/>
      <c r="CC114" s="771"/>
      <c r="CD114" s="771"/>
      <c r="CE114" s="771"/>
      <c r="CF114" s="848">
        <v>8.6</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409</v>
      </c>
      <c r="DH114" s="784"/>
      <c r="DI114" s="784"/>
      <c r="DJ114" s="784"/>
      <c r="DK114" s="785"/>
      <c r="DL114" s="786" t="s">
        <v>409</v>
      </c>
      <c r="DM114" s="784"/>
      <c r="DN114" s="784"/>
      <c r="DO114" s="784"/>
      <c r="DP114" s="785"/>
      <c r="DQ114" s="786" t="s">
        <v>409</v>
      </c>
      <c r="DR114" s="784"/>
      <c r="DS114" s="784"/>
      <c r="DT114" s="784"/>
      <c r="DU114" s="785"/>
      <c r="DV114" s="754" t="s">
        <v>409</v>
      </c>
      <c r="DW114" s="755"/>
      <c r="DX114" s="755"/>
      <c r="DY114" s="755"/>
      <c r="DZ114" s="756"/>
    </row>
    <row r="115" spans="1:130" s="197" customFormat="1" ht="26.25" customHeight="1" x14ac:dyDescent="0.15">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41826</v>
      </c>
      <c r="AB115" s="909"/>
      <c r="AC115" s="909"/>
      <c r="AD115" s="909"/>
      <c r="AE115" s="910"/>
      <c r="AF115" s="911">
        <v>41021</v>
      </c>
      <c r="AG115" s="909"/>
      <c r="AH115" s="909"/>
      <c r="AI115" s="909"/>
      <c r="AJ115" s="910"/>
      <c r="AK115" s="911">
        <v>40216</v>
      </c>
      <c r="AL115" s="909"/>
      <c r="AM115" s="909"/>
      <c r="AN115" s="909"/>
      <c r="AO115" s="910"/>
      <c r="AP115" s="912">
        <v>0.3</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v>548184</v>
      </c>
      <c r="BR115" s="771"/>
      <c r="BS115" s="771"/>
      <c r="BT115" s="771"/>
      <c r="BU115" s="771"/>
      <c r="BV115" s="771">
        <v>408165</v>
      </c>
      <c r="BW115" s="771"/>
      <c r="BX115" s="771"/>
      <c r="BY115" s="771"/>
      <c r="BZ115" s="771"/>
      <c r="CA115" s="771">
        <v>336916</v>
      </c>
      <c r="CB115" s="771"/>
      <c r="CC115" s="771"/>
      <c r="CD115" s="771"/>
      <c r="CE115" s="771"/>
      <c r="CF115" s="848">
        <v>2.1</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409</v>
      </c>
      <c r="DH115" s="784"/>
      <c r="DI115" s="784"/>
      <c r="DJ115" s="784"/>
      <c r="DK115" s="785"/>
      <c r="DL115" s="786" t="s">
        <v>409</v>
      </c>
      <c r="DM115" s="784"/>
      <c r="DN115" s="784"/>
      <c r="DO115" s="784"/>
      <c r="DP115" s="785"/>
      <c r="DQ115" s="786" t="s">
        <v>409</v>
      </c>
      <c r="DR115" s="784"/>
      <c r="DS115" s="784"/>
      <c r="DT115" s="784"/>
      <c r="DU115" s="785"/>
      <c r="DV115" s="754" t="s">
        <v>409</v>
      </c>
      <c r="DW115" s="755"/>
      <c r="DX115" s="755"/>
      <c r="DY115" s="755"/>
      <c r="DZ115" s="756"/>
    </row>
    <row r="116" spans="1:130" s="197" customFormat="1" ht="26.25" customHeight="1" x14ac:dyDescent="0.15">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256</v>
      </c>
      <c r="AB116" s="784"/>
      <c r="AC116" s="784"/>
      <c r="AD116" s="784"/>
      <c r="AE116" s="785"/>
      <c r="AF116" s="786">
        <v>137</v>
      </c>
      <c r="AG116" s="784"/>
      <c r="AH116" s="784"/>
      <c r="AI116" s="784"/>
      <c r="AJ116" s="785"/>
      <c r="AK116" s="786">
        <v>263</v>
      </c>
      <c r="AL116" s="784"/>
      <c r="AM116" s="784"/>
      <c r="AN116" s="784"/>
      <c r="AO116" s="785"/>
      <c r="AP116" s="754">
        <v>0</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409</v>
      </c>
      <c r="BR116" s="771"/>
      <c r="BS116" s="771"/>
      <c r="BT116" s="771"/>
      <c r="BU116" s="771"/>
      <c r="BV116" s="771" t="s">
        <v>409</v>
      </c>
      <c r="BW116" s="771"/>
      <c r="BX116" s="771"/>
      <c r="BY116" s="771"/>
      <c r="BZ116" s="771"/>
      <c r="CA116" s="771" t="s">
        <v>409</v>
      </c>
      <c r="CB116" s="771"/>
      <c r="CC116" s="771"/>
      <c r="CD116" s="771"/>
      <c r="CE116" s="771"/>
      <c r="CF116" s="848" t="s">
        <v>409</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164678</v>
      </c>
      <c r="DH116" s="784"/>
      <c r="DI116" s="784"/>
      <c r="DJ116" s="784"/>
      <c r="DK116" s="785"/>
      <c r="DL116" s="786">
        <v>127058</v>
      </c>
      <c r="DM116" s="784"/>
      <c r="DN116" s="784"/>
      <c r="DO116" s="784"/>
      <c r="DP116" s="785"/>
      <c r="DQ116" s="786">
        <v>89464</v>
      </c>
      <c r="DR116" s="784"/>
      <c r="DS116" s="784"/>
      <c r="DT116" s="784"/>
      <c r="DU116" s="785"/>
      <c r="DV116" s="754">
        <v>0.6</v>
      </c>
      <c r="DW116" s="755"/>
      <c r="DX116" s="755"/>
      <c r="DY116" s="755"/>
      <c r="DZ116" s="756"/>
    </row>
    <row r="117" spans="1:130" s="197" customFormat="1" ht="26.25" customHeight="1" x14ac:dyDescent="0.15">
      <c r="A117" s="887" t="s">
        <v>167</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6520177</v>
      </c>
      <c r="AB117" s="895"/>
      <c r="AC117" s="895"/>
      <c r="AD117" s="895"/>
      <c r="AE117" s="896"/>
      <c r="AF117" s="898">
        <v>6608830</v>
      </c>
      <c r="AG117" s="895"/>
      <c r="AH117" s="895"/>
      <c r="AI117" s="895"/>
      <c r="AJ117" s="896"/>
      <c r="AK117" s="898">
        <v>6475796</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109</v>
      </c>
      <c r="BR117" s="858"/>
      <c r="BS117" s="858"/>
      <c r="BT117" s="858"/>
      <c r="BU117" s="858"/>
      <c r="BV117" s="858" t="s">
        <v>109</v>
      </c>
      <c r="BW117" s="858"/>
      <c r="BX117" s="858"/>
      <c r="BY117" s="858"/>
      <c r="BZ117" s="858"/>
      <c r="CA117" s="858" t="s">
        <v>109</v>
      </c>
      <c r="CB117" s="858"/>
      <c r="CC117" s="858"/>
      <c r="CD117" s="858"/>
      <c r="CE117" s="858"/>
      <c r="CF117" s="848" t="s">
        <v>109</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109</v>
      </c>
      <c r="DH117" s="784"/>
      <c r="DI117" s="784"/>
      <c r="DJ117" s="784"/>
      <c r="DK117" s="785"/>
      <c r="DL117" s="786" t="s">
        <v>109</v>
      </c>
      <c r="DM117" s="784"/>
      <c r="DN117" s="784"/>
      <c r="DO117" s="784"/>
      <c r="DP117" s="785"/>
      <c r="DQ117" s="786" t="s">
        <v>109</v>
      </c>
      <c r="DR117" s="784"/>
      <c r="DS117" s="784"/>
      <c r="DT117" s="784"/>
      <c r="DU117" s="785"/>
      <c r="DV117" s="754" t="s">
        <v>109</v>
      </c>
      <c r="DW117" s="755"/>
      <c r="DX117" s="755"/>
      <c r="DY117" s="755"/>
      <c r="DZ117" s="756"/>
    </row>
    <row r="118" spans="1:130" s="197" customFormat="1" ht="26.25" customHeight="1" x14ac:dyDescent="0.15">
      <c r="A118" s="887" t="s">
        <v>400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398</v>
      </c>
      <c r="AB118" s="888"/>
      <c r="AC118" s="888"/>
      <c r="AD118" s="888"/>
      <c r="AE118" s="889"/>
      <c r="AF118" s="890" t="s">
        <v>284</v>
      </c>
      <c r="AG118" s="888"/>
      <c r="AH118" s="888"/>
      <c r="AI118" s="888"/>
      <c r="AJ118" s="889"/>
      <c r="AK118" s="890" t="s">
        <v>283</v>
      </c>
      <c r="AL118" s="888"/>
      <c r="AM118" s="888"/>
      <c r="AN118" s="888"/>
      <c r="AO118" s="889"/>
      <c r="AP118" s="891" t="s">
        <v>399</v>
      </c>
      <c r="AQ118" s="892"/>
      <c r="AR118" s="892"/>
      <c r="AS118" s="892"/>
      <c r="AT118" s="893"/>
      <c r="AU118" s="926"/>
      <c r="AV118" s="927"/>
      <c r="AW118" s="927"/>
      <c r="AX118" s="927"/>
      <c r="AY118" s="927"/>
      <c r="AZ118" s="228" t="s">
        <v>167</v>
      </c>
      <c r="BA118" s="228"/>
      <c r="BB118" s="228"/>
      <c r="BC118" s="228"/>
      <c r="BD118" s="228"/>
      <c r="BE118" s="228"/>
      <c r="BF118" s="228"/>
      <c r="BG118" s="228"/>
      <c r="BH118" s="228"/>
      <c r="BI118" s="228"/>
      <c r="BJ118" s="228"/>
      <c r="BK118" s="228"/>
      <c r="BL118" s="228"/>
      <c r="BM118" s="228"/>
      <c r="BN118" s="228"/>
      <c r="BO118" s="837" t="s">
        <v>429</v>
      </c>
      <c r="BP118" s="838"/>
      <c r="BQ118" s="857">
        <v>77187450</v>
      </c>
      <c r="BR118" s="858"/>
      <c r="BS118" s="858"/>
      <c r="BT118" s="858"/>
      <c r="BU118" s="858"/>
      <c r="BV118" s="858">
        <v>78067414</v>
      </c>
      <c r="BW118" s="858"/>
      <c r="BX118" s="858"/>
      <c r="BY118" s="858"/>
      <c r="BZ118" s="858"/>
      <c r="CA118" s="858">
        <v>79704523</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109</v>
      </c>
      <c r="DH118" s="784"/>
      <c r="DI118" s="784"/>
      <c r="DJ118" s="784"/>
      <c r="DK118" s="785"/>
      <c r="DL118" s="786" t="s">
        <v>109</v>
      </c>
      <c r="DM118" s="784"/>
      <c r="DN118" s="784"/>
      <c r="DO118" s="784"/>
      <c r="DP118" s="785"/>
      <c r="DQ118" s="786" t="s">
        <v>109</v>
      </c>
      <c r="DR118" s="784"/>
      <c r="DS118" s="784"/>
      <c r="DT118" s="784"/>
      <c r="DU118" s="785"/>
      <c r="DV118" s="754" t="s">
        <v>109</v>
      </c>
      <c r="DW118" s="755"/>
      <c r="DX118" s="755"/>
      <c r="DY118" s="755"/>
      <c r="DZ118" s="756"/>
    </row>
    <row r="119" spans="1:130" s="197" customFormat="1" ht="26.25" customHeight="1" x14ac:dyDescent="0.15">
      <c r="A119" s="863" t="s">
        <v>403</v>
      </c>
      <c r="B119" s="864"/>
      <c r="C119" s="869" t="s">
        <v>404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109</v>
      </c>
      <c r="AB119" s="873"/>
      <c r="AC119" s="873"/>
      <c r="AD119" s="873"/>
      <c r="AE119" s="874"/>
      <c r="AF119" s="875" t="s">
        <v>109</v>
      </c>
      <c r="AG119" s="873"/>
      <c r="AH119" s="873"/>
      <c r="AI119" s="873"/>
      <c r="AJ119" s="874"/>
      <c r="AK119" s="875" t="s">
        <v>109</v>
      </c>
      <c r="AL119" s="873"/>
      <c r="AM119" s="873"/>
      <c r="AN119" s="873"/>
      <c r="AO119" s="874"/>
      <c r="AP119" s="876" t="s">
        <v>109</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3048811</v>
      </c>
      <c r="BR119" s="800"/>
      <c r="BS119" s="800"/>
      <c r="BT119" s="800"/>
      <c r="BU119" s="800"/>
      <c r="BV119" s="800">
        <v>3322525</v>
      </c>
      <c r="BW119" s="800"/>
      <c r="BX119" s="800"/>
      <c r="BY119" s="800"/>
      <c r="BZ119" s="800"/>
      <c r="CA119" s="800">
        <v>3341255</v>
      </c>
      <c r="CB119" s="800"/>
      <c r="CC119" s="800"/>
      <c r="CD119" s="800"/>
      <c r="CE119" s="800"/>
      <c r="CF119" s="861">
        <v>20.9</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109</v>
      </c>
      <c r="DH119" s="717"/>
      <c r="DI119" s="717"/>
      <c r="DJ119" s="717"/>
      <c r="DK119" s="718"/>
      <c r="DL119" s="719" t="s">
        <v>109</v>
      </c>
      <c r="DM119" s="717"/>
      <c r="DN119" s="717"/>
      <c r="DO119" s="717"/>
      <c r="DP119" s="718"/>
      <c r="DQ119" s="719" t="s">
        <v>109</v>
      </c>
      <c r="DR119" s="717"/>
      <c r="DS119" s="717"/>
      <c r="DT119" s="717"/>
      <c r="DU119" s="718"/>
      <c r="DV119" s="807" t="s">
        <v>109</v>
      </c>
      <c r="DW119" s="808"/>
      <c r="DX119" s="808"/>
      <c r="DY119" s="808"/>
      <c r="DZ119" s="809"/>
    </row>
    <row r="120" spans="1:130" s="197" customFormat="1" ht="26.25" customHeight="1" x14ac:dyDescent="0.15">
      <c r="A120" s="865"/>
      <c r="B120" s="866"/>
      <c r="C120" s="803" t="s">
        <v>408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109</v>
      </c>
      <c r="AB120" s="784"/>
      <c r="AC120" s="784"/>
      <c r="AD120" s="784"/>
      <c r="AE120" s="785"/>
      <c r="AF120" s="786" t="s">
        <v>109</v>
      </c>
      <c r="AG120" s="784"/>
      <c r="AH120" s="784"/>
      <c r="AI120" s="784"/>
      <c r="AJ120" s="785"/>
      <c r="AK120" s="786" t="s">
        <v>109</v>
      </c>
      <c r="AL120" s="784"/>
      <c r="AM120" s="784"/>
      <c r="AN120" s="784"/>
      <c r="AO120" s="785"/>
      <c r="AP120" s="754" t="s">
        <v>109</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v>2133707</v>
      </c>
      <c r="BR120" s="771"/>
      <c r="BS120" s="771"/>
      <c r="BT120" s="771"/>
      <c r="BU120" s="771"/>
      <c r="BV120" s="771">
        <v>1631250</v>
      </c>
      <c r="BW120" s="771"/>
      <c r="BX120" s="771"/>
      <c r="BY120" s="771"/>
      <c r="BZ120" s="771"/>
      <c r="CA120" s="771">
        <v>1371015</v>
      </c>
      <c r="CB120" s="771"/>
      <c r="CC120" s="771"/>
      <c r="CD120" s="771"/>
      <c r="CE120" s="771"/>
      <c r="CF120" s="848">
        <v>8.6</v>
      </c>
      <c r="CG120" s="849"/>
      <c r="CH120" s="849"/>
      <c r="CI120" s="849"/>
      <c r="CJ120" s="849"/>
      <c r="CK120" s="850" t="s">
        <v>435</v>
      </c>
      <c r="CL120" s="810"/>
      <c r="CM120" s="810"/>
      <c r="CN120" s="810"/>
      <c r="CO120" s="811"/>
      <c r="CP120" s="854" t="s">
        <v>382</v>
      </c>
      <c r="CQ120" s="855"/>
      <c r="CR120" s="855"/>
      <c r="CS120" s="855"/>
      <c r="CT120" s="855"/>
      <c r="CU120" s="855"/>
      <c r="CV120" s="855"/>
      <c r="CW120" s="855"/>
      <c r="CX120" s="855"/>
      <c r="CY120" s="855"/>
      <c r="CZ120" s="855"/>
      <c r="DA120" s="855"/>
      <c r="DB120" s="855"/>
      <c r="DC120" s="855"/>
      <c r="DD120" s="855"/>
      <c r="DE120" s="855"/>
      <c r="DF120" s="856"/>
      <c r="DG120" s="799">
        <v>27828299</v>
      </c>
      <c r="DH120" s="800"/>
      <c r="DI120" s="800"/>
      <c r="DJ120" s="800"/>
      <c r="DK120" s="800"/>
      <c r="DL120" s="800">
        <v>29078118</v>
      </c>
      <c r="DM120" s="800"/>
      <c r="DN120" s="800"/>
      <c r="DO120" s="800"/>
      <c r="DP120" s="800"/>
      <c r="DQ120" s="800">
        <v>27691261</v>
      </c>
      <c r="DR120" s="800"/>
      <c r="DS120" s="800"/>
      <c r="DT120" s="800"/>
      <c r="DU120" s="800"/>
      <c r="DV120" s="801">
        <v>172.8</v>
      </c>
      <c r="DW120" s="801"/>
      <c r="DX120" s="801"/>
      <c r="DY120" s="801"/>
      <c r="DZ120" s="802"/>
    </row>
    <row r="121" spans="1:130" s="197" customFormat="1" ht="26.25" customHeight="1" x14ac:dyDescent="0.15">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109</v>
      </c>
      <c r="AB121" s="784"/>
      <c r="AC121" s="784"/>
      <c r="AD121" s="784"/>
      <c r="AE121" s="785"/>
      <c r="AF121" s="786" t="s">
        <v>109</v>
      </c>
      <c r="AG121" s="784"/>
      <c r="AH121" s="784"/>
      <c r="AI121" s="784"/>
      <c r="AJ121" s="785"/>
      <c r="AK121" s="786" t="s">
        <v>109</v>
      </c>
      <c r="AL121" s="784"/>
      <c r="AM121" s="784"/>
      <c r="AN121" s="784"/>
      <c r="AO121" s="785"/>
      <c r="AP121" s="754" t="s">
        <v>109</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47388427</v>
      </c>
      <c r="BR121" s="858"/>
      <c r="BS121" s="858"/>
      <c r="BT121" s="858"/>
      <c r="BU121" s="858"/>
      <c r="BV121" s="858">
        <v>48665655</v>
      </c>
      <c r="BW121" s="858"/>
      <c r="BX121" s="858"/>
      <c r="BY121" s="858"/>
      <c r="BZ121" s="858"/>
      <c r="CA121" s="858">
        <v>49518534</v>
      </c>
      <c r="CB121" s="858"/>
      <c r="CC121" s="858"/>
      <c r="CD121" s="858"/>
      <c r="CE121" s="858"/>
      <c r="CF121" s="859">
        <v>309</v>
      </c>
      <c r="CG121" s="860"/>
      <c r="CH121" s="860"/>
      <c r="CI121" s="860"/>
      <c r="CJ121" s="860"/>
      <c r="CK121" s="851"/>
      <c r="CL121" s="812"/>
      <c r="CM121" s="812"/>
      <c r="CN121" s="812"/>
      <c r="CO121" s="813"/>
      <c r="CP121" s="828" t="s">
        <v>381</v>
      </c>
      <c r="CQ121" s="829"/>
      <c r="CR121" s="829"/>
      <c r="CS121" s="829"/>
      <c r="CT121" s="829"/>
      <c r="CU121" s="829"/>
      <c r="CV121" s="829"/>
      <c r="CW121" s="829"/>
      <c r="CX121" s="829"/>
      <c r="CY121" s="829"/>
      <c r="CZ121" s="829"/>
      <c r="DA121" s="829"/>
      <c r="DB121" s="829"/>
      <c r="DC121" s="829"/>
      <c r="DD121" s="829"/>
      <c r="DE121" s="829"/>
      <c r="DF121" s="830"/>
      <c r="DG121" s="770">
        <v>507714</v>
      </c>
      <c r="DH121" s="771"/>
      <c r="DI121" s="771"/>
      <c r="DJ121" s="771"/>
      <c r="DK121" s="771"/>
      <c r="DL121" s="771">
        <v>1678448</v>
      </c>
      <c r="DM121" s="771"/>
      <c r="DN121" s="771"/>
      <c r="DO121" s="771"/>
      <c r="DP121" s="771"/>
      <c r="DQ121" s="771">
        <v>4286857</v>
      </c>
      <c r="DR121" s="771"/>
      <c r="DS121" s="771"/>
      <c r="DT121" s="771"/>
      <c r="DU121" s="771"/>
      <c r="DV121" s="823">
        <v>26.8</v>
      </c>
      <c r="DW121" s="823"/>
      <c r="DX121" s="823"/>
      <c r="DY121" s="823"/>
      <c r="DZ121" s="824"/>
    </row>
    <row r="122" spans="1:130" s="197" customFormat="1" ht="26.25" customHeight="1" x14ac:dyDescent="0.15">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109</v>
      </c>
      <c r="AB122" s="784"/>
      <c r="AC122" s="784"/>
      <c r="AD122" s="784"/>
      <c r="AE122" s="785"/>
      <c r="AF122" s="786" t="s">
        <v>109</v>
      </c>
      <c r="AG122" s="784"/>
      <c r="AH122" s="784"/>
      <c r="AI122" s="784"/>
      <c r="AJ122" s="785"/>
      <c r="AK122" s="786" t="s">
        <v>109</v>
      </c>
      <c r="AL122" s="784"/>
      <c r="AM122" s="784"/>
      <c r="AN122" s="784"/>
      <c r="AO122" s="785"/>
      <c r="AP122" s="754" t="s">
        <v>109</v>
      </c>
      <c r="AQ122" s="755"/>
      <c r="AR122" s="755"/>
      <c r="AS122" s="755"/>
      <c r="AT122" s="756"/>
      <c r="AU122" s="885"/>
      <c r="AV122" s="886"/>
      <c r="AW122" s="886"/>
      <c r="AX122" s="886"/>
      <c r="AY122" s="886"/>
      <c r="AZ122" s="228" t="s">
        <v>167</v>
      </c>
      <c r="BA122" s="228"/>
      <c r="BB122" s="228"/>
      <c r="BC122" s="228"/>
      <c r="BD122" s="228"/>
      <c r="BE122" s="228"/>
      <c r="BF122" s="228"/>
      <c r="BG122" s="228"/>
      <c r="BH122" s="228"/>
      <c r="BI122" s="228"/>
      <c r="BJ122" s="228"/>
      <c r="BK122" s="228"/>
      <c r="BL122" s="228"/>
      <c r="BM122" s="228"/>
      <c r="BN122" s="228"/>
      <c r="BO122" s="837" t="s">
        <v>438</v>
      </c>
      <c r="BP122" s="838"/>
      <c r="BQ122" s="839">
        <v>52570945</v>
      </c>
      <c r="BR122" s="840"/>
      <c r="BS122" s="840"/>
      <c r="BT122" s="840"/>
      <c r="BU122" s="840"/>
      <c r="BV122" s="840">
        <v>53619430</v>
      </c>
      <c r="BW122" s="840"/>
      <c r="BX122" s="840"/>
      <c r="BY122" s="840"/>
      <c r="BZ122" s="840"/>
      <c r="CA122" s="840">
        <v>54230804</v>
      </c>
      <c r="CB122" s="840"/>
      <c r="CC122" s="840"/>
      <c r="CD122" s="840"/>
      <c r="CE122" s="840"/>
      <c r="CF122" s="743"/>
      <c r="CG122" s="744"/>
      <c r="CH122" s="744"/>
      <c r="CI122" s="744"/>
      <c r="CJ122" s="841"/>
      <c r="CK122" s="851"/>
      <c r="CL122" s="812"/>
      <c r="CM122" s="812"/>
      <c r="CN122" s="812"/>
      <c r="CO122" s="813"/>
      <c r="CP122" s="828" t="s">
        <v>439</v>
      </c>
      <c r="CQ122" s="829"/>
      <c r="CR122" s="829"/>
      <c r="CS122" s="829"/>
      <c r="CT122" s="829"/>
      <c r="CU122" s="829"/>
      <c r="CV122" s="829"/>
      <c r="CW122" s="829"/>
      <c r="CX122" s="829"/>
      <c r="CY122" s="829"/>
      <c r="CZ122" s="829"/>
      <c r="DA122" s="829"/>
      <c r="DB122" s="829"/>
      <c r="DC122" s="829"/>
      <c r="DD122" s="829"/>
      <c r="DE122" s="829"/>
      <c r="DF122" s="830"/>
      <c r="DG122" s="770">
        <v>4463937</v>
      </c>
      <c r="DH122" s="771"/>
      <c r="DI122" s="771"/>
      <c r="DJ122" s="771"/>
      <c r="DK122" s="771"/>
      <c r="DL122" s="771">
        <v>3599076</v>
      </c>
      <c r="DM122" s="771"/>
      <c r="DN122" s="771"/>
      <c r="DO122" s="771"/>
      <c r="DP122" s="771"/>
      <c r="DQ122" s="771">
        <v>2971750</v>
      </c>
      <c r="DR122" s="771"/>
      <c r="DS122" s="771"/>
      <c r="DT122" s="771"/>
      <c r="DU122" s="771"/>
      <c r="DV122" s="823">
        <v>18.5</v>
      </c>
      <c r="DW122" s="823"/>
      <c r="DX122" s="823"/>
      <c r="DY122" s="823"/>
      <c r="DZ122" s="824"/>
    </row>
    <row r="123" spans="1:130" s="197" customFormat="1" ht="26.25" customHeight="1" thickBot="1" x14ac:dyDescent="0.2">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41826</v>
      </c>
      <c r="AB123" s="784"/>
      <c r="AC123" s="784"/>
      <c r="AD123" s="784"/>
      <c r="AE123" s="785"/>
      <c r="AF123" s="786">
        <v>41021</v>
      </c>
      <c r="AG123" s="784"/>
      <c r="AH123" s="784"/>
      <c r="AI123" s="784"/>
      <c r="AJ123" s="785"/>
      <c r="AK123" s="786">
        <v>40216</v>
      </c>
      <c r="AL123" s="784"/>
      <c r="AM123" s="784"/>
      <c r="AN123" s="784"/>
      <c r="AO123" s="785"/>
      <c r="AP123" s="754">
        <v>0.3</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153.9</v>
      </c>
      <c r="BR123" s="832"/>
      <c r="BS123" s="832"/>
      <c r="BT123" s="832"/>
      <c r="BU123" s="832"/>
      <c r="BV123" s="832">
        <v>155</v>
      </c>
      <c r="BW123" s="832"/>
      <c r="BX123" s="832"/>
      <c r="BY123" s="832"/>
      <c r="BZ123" s="832"/>
      <c r="CA123" s="832">
        <v>158.9</v>
      </c>
      <c r="CB123" s="832"/>
      <c r="CC123" s="832"/>
      <c r="CD123" s="832"/>
      <c r="CE123" s="832"/>
      <c r="CF123" s="730"/>
      <c r="CG123" s="731"/>
      <c r="CH123" s="731"/>
      <c r="CI123" s="731"/>
      <c r="CJ123" s="833"/>
      <c r="CK123" s="851"/>
      <c r="CL123" s="812"/>
      <c r="CM123" s="812"/>
      <c r="CN123" s="812"/>
      <c r="CO123" s="813"/>
      <c r="CP123" s="828" t="s">
        <v>441</v>
      </c>
      <c r="CQ123" s="829"/>
      <c r="CR123" s="829"/>
      <c r="CS123" s="829"/>
      <c r="CT123" s="829"/>
      <c r="CU123" s="829"/>
      <c r="CV123" s="829"/>
      <c r="CW123" s="829"/>
      <c r="CX123" s="829"/>
      <c r="CY123" s="829"/>
      <c r="CZ123" s="829"/>
      <c r="DA123" s="829"/>
      <c r="DB123" s="829"/>
      <c r="DC123" s="829"/>
      <c r="DD123" s="829"/>
      <c r="DE123" s="829"/>
      <c r="DF123" s="830"/>
      <c r="DG123" s="783" t="s">
        <v>442</v>
      </c>
      <c r="DH123" s="784"/>
      <c r="DI123" s="784"/>
      <c r="DJ123" s="784"/>
      <c r="DK123" s="785"/>
      <c r="DL123" s="786" t="s">
        <v>442</v>
      </c>
      <c r="DM123" s="784"/>
      <c r="DN123" s="784"/>
      <c r="DO123" s="784"/>
      <c r="DP123" s="785"/>
      <c r="DQ123" s="786" t="s">
        <v>442</v>
      </c>
      <c r="DR123" s="784"/>
      <c r="DS123" s="784"/>
      <c r="DT123" s="784"/>
      <c r="DU123" s="785"/>
      <c r="DV123" s="754" t="s">
        <v>442</v>
      </c>
      <c r="DW123" s="755"/>
      <c r="DX123" s="755"/>
      <c r="DY123" s="755"/>
      <c r="DZ123" s="756"/>
    </row>
    <row r="124" spans="1:130" s="197" customFormat="1" ht="26.25" customHeight="1" x14ac:dyDescent="0.15">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442</v>
      </c>
      <c r="AB124" s="784"/>
      <c r="AC124" s="784"/>
      <c r="AD124" s="784"/>
      <c r="AE124" s="785"/>
      <c r="AF124" s="786" t="s">
        <v>442</v>
      </c>
      <c r="AG124" s="784"/>
      <c r="AH124" s="784"/>
      <c r="AI124" s="784"/>
      <c r="AJ124" s="785"/>
      <c r="AK124" s="786" t="s">
        <v>442</v>
      </c>
      <c r="AL124" s="784"/>
      <c r="AM124" s="784"/>
      <c r="AN124" s="784"/>
      <c r="AO124" s="785"/>
      <c r="AP124" s="754" t="s">
        <v>442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442</v>
      </c>
      <c r="DH124" s="717"/>
      <c r="DI124" s="717"/>
      <c r="DJ124" s="717"/>
      <c r="DK124" s="718"/>
      <c r="DL124" s="719" t="s">
        <v>442</v>
      </c>
      <c r="DM124" s="717"/>
      <c r="DN124" s="717"/>
      <c r="DO124" s="717"/>
      <c r="DP124" s="718"/>
      <c r="DQ124" s="719" t="s">
        <v>442</v>
      </c>
      <c r="DR124" s="717"/>
      <c r="DS124" s="717"/>
      <c r="DT124" s="717"/>
      <c r="DU124" s="718"/>
      <c r="DV124" s="807" t="s">
        <v>442</v>
      </c>
      <c r="DW124" s="808"/>
      <c r="DX124" s="808"/>
      <c r="DY124" s="808"/>
      <c r="DZ124" s="809"/>
    </row>
    <row r="125" spans="1:130" s="197" customFormat="1" ht="26.25" customHeight="1" thickBot="1" x14ac:dyDescent="0.2">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442</v>
      </c>
      <c r="AB125" s="784"/>
      <c r="AC125" s="784"/>
      <c r="AD125" s="784"/>
      <c r="AE125" s="785"/>
      <c r="AF125" s="786" t="s">
        <v>442</v>
      </c>
      <c r="AG125" s="784"/>
      <c r="AH125" s="784"/>
      <c r="AI125" s="784"/>
      <c r="AJ125" s="785"/>
      <c r="AK125" s="786" t="s">
        <v>442</v>
      </c>
      <c r="AL125" s="784"/>
      <c r="AM125" s="784"/>
      <c r="AN125" s="784"/>
      <c r="AO125" s="785"/>
      <c r="AP125" s="754" t="s">
        <v>442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442</v>
      </c>
      <c r="DH125" s="800"/>
      <c r="DI125" s="800"/>
      <c r="DJ125" s="800"/>
      <c r="DK125" s="800"/>
      <c r="DL125" s="800" t="s">
        <v>442</v>
      </c>
      <c r="DM125" s="800"/>
      <c r="DN125" s="800"/>
      <c r="DO125" s="800"/>
      <c r="DP125" s="800"/>
      <c r="DQ125" s="800" t="s">
        <v>442</v>
      </c>
      <c r="DR125" s="800"/>
      <c r="DS125" s="800"/>
      <c r="DT125" s="800"/>
      <c r="DU125" s="800"/>
      <c r="DV125" s="801" t="s">
        <v>442</v>
      </c>
      <c r="DW125" s="801"/>
      <c r="DX125" s="801"/>
      <c r="DY125" s="801"/>
      <c r="DZ125" s="802"/>
    </row>
    <row r="126" spans="1:130" s="197" customFormat="1" ht="26.25" customHeight="1" x14ac:dyDescent="0.15">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442</v>
      </c>
      <c r="AB126" s="784"/>
      <c r="AC126" s="784"/>
      <c r="AD126" s="784"/>
      <c r="AE126" s="785"/>
      <c r="AF126" s="786" t="s">
        <v>442</v>
      </c>
      <c r="AG126" s="784"/>
      <c r="AH126" s="784"/>
      <c r="AI126" s="784"/>
      <c r="AJ126" s="785"/>
      <c r="AK126" s="786" t="s">
        <v>442</v>
      </c>
      <c r="AL126" s="784"/>
      <c r="AM126" s="784"/>
      <c r="AN126" s="784"/>
      <c r="AO126" s="785"/>
      <c r="AP126" s="754" t="s">
        <v>442</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v>543717</v>
      </c>
      <c r="DH126" s="771"/>
      <c r="DI126" s="771"/>
      <c r="DJ126" s="771"/>
      <c r="DK126" s="771"/>
      <c r="DL126" s="771">
        <v>407691</v>
      </c>
      <c r="DM126" s="771"/>
      <c r="DN126" s="771"/>
      <c r="DO126" s="771"/>
      <c r="DP126" s="771"/>
      <c r="DQ126" s="771">
        <v>336605</v>
      </c>
      <c r="DR126" s="771"/>
      <c r="DS126" s="771"/>
      <c r="DT126" s="771"/>
      <c r="DU126" s="771"/>
      <c r="DV126" s="823">
        <v>2.1</v>
      </c>
      <c r="DW126" s="823"/>
      <c r="DX126" s="823"/>
      <c r="DY126" s="823"/>
      <c r="DZ126" s="824"/>
    </row>
    <row r="127" spans="1:130" s="197" customFormat="1" ht="26.25" customHeight="1" thickBot="1" x14ac:dyDescent="0.2">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442</v>
      </c>
      <c r="AB127" s="784"/>
      <c r="AC127" s="784"/>
      <c r="AD127" s="784"/>
      <c r="AE127" s="785"/>
      <c r="AF127" s="786" t="s">
        <v>442</v>
      </c>
      <c r="AG127" s="784"/>
      <c r="AH127" s="784"/>
      <c r="AI127" s="784"/>
      <c r="AJ127" s="785"/>
      <c r="AK127" s="786" t="s">
        <v>442</v>
      </c>
      <c r="AL127" s="784"/>
      <c r="AM127" s="784"/>
      <c r="AN127" s="784"/>
      <c r="AO127" s="785"/>
      <c r="AP127" s="754" t="s">
        <v>442</v>
      </c>
      <c r="AQ127" s="755"/>
      <c r="AR127" s="755"/>
      <c r="AS127" s="755"/>
      <c r="AT127" s="756"/>
      <c r="AU127" s="233"/>
      <c r="AV127" s="233"/>
      <c r="AW127" s="233"/>
      <c r="AX127" s="757" t="s">
        <v>452</v>
      </c>
      <c r="AY127" s="758"/>
      <c r="AZ127" s="758"/>
      <c r="BA127" s="758"/>
      <c r="BB127" s="758"/>
      <c r="BC127" s="758"/>
      <c r="BD127" s="758"/>
      <c r="BE127" s="759"/>
      <c r="BF127" s="760" t="s">
        <v>442</v>
      </c>
      <c r="BG127" s="761"/>
      <c r="BH127" s="761"/>
      <c r="BI127" s="761"/>
      <c r="BJ127" s="761"/>
      <c r="BK127" s="761"/>
      <c r="BL127" s="762"/>
      <c r="BM127" s="760">
        <v>12.49</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v>4467</v>
      </c>
      <c r="DH127" s="820"/>
      <c r="DI127" s="820"/>
      <c r="DJ127" s="820"/>
      <c r="DK127" s="820"/>
      <c r="DL127" s="820">
        <v>474</v>
      </c>
      <c r="DM127" s="820"/>
      <c r="DN127" s="820"/>
      <c r="DO127" s="820"/>
      <c r="DP127" s="820"/>
      <c r="DQ127" s="820">
        <v>311</v>
      </c>
      <c r="DR127" s="820"/>
      <c r="DS127" s="820"/>
      <c r="DT127" s="820"/>
      <c r="DU127" s="820"/>
      <c r="DV127" s="821">
        <v>0</v>
      </c>
      <c r="DW127" s="821"/>
      <c r="DX127" s="821"/>
      <c r="DY127" s="821"/>
      <c r="DZ127" s="822"/>
    </row>
    <row r="128" spans="1:130" s="197" customFormat="1" ht="26.25" customHeight="1" x14ac:dyDescent="0.15">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163893</v>
      </c>
      <c r="AB128" s="724"/>
      <c r="AC128" s="724"/>
      <c r="AD128" s="724"/>
      <c r="AE128" s="725"/>
      <c r="AF128" s="726">
        <v>155630</v>
      </c>
      <c r="AG128" s="724"/>
      <c r="AH128" s="724"/>
      <c r="AI128" s="724"/>
      <c r="AJ128" s="725"/>
      <c r="AK128" s="726">
        <v>154639</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457</v>
      </c>
      <c r="BG128" s="791"/>
      <c r="BH128" s="791"/>
      <c r="BI128" s="791"/>
      <c r="BJ128" s="791"/>
      <c r="BK128" s="791"/>
      <c r="BL128" s="792"/>
      <c r="BM128" s="790">
        <v>17.489999999999998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458</v>
      </c>
      <c r="X129" s="781"/>
      <c r="Y129" s="781"/>
      <c r="Z129" s="782"/>
      <c r="AA129" s="783">
        <v>19651527</v>
      </c>
      <c r="AB129" s="784"/>
      <c r="AC129" s="784"/>
      <c r="AD129" s="784"/>
      <c r="AE129" s="785"/>
      <c r="AF129" s="786">
        <v>19739050</v>
      </c>
      <c r="AG129" s="784"/>
      <c r="AH129" s="784"/>
      <c r="AI129" s="784"/>
      <c r="AJ129" s="785"/>
      <c r="AK129" s="786">
        <v>20137808</v>
      </c>
      <c r="AL129" s="784"/>
      <c r="AM129" s="784"/>
      <c r="AN129" s="784"/>
      <c r="AO129" s="785"/>
      <c r="AP129" s="787"/>
      <c r="AQ129" s="788"/>
      <c r="AR129" s="788"/>
      <c r="AS129" s="788"/>
      <c r="AT129" s="789"/>
      <c r="AU129" s="235"/>
      <c r="AV129" s="235"/>
      <c r="AW129" s="235"/>
      <c r="AX129" s="772" t="s">
        <v>459</v>
      </c>
      <c r="AY129" s="768"/>
      <c r="AZ129" s="768"/>
      <c r="BA129" s="768"/>
      <c r="BB129" s="768"/>
      <c r="BC129" s="768"/>
      <c r="BD129" s="768"/>
      <c r="BE129" s="769"/>
      <c r="BF129" s="773">
        <v>15.4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461</v>
      </c>
      <c r="X130" s="781"/>
      <c r="Y130" s="781"/>
      <c r="Z130" s="782"/>
      <c r="AA130" s="783">
        <v>3666283</v>
      </c>
      <c r="AB130" s="784"/>
      <c r="AC130" s="784"/>
      <c r="AD130" s="784"/>
      <c r="AE130" s="785"/>
      <c r="AF130" s="786">
        <v>3970695</v>
      </c>
      <c r="AG130" s="784"/>
      <c r="AH130" s="784"/>
      <c r="AI130" s="784"/>
      <c r="AJ130" s="785"/>
      <c r="AK130" s="786">
        <v>4114572</v>
      </c>
      <c r="AL130" s="784"/>
      <c r="AM130" s="784"/>
      <c r="AN130" s="784"/>
      <c r="AO130" s="785"/>
      <c r="AP130" s="787"/>
      <c r="AQ130" s="788"/>
      <c r="AR130" s="788"/>
      <c r="AS130" s="788"/>
      <c r="AT130" s="789"/>
      <c r="AU130" s="235"/>
      <c r="AV130" s="235"/>
      <c r="AW130" s="235"/>
      <c r="AX130" s="751" t="s">
        <v>462</v>
      </c>
      <c r="AY130" s="752"/>
      <c r="AZ130" s="752"/>
      <c r="BA130" s="752"/>
      <c r="BB130" s="752"/>
      <c r="BC130" s="752"/>
      <c r="BD130" s="752"/>
      <c r="BE130" s="753"/>
      <c r="BF130" s="705">
        <v>158.9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463</v>
      </c>
      <c r="X131" s="714"/>
      <c r="Y131" s="714"/>
      <c r="Z131" s="715"/>
      <c r="AA131" s="716">
        <v>15985244</v>
      </c>
      <c r="AB131" s="717"/>
      <c r="AC131" s="717"/>
      <c r="AD131" s="717"/>
      <c r="AE131" s="718"/>
      <c r="AF131" s="719">
        <v>15768355</v>
      </c>
      <c r="AG131" s="717"/>
      <c r="AH131" s="717"/>
      <c r="AI131" s="717"/>
      <c r="AJ131" s="718"/>
      <c r="AK131" s="719">
        <v>16023236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465</v>
      </c>
      <c r="W132" s="737"/>
      <c r="X132" s="737"/>
      <c r="Y132" s="737"/>
      <c r="Z132" s="738"/>
      <c r="AA132" s="739">
        <v>16.8280259</v>
      </c>
      <c r="AB132" s="740"/>
      <c r="AC132" s="740"/>
      <c r="AD132" s="740"/>
      <c r="AE132" s="741"/>
      <c r="AF132" s="742">
        <v>15.74358898</v>
      </c>
      <c r="AG132" s="740"/>
      <c r="AH132" s="740"/>
      <c r="AI132" s="740"/>
      <c r="AJ132" s="741"/>
      <c r="AK132" s="742">
        <v>13.771157090000001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466</v>
      </c>
      <c r="W133" s="746"/>
      <c r="X133" s="746"/>
      <c r="Y133" s="746"/>
      <c r="Z133" s="747"/>
      <c r="AA133" s="748">
        <v>16.899999999999999</v>
      </c>
      <c r="AB133" s="749"/>
      <c r="AC133" s="749"/>
      <c r="AD133" s="749"/>
      <c r="AE133" s="750"/>
      <c r="AF133" s="748">
        <v>16.3</v>
      </c>
      <c r="AG133" s="749"/>
      <c r="AH133" s="749"/>
      <c r="AI133" s="749"/>
      <c r="AJ133" s="750"/>
      <c r="AK133" s="748">
        <v>15.4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19" t="s">
        <v>469</v>
      </c>
      <c r="L7" s="254"/>
      <c r="M7" s="255" t="s">
        <v>470</v>
      </c>
      <c r="N7" s="256"/>
    </row>
    <row r="8" spans="1:16" x14ac:dyDescent="0.15">
      <c r="A8" s="248"/>
      <c r="B8" s="244"/>
      <c r="C8" s="244"/>
      <c r="D8" s="244"/>
      <c r="E8" s="244"/>
      <c r="F8" s="244"/>
      <c r="G8" s="257"/>
      <c r="H8" s="258"/>
      <c r="I8" s="258"/>
      <c r="J8" s="259"/>
      <c r="K8" s="1120"/>
      <c r="L8" s="260" t="s">
        <v>471</v>
      </c>
      <c r="M8" s="261" t="s">
        <v>472</v>
      </c>
      <c r="N8" s="262" t="s">
        <v>473</v>
      </c>
    </row>
    <row r="9" spans="1:16" x14ac:dyDescent="0.15">
      <c r="A9" s="248"/>
      <c r="B9" s="244"/>
      <c r="C9" s="244"/>
      <c r="D9" s="244"/>
      <c r="E9" s="244"/>
      <c r="F9" s="244"/>
      <c r="G9" s="1133" t="s">
        <v>474</v>
      </c>
      <c r="H9" s="1134"/>
      <c r="I9" s="1134"/>
      <c r="J9" s="1135"/>
      <c r="K9" s="263">
        <v>4785894</v>
      </c>
      <c r="L9" s="264">
        <v>81245</v>
      </c>
      <c r="M9" s="265">
        <v>72299</v>
      </c>
      <c r="N9" s="266">
        <v>12.4</v>
      </c>
    </row>
    <row r="10" spans="1:16" x14ac:dyDescent="0.15">
      <c r="A10" s="248"/>
      <c r="B10" s="244"/>
      <c r="C10" s="244"/>
      <c r="D10" s="244"/>
      <c r="E10" s="244"/>
      <c r="F10" s="244"/>
      <c r="G10" s="1133" t="s">
        <v>475</v>
      </c>
      <c r="H10" s="1134"/>
      <c r="I10" s="1134"/>
      <c r="J10" s="1135"/>
      <c r="K10" s="267">
        <v>506505</v>
      </c>
      <c r="L10" s="268">
        <v>8598</v>
      </c>
      <c r="M10" s="269">
        <v>5259</v>
      </c>
      <c r="N10" s="270">
        <v>63.5</v>
      </c>
    </row>
    <row r="11" spans="1:16" ht="13.5" customHeight="1" x14ac:dyDescent="0.15">
      <c r="A11" s="248"/>
      <c r="B11" s="244"/>
      <c r="C11" s="244"/>
      <c r="D11" s="244"/>
      <c r="E11" s="244"/>
      <c r="F11" s="244"/>
      <c r="G11" s="1133" t="s">
        <v>476</v>
      </c>
      <c r="H11" s="1134"/>
      <c r="I11" s="1134"/>
      <c r="J11" s="1135"/>
      <c r="K11" s="267">
        <v>51422</v>
      </c>
      <c r="L11" s="268">
        <v>873</v>
      </c>
      <c r="M11" s="269">
        <v>5513</v>
      </c>
      <c r="N11" s="270">
        <v>-84.2</v>
      </c>
    </row>
    <row r="12" spans="1:16" ht="13.5" customHeight="1" x14ac:dyDescent="0.15">
      <c r="A12" s="248"/>
      <c r="B12" s="244"/>
      <c r="C12" s="244"/>
      <c r="D12" s="244"/>
      <c r="E12" s="244"/>
      <c r="F12" s="244"/>
      <c r="G12" s="1133" t="s">
        <v>477</v>
      </c>
      <c r="H12" s="1134"/>
      <c r="I12" s="1134"/>
      <c r="J12" s="1135"/>
      <c r="K12" s="267">
        <v>179345</v>
      </c>
      <c r="L12" s="268">
        <v>3045</v>
      </c>
      <c r="M12" s="269">
        <v>1180</v>
      </c>
      <c r="N12" s="270">
        <v>158.1</v>
      </c>
    </row>
    <row r="13" spans="1:16" ht="13.5" customHeight="1" x14ac:dyDescent="0.15">
      <c r="A13" s="248"/>
      <c r="B13" s="244"/>
      <c r="C13" s="244"/>
      <c r="D13" s="244"/>
      <c r="E13" s="244"/>
      <c r="F13" s="244"/>
      <c r="G13" s="1133" t="s">
        <v>478</v>
      </c>
      <c r="H13" s="1134"/>
      <c r="I13" s="1134"/>
      <c r="J13" s="1135"/>
      <c r="K13" s="267" t="s">
        <v>479</v>
      </c>
      <c r="L13" s="268" t="s">
        <v>479</v>
      </c>
      <c r="M13" s="269">
        <v>2</v>
      </c>
      <c r="N13" s="270" t="s">
        <v>479</v>
      </c>
    </row>
    <row r="14" spans="1:16" ht="13.5" customHeight="1" x14ac:dyDescent="0.15">
      <c r="A14" s="248"/>
      <c r="B14" s="244"/>
      <c r="C14" s="244"/>
      <c r="D14" s="244"/>
      <c r="E14" s="244"/>
      <c r="F14" s="244"/>
      <c r="G14" s="1133" t="s">
        <v>480</v>
      </c>
      <c r="H14" s="1134"/>
      <c r="I14" s="1134"/>
      <c r="J14" s="1135"/>
      <c r="K14" s="267">
        <v>254833</v>
      </c>
      <c r="L14" s="268">
        <v>4326</v>
      </c>
      <c r="M14" s="269">
        <v>3170</v>
      </c>
      <c r="N14" s="270">
        <v>36.5</v>
      </c>
    </row>
    <row r="15" spans="1:16" ht="13.5" customHeight="1" x14ac:dyDescent="0.15">
      <c r="A15" s="248"/>
      <c r="B15" s="244"/>
      <c r="C15" s="244"/>
      <c r="D15" s="244"/>
      <c r="E15" s="244"/>
      <c r="F15" s="244"/>
      <c r="G15" s="1133" t="s">
        <v>481</v>
      </c>
      <c r="H15" s="1134"/>
      <c r="I15" s="1134"/>
      <c r="J15" s="1135"/>
      <c r="K15" s="267">
        <v>241410</v>
      </c>
      <c r="L15" s="268">
        <v>4098</v>
      </c>
      <c r="M15" s="269">
        <v>1822</v>
      </c>
      <c r="N15" s="270">
        <v>124.9</v>
      </c>
    </row>
    <row r="16" spans="1:16" x14ac:dyDescent="0.15">
      <c r="A16" s="248"/>
      <c r="B16" s="244"/>
      <c r="C16" s="244"/>
      <c r="D16" s="244"/>
      <c r="E16" s="244"/>
      <c r="F16" s="244"/>
      <c r="G16" s="1136" t="s">
        <v>482</v>
      </c>
      <c r="H16" s="1137"/>
      <c r="I16" s="1137"/>
      <c r="J16" s="1138"/>
      <c r="K16" s="268">
        <v>-460331</v>
      </c>
      <c r="L16" s="268">
        <v>-7815</v>
      </c>
      <c r="M16" s="269">
        <v>-7642</v>
      </c>
      <c r="N16" s="270">
        <v>2.2999999999999998</v>
      </c>
    </row>
    <row r="17" spans="1:16" x14ac:dyDescent="0.15">
      <c r="A17" s="248"/>
      <c r="B17" s="244"/>
      <c r="C17" s="244"/>
      <c r="D17" s="244"/>
      <c r="E17" s="244"/>
      <c r="F17" s="244"/>
      <c r="G17" s="1136" t="s">
        <v>167</v>
      </c>
      <c r="H17" s="1137"/>
      <c r="I17" s="1137"/>
      <c r="J17" s="1138"/>
      <c r="K17" s="268">
        <v>5559078</v>
      </c>
      <c r="L17" s="268">
        <v>94370</v>
      </c>
      <c r="M17" s="269">
        <v>81603</v>
      </c>
      <c r="N17" s="270">
        <v>15.6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30" t="s">
        <v>487</v>
      </c>
      <c r="H21" s="1131"/>
      <c r="I21" s="1131"/>
      <c r="J21" s="1132"/>
      <c r="K21" s="280">
        <v>10.63</v>
      </c>
      <c r="L21" s="281">
        <v>7.96</v>
      </c>
      <c r="M21" s="282">
        <v>2.67</v>
      </c>
      <c r="N21" s="249"/>
      <c r="O21" s="283"/>
      <c r="P21" s="279"/>
    </row>
    <row r="22" spans="1:16" s="284" customFormat="1" x14ac:dyDescent="0.15">
      <c r="A22" s="279"/>
      <c r="B22" s="249"/>
      <c r="C22" s="249"/>
      <c r="D22" s="249"/>
      <c r="E22" s="249"/>
      <c r="F22" s="249"/>
      <c r="G22" s="1130" t="s">
        <v>488</v>
      </c>
      <c r="H22" s="1131"/>
      <c r="I22" s="1131"/>
      <c r="J22" s="1132"/>
      <c r="K22" s="285">
        <v>93.3</v>
      </c>
      <c r="L22" s="286">
        <v>98.3</v>
      </c>
      <c r="M22" s="287">
        <v>-5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19" t="s">
        <v>469</v>
      </c>
      <c r="L30" s="254"/>
      <c r="M30" s="255" t="s">
        <v>470</v>
      </c>
      <c r="N30" s="256"/>
    </row>
    <row r="31" spans="1:16" x14ac:dyDescent="0.15">
      <c r="A31" s="248"/>
      <c r="B31" s="244"/>
      <c r="C31" s="244"/>
      <c r="D31" s="244"/>
      <c r="E31" s="244"/>
      <c r="F31" s="244"/>
      <c r="G31" s="257"/>
      <c r="H31" s="258"/>
      <c r="I31" s="258"/>
      <c r="J31" s="259"/>
      <c r="K31" s="1120"/>
      <c r="L31" s="260" t="s">
        <v>471</v>
      </c>
      <c r="M31" s="261" t="s">
        <v>472</v>
      </c>
      <c r="N31" s="262" t="s">
        <v>473</v>
      </c>
    </row>
    <row r="32" spans="1:16" ht="27" customHeight="1" x14ac:dyDescent="0.15">
      <c r="A32" s="248"/>
      <c r="B32" s="244"/>
      <c r="C32" s="244"/>
      <c r="D32" s="244"/>
      <c r="E32" s="244"/>
      <c r="F32" s="244"/>
      <c r="G32" s="1121" t="s">
        <v>492</v>
      </c>
      <c r="H32" s="1122"/>
      <c r="I32" s="1122"/>
      <c r="J32" s="1123"/>
      <c r="K32" s="294">
        <v>4302879</v>
      </c>
      <c r="L32" s="294">
        <v>73045</v>
      </c>
      <c r="M32" s="295">
        <v>50969</v>
      </c>
      <c r="N32" s="296">
        <v>43.3</v>
      </c>
    </row>
    <row r="33" spans="1:16" ht="13.5" customHeight="1" x14ac:dyDescent="0.15">
      <c r="A33" s="248"/>
      <c r="B33" s="244"/>
      <c r="C33" s="244"/>
      <c r="D33" s="244"/>
      <c r="E33" s="244"/>
      <c r="F33" s="244"/>
      <c r="G33" s="1121" t="s">
        <v>493</v>
      </c>
      <c r="H33" s="1122"/>
      <c r="I33" s="1122"/>
      <c r="J33" s="1123"/>
      <c r="K33" s="294" t="s">
        <v>479</v>
      </c>
      <c r="L33" s="294" t="s">
        <v>479</v>
      </c>
      <c r="M33" s="295" t="s">
        <v>479</v>
      </c>
      <c r="N33" s="296" t="s">
        <v>479</v>
      </c>
    </row>
    <row r="34" spans="1:16" ht="27" customHeight="1" x14ac:dyDescent="0.15">
      <c r="A34" s="248"/>
      <c r="B34" s="244"/>
      <c r="C34" s="244"/>
      <c r="D34" s="244"/>
      <c r="E34" s="244"/>
      <c r="F34" s="244"/>
      <c r="G34" s="1121" t="s">
        <v>494</v>
      </c>
      <c r="H34" s="1122"/>
      <c r="I34" s="1122"/>
      <c r="J34" s="1123"/>
      <c r="K34" s="294" t="s">
        <v>479</v>
      </c>
      <c r="L34" s="294" t="s">
        <v>479</v>
      </c>
      <c r="M34" s="295">
        <v>29</v>
      </c>
      <c r="N34" s="296" t="s">
        <v>479</v>
      </c>
    </row>
    <row r="35" spans="1:16" ht="27" customHeight="1" x14ac:dyDescent="0.15">
      <c r="A35" s="248"/>
      <c r="B35" s="244"/>
      <c r="C35" s="244"/>
      <c r="D35" s="244"/>
      <c r="E35" s="244"/>
      <c r="F35" s="244"/>
      <c r="G35" s="1121" t="s">
        <v>495</v>
      </c>
      <c r="H35" s="1122"/>
      <c r="I35" s="1122"/>
      <c r="J35" s="1123"/>
      <c r="K35" s="294">
        <v>2075133</v>
      </c>
      <c r="L35" s="294">
        <v>35227</v>
      </c>
      <c r="M35" s="295">
        <v>14294</v>
      </c>
      <c r="N35" s="296">
        <v>146.4</v>
      </c>
    </row>
    <row r="36" spans="1:16" ht="27" customHeight="1" x14ac:dyDescent="0.15">
      <c r="A36" s="248"/>
      <c r="B36" s="244"/>
      <c r="C36" s="244"/>
      <c r="D36" s="244"/>
      <c r="E36" s="244"/>
      <c r="F36" s="244"/>
      <c r="G36" s="1121" t="s">
        <v>496</v>
      </c>
      <c r="H36" s="1122"/>
      <c r="I36" s="1122"/>
      <c r="J36" s="1123"/>
      <c r="K36" s="294">
        <v>57305</v>
      </c>
      <c r="L36" s="294">
        <v>973</v>
      </c>
      <c r="M36" s="295">
        <v>1493</v>
      </c>
      <c r="N36" s="296">
        <v>-34.799999999999997</v>
      </c>
    </row>
    <row r="37" spans="1:16" ht="13.5" customHeight="1" x14ac:dyDescent="0.15">
      <c r="A37" s="248"/>
      <c r="B37" s="244"/>
      <c r="C37" s="244"/>
      <c r="D37" s="244"/>
      <c r="E37" s="244"/>
      <c r="F37" s="244"/>
      <c r="G37" s="1121" t="s">
        <v>497</v>
      </c>
      <c r="H37" s="1122"/>
      <c r="I37" s="1122"/>
      <c r="J37" s="1123"/>
      <c r="K37" s="294">
        <v>40216</v>
      </c>
      <c r="L37" s="294">
        <v>683</v>
      </c>
      <c r="M37" s="295">
        <v>1584</v>
      </c>
      <c r="N37" s="296">
        <v>-56.9</v>
      </c>
    </row>
    <row r="38" spans="1:16" ht="27" customHeight="1" x14ac:dyDescent="0.15">
      <c r="A38" s="248"/>
      <c r="B38" s="244"/>
      <c r="C38" s="244"/>
      <c r="D38" s="244"/>
      <c r="E38" s="244"/>
      <c r="F38" s="244"/>
      <c r="G38" s="1124" t="s">
        <v>498</v>
      </c>
      <c r="H38" s="1125"/>
      <c r="I38" s="1125"/>
      <c r="J38" s="1126"/>
      <c r="K38" s="297">
        <v>263</v>
      </c>
      <c r="L38" s="297">
        <v>4</v>
      </c>
      <c r="M38" s="298">
        <v>4</v>
      </c>
      <c r="N38" s="299">
        <v>0</v>
      </c>
      <c r="O38" s="293"/>
    </row>
    <row r="39" spans="1:16" x14ac:dyDescent="0.15">
      <c r="A39" s="248"/>
      <c r="B39" s="244"/>
      <c r="C39" s="244"/>
      <c r="D39" s="244"/>
      <c r="E39" s="244"/>
      <c r="F39" s="244"/>
      <c r="G39" s="1124" t="s">
        <v>499</v>
      </c>
      <c r="H39" s="1125"/>
      <c r="I39" s="1125"/>
      <c r="J39" s="1126"/>
      <c r="K39" s="300">
        <v>-154639</v>
      </c>
      <c r="L39" s="300">
        <v>-2625</v>
      </c>
      <c r="M39" s="301">
        <v>-4432</v>
      </c>
      <c r="N39" s="302">
        <v>-40.799999999999997</v>
      </c>
      <c r="O39" s="293"/>
    </row>
    <row r="40" spans="1:16" ht="27" customHeight="1" x14ac:dyDescent="0.15">
      <c r="A40" s="248"/>
      <c r="B40" s="244"/>
      <c r="C40" s="244"/>
      <c r="D40" s="244"/>
      <c r="E40" s="244"/>
      <c r="F40" s="244"/>
      <c r="G40" s="1121" t="s">
        <v>500</v>
      </c>
      <c r="H40" s="1122"/>
      <c r="I40" s="1122"/>
      <c r="J40" s="1123"/>
      <c r="K40" s="300">
        <v>-4114572</v>
      </c>
      <c r="L40" s="300">
        <v>-69849</v>
      </c>
      <c r="M40" s="301">
        <v>-44638</v>
      </c>
      <c r="N40" s="302">
        <v>56.5</v>
      </c>
      <c r="O40" s="293"/>
    </row>
    <row r="41" spans="1:16" x14ac:dyDescent="0.15">
      <c r="A41" s="248"/>
      <c r="B41" s="244"/>
      <c r="C41" s="244"/>
      <c r="D41" s="244"/>
      <c r="E41" s="244"/>
      <c r="F41" s="244"/>
      <c r="G41" s="1127" t="s">
        <v>278</v>
      </c>
      <c r="H41" s="1128"/>
      <c r="I41" s="1128"/>
      <c r="J41" s="1129"/>
      <c r="K41" s="294">
        <v>2206585</v>
      </c>
      <c r="L41" s="300">
        <v>37459</v>
      </c>
      <c r="M41" s="301">
        <v>19303</v>
      </c>
      <c r="N41" s="302">
        <v>94.1</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14" t="s">
        <v>469</v>
      </c>
      <c r="J49" s="1116" t="s">
        <v>504</v>
      </c>
      <c r="K49" s="1117"/>
      <c r="L49" s="1117"/>
      <c r="M49" s="1117"/>
      <c r="N49" s="1118"/>
    </row>
    <row r="50" spans="1:14" x14ac:dyDescent="0.15">
      <c r="A50" s="248"/>
      <c r="B50" s="244"/>
      <c r="C50" s="244"/>
      <c r="D50" s="244"/>
      <c r="E50" s="244"/>
      <c r="F50" s="244"/>
      <c r="G50" s="312"/>
      <c r="H50" s="313"/>
      <c r="I50" s="1115"/>
      <c r="J50" s="314" t="s">
        <v>505</v>
      </c>
      <c r="K50" s="315" t="s">
        <v>506</v>
      </c>
      <c r="L50" s="316" t="s">
        <v>507</v>
      </c>
      <c r="M50" s="317" t="s">
        <v>508</v>
      </c>
      <c r="N50" s="318" t="s">
        <v>509</v>
      </c>
    </row>
    <row r="51" spans="1:14" x14ac:dyDescent="0.15">
      <c r="A51" s="248"/>
      <c r="B51" s="244"/>
      <c r="C51" s="244"/>
      <c r="D51" s="244"/>
      <c r="E51" s="244"/>
      <c r="F51" s="244"/>
      <c r="G51" s="310" t="s">
        <v>510</v>
      </c>
      <c r="H51" s="311"/>
      <c r="I51" s="319">
        <v>5210699</v>
      </c>
      <c r="J51" s="320">
        <v>86390</v>
      </c>
      <c r="K51" s="321">
        <v>-34.4</v>
      </c>
      <c r="L51" s="322">
        <v>47569</v>
      </c>
      <c r="M51" s="323">
        <v>-23.1</v>
      </c>
      <c r="N51" s="324">
        <v>-11.3</v>
      </c>
    </row>
    <row r="52" spans="1:14" x14ac:dyDescent="0.15">
      <c r="A52" s="248"/>
      <c r="B52" s="244"/>
      <c r="C52" s="244"/>
      <c r="D52" s="244"/>
      <c r="E52" s="244"/>
      <c r="F52" s="244"/>
      <c r="G52" s="325"/>
      <c r="H52" s="326" t="s">
        <v>511</v>
      </c>
      <c r="I52" s="327">
        <v>3095574</v>
      </c>
      <c r="J52" s="328">
        <v>51323</v>
      </c>
      <c r="K52" s="329">
        <v>-7.9</v>
      </c>
      <c r="L52" s="330">
        <v>26255</v>
      </c>
      <c r="M52" s="331">
        <v>-18.399999999999999</v>
      </c>
      <c r="N52" s="332">
        <v>10.5</v>
      </c>
    </row>
    <row r="53" spans="1:14" x14ac:dyDescent="0.15">
      <c r="A53" s="248"/>
      <c r="B53" s="244"/>
      <c r="C53" s="244"/>
      <c r="D53" s="244"/>
      <c r="E53" s="244"/>
      <c r="F53" s="244"/>
      <c r="G53" s="310" t="s">
        <v>512</v>
      </c>
      <c r="H53" s="311"/>
      <c r="I53" s="319">
        <v>4712347</v>
      </c>
      <c r="J53" s="320">
        <v>77805</v>
      </c>
      <c r="K53" s="321">
        <v>-9.9</v>
      </c>
      <c r="L53" s="322">
        <v>50880</v>
      </c>
      <c r="M53" s="323">
        <v>7</v>
      </c>
      <c r="N53" s="324">
        <v>-16.899999999999999</v>
      </c>
    </row>
    <row r="54" spans="1:14" x14ac:dyDescent="0.15">
      <c r="A54" s="248"/>
      <c r="B54" s="244"/>
      <c r="C54" s="244"/>
      <c r="D54" s="244"/>
      <c r="E54" s="244"/>
      <c r="F54" s="244"/>
      <c r="G54" s="325"/>
      <c r="H54" s="326" t="s">
        <v>511</v>
      </c>
      <c r="I54" s="327">
        <v>2622504</v>
      </c>
      <c r="J54" s="328">
        <v>43300</v>
      </c>
      <c r="K54" s="329">
        <v>-15.6</v>
      </c>
      <c r="L54" s="330">
        <v>26879</v>
      </c>
      <c r="M54" s="331">
        <v>2.4</v>
      </c>
      <c r="N54" s="332">
        <v>-18</v>
      </c>
    </row>
    <row r="55" spans="1:14" x14ac:dyDescent="0.15">
      <c r="A55" s="248"/>
      <c r="B55" s="244"/>
      <c r="C55" s="244"/>
      <c r="D55" s="244"/>
      <c r="E55" s="244"/>
      <c r="F55" s="244"/>
      <c r="G55" s="310" t="s">
        <v>513</v>
      </c>
      <c r="H55" s="311"/>
      <c r="I55" s="319">
        <v>6695572</v>
      </c>
      <c r="J55" s="320">
        <v>111211</v>
      </c>
      <c r="K55" s="321">
        <v>42.9</v>
      </c>
      <c r="L55" s="322">
        <v>63956</v>
      </c>
      <c r="M55" s="323">
        <v>25.7</v>
      </c>
      <c r="N55" s="324">
        <v>17.2</v>
      </c>
    </row>
    <row r="56" spans="1:14" x14ac:dyDescent="0.15">
      <c r="A56" s="248"/>
      <c r="B56" s="244"/>
      <c r="C56" s="244"/>
      <c r="D56" s="244"/>
      <c r="E56" s="244"/>
      <c r="F56" s="244"/>
      <c r="G56" s="325"/>
      <c r="H56" s="326" t="s">
        <v>511</v>
      </c>
      <c r="I56" s="327">
        <v>4247512</v>
      </c>
      <c r="J56" s="328">
        <v>70550</v>
      </c>
      <c r="K56" s="329">
        <v>62.9</v>
      </c>
      <c r="L56" s="330">
        <v>29239</v>
      </c>
      <c r="M56" s="331">
        <v>8.8000000000000007</v>
      </c>
      <c r="N56" s="332">
        <v>54.1</v>
      </c>
    </row>
    <row r="57" spans="1:14" x14ac:dyDescent="0.15">
      <c r="A57" s="248"/>
      <c r="B57" s="244"/>
      <c r="C57" s="244"/>
      <c r="D57" s="244"/>
      <c r="E57" s="244"/>
      <c r="F57" s="244"/>
      <c r="G57" s="310" t="s">
        <v>514</v>
      </c>
      <c r="H57" s="311"/>
      <c r="I57" s="319">
        <v>6542680</v>
      </c>
      <c r="J57" s="320">
        <v>109710</v>
      </c>
      <c r="K57" s="321">
        <v>-1.3</v>
      </c>
      <c r="L57" s="322">
        <v>66255</v>
      </c>
      <c r="M57" s="323">
        <v>3.6</v>
      </c>
      <c r="N57" s="324">
        <v>-4.9000000000000004</v>
      </c>
    </row>
    <row r="58" spans="1:14" x14ac:dyDescent="0.15">
      <c r="A58" s="248"/>
      <c r="B58" s="244"/>
      <c r="C58" s="244"/>
      <c r="D58" s="244"/>
      <c r="E58" s="244"/>
      <c r="F58" s="244"/>
      <c r="G58" s="325"/>
      <c r="H58" s="326" t="s">
        <v>511</v>
      </c>
      <c r="I58" s="327">
        <v>4877242</v>
      </c>
      <c r="J58" s="328">
        <v>81784</v>
      </c>
      <c r="K58" s="329">
        <v>15.9</v>
      </c>
      <c r="L58" s="330">
        <v>31822</v>
      </c>
      <c r="M58" s="331">
        <v>8.8000000000000007</v>
      </c>
      <c r="N58" s="332">
        <v>7.1</v>
      </c>
    </row>
    <row r="59" spans="1:14" x14ac:dyDescent="0.15">
      <c r="A59" s="248"/>
      <c r="B59" s="244"/>
      <c r="C59" s="244"/>
      <c r="D59" s="244"/>
      <c r="E59" s="244"/>
      <c r="F59" s="244"/>
      <c r="G59" s="310" t="s">
        <v>515</v>
      </c>
      <c r="H59" s="311"/>
      <c r="I59" s="319">
        <v>8402783</v>
      </c>
      <c r="J59" s="320">
        <v>142645</v>
      </c>
      <c r="K59" s="321">
        <v>30</v>
      </c>
      <c r="L59" s="322">
        <v>92247</v>
      </c>
      <c r="M59" s="323">
        <v>39.200000000000003</v>
      </c>
      <c r="N59" s="324">
        <v>-9.1999999999999993</v>
      </c>
    </row>
    <row r="60" spans="1:14" x14ac:dyDescent="0.15">
      <c r="A60" s="248"/>
      <c r="B60" s="244"/>
      <c r="C60" s="244"/>
      <c r="D60" s="244"/>
      <c r="E60" s="244"/>
      <c r="F60" s="244"/>
      <c r="G60" s="325"/>
      <c r="H60" s="326" t="s">
        <v>511</v>
      </c>
      <c r="I60" s="333">
        <v>6079216</v>
      </c>
      <c r="J60" s="328">
        <v>103200</v>
      </c>
      <c r="K60" s="329">
        <v>26.2</v>
      </c>
      <c r="L60" s="330">
        <v>37204</v>
      </c>
      <c r="M60" s="331">
        <v>16.899999999999999</v>
      </c>
      <c r="N60" s="332">
        <v>9.3000000000000007</v>
      </c>
    </row>
    <row r="61" spans="1:14" x14ac:dyDescent="0.15">
      <c r="A61" s="248"/>
      <c r="B61" s="244"/>
      <c r="C61" s="244"/>
      <c r="D61" s="244"/>
      <c r="E61" s="244"/>
      <c r="F61" s="244"/>
      <c r="G61" s="310" t="s">
        <v>516</v>
      </c>
      <c r="H61" s="334"/>
      <c r="I61" s="335">
        <v>6312816</v>
      </c>
      <c r="J61" s="336">
        <v>105552</v>
      </c>
      <c r="K61" s="337">
        <v>5.5</v>
      </c>
      <c r="L61" s="338">
        <v>64181</v>
      </c>
      <c r="M61" s="339">
        <v>10.5</v>
      </c>
      <c r="N61" s="324">
        <v>-5</v>
      </c>
    </row>
    <row r="62" spans="1:14" x14ac:dyDescent="0.15">
      <c r="A62" s="248"/>
      <c r="B62" s="244"/>
      <c r="C62" s="244"/>
      <c r="D62" s="244"/>
      <c r="E62" s="244"/>
      <c r="F62" s="244"/>
      <c r="G62" s="325"/>
      <c r="H62" s="326" t="s">
        <v>511</v>
      </c>
      <c r="I62" s="327">
        <v>4184410</v>
      </c>
      <c r="J62" s="328">
        <v>70031</v>
      </c>
      <c r="K62" s="329">
        <v>16.3</v>
      </c>
      <c r="L62" s="330">
        <v>30280</v>
      </c>
      <c r="M62" s="331">
        <v>3.7</v>
      </c>
      <c r="N62" s="332">
        <v>12.6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39" t="s">
        <v>3</v>
      </c>
      <c r="D47" s="1139"/>
      <c r="E47" s="1140"/>
      <c r="F47" s="11">
        <v>12.41</v>
      </c>
      <c r="G47" s="12">
        <v>11.64</v>
      </c>
      <c r="H47" s="12">
        <v>11.44</v>
      </c>
      <c r="I47" s="12">
        <v>11.91</v>
      </c>
      <c r="J47" s="13">
        <v>11.69</v>
      </c>
    </row>
    <row r="48" spans="2:10" ht="57.75" customHeight="1" x14ac:dyDescent="0.15">
      <c r="B48" s="14"/>
      <c r="C48" s="1141" t="s">
        <v>4</v>
      </c>
      <c r="D48" s="1141"/>
      <c r="E48" s="1142"/>
      <c r="F48" s="15">
        <v>3.82</v>
      </c>
      <c r="G48" s="16">
        <v>4.5999999999999996</v>
      </c>
      <c r="H48" s="16">
        <v>5.0599999999999996</v>
      </c>
      <c r="I48" s="16">
        <v>3.84</v>
      </c>
      <c r="J48" s="17">
        <v>6.45</v>
      </c>
    </row>
    <row r="49" spans="2:10" ht="57.75" customHeight="1" thickBot="1" x14ac:dyDescent="0.2">
      <c r="B49" s="18"/>
      <c r="C49" s="1143" t="s">
        <v>5</v>
      </c>
      <c r="D49" s="1143"/>
      <c r="E49" s="1144"/>
      <c r="F49" s="19" t="s">
        <v>523</v>
      </c>
      <c r="G49" s="20" t="s">
        <v>524</v>
      </c>
      <c r="H49" s="20">
        <v>0.56999999999999995</v>
      </c>
      <c r="I49" s="20" t="s">
        <v>525</v>
      </c>
      <c r="J49" s="21">
        <v>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鈴木　純</cp:lastModifiedBy>
  <cp:lastPrinted>2017-02-23T06:58:05Z</cp:lastPrinted>
  <dcterms:created xsi:type="dcterms:W3CDTF">2017-02-15T18:16:30Z</dcterms:created>
  <dcterms:modified xsi:type="dcterms:W3CDTF">2017-03-31T00:06:18Z</dcterms:modified>
  <cp:category/>
</cp:coreProperties>
</file>