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1116st\南魚沼市\総務部\財政課\財政係\10 調査関係\57 財政状況資料集\H28決算 財政状況資料集\02_5月公表分\05_公表用\"/>
    </mc:Choice>
  </mc:AlternateContent>
  <bookViews>
    <workbookView xWindow="0" yWindow="0" windowWidth="28800" windowHeight="12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alcChain>
</file>

<file path=xl/sharedStrings.xml><?xml version="1.0" encoding="utf-8"?>
<sst xmlns="http://schemas.openxmlformats.org/spreadsheetml/2006/main" count="1069" uniqueCount="572">
  <si>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</si>
  <si>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</si>
  <si>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</si>
  <si>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</si>
  <si>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</si>
  <si>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</si>
  <si>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</si>
  <si>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</si>
  <si>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</si>
  <si>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</si>
  <si>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</si>
  <si>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</si>
  <si>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</si>
  <si>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</si>
  <si>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</si>
  <si>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</si>
  <si>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</si>
  <si>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</si>
  <si>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</si>
  <si>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</si>
  <si>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</si>
  <si>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</si>
  <si>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</si>
  <si>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</si>
  <si>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</si>
  <si>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</si>
  <si>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</si>
  <si>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</si>
  <si>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</si>
  <si>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</si>
  <si>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</si>
  <si>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</si>
  <si>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</si>
  <si>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</si>
  <si>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</si>
  <si>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</si>
  <si>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</si>
  <si>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</si>
  <si>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</si>
  <si>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</si>
  <si>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</si>
  <si>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</si>
  <si>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</si>
  <si>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</si>
  <si>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</si>
  <si>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</si>
  <si>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</si>
  <si>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</si>
  <si>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</si>
  <si>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</si>
  <si>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</si>
  <si>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</si>
  <si>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</si>
  <si>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</si>
  <si>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</si>
  <si>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</si>
  <si>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</si>
  <si>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</si>
  <si>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</si>
  <si>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</si>
  <si>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</si>
  <si>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</si>
  <si>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</si>
  <si>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</si>
  <si>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</si>
  <si>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</si>
  <si>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</si>
  <si>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</si>
  <si>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</si>
  <si>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</si>
  <si>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</si>
  <si>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</si>
  <si>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</si>
  <si>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</si>
  <si>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</si>
  <si>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</si>
  <si>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</si>
  <si>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</si>
  <si>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</si>
  <si>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</si>
  <si>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</si>
  <si>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</si>
  <si>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</si>
  <si>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</si>
  <si>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</si>
  <si>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</si>
  <si>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</si>
  <si>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</si>
  <si>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</si>
  <si>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</si>
  <si>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</si>
  <si>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</si>
  <si>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</si>
  <si>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</si>
  <si>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</si>
  <si>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</si>
  <si>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</si>
  <si>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</si>
  <si>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</si>
  <si>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</si>
  <si>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</si>
  <si>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</si>
  <si>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</si>
  <si>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</si>
  <si>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</si>
  <si>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</si>
  <si>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</si>
  <si>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</si>
  <si>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</si>
  <si>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</si>
  <si>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</si>
  <si>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</si>
  <si>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</si>
  <si>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</si>
  <si>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</si>
  <si>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</si>
  <si>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</si>
  <si>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</si>
  <si>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</si>
  <si>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</si>
  <si>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</si>
  <si>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</si>
  <si>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</si>
  <si>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</si>
  <si>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</si>
  <si>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</si>
  <si>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</si>
  <si>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</si>
  <si>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</si>
  <si>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</si>
  <si>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</si>
  <si>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</si>
  <si>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</si>
  <si>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</si>
  <si>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</si>
  <si>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</si>
  <si>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</si>
  <si>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</si>
  <si>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</si>
  <si>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</si>
  <si>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</si>
  <si>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</si>
  <si>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</si>
  <si>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</si>
  <si>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</si>
  <si>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</si>
  <si>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</si>
  <si>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</si>
  <si>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</si>
  <si>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</si>
  <si>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</si>
  <si>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</si>
  <si>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</si>
  <si>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</si>
  <si>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</si>
  <si>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</si>
  <si>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</si>
  <si>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</si>
  <si>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</si>
  <si>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</si>
  <si>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</si>
  <si>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</si>
  <si>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</si>
  <si>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</si>
  <si>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</si>
  <si>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</si>
  <si>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</si>
  <si>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</si>
  <si>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</si>
  <si>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</si>
  <si>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</si>
  <si>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</si>
  <si>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</si>
  <si>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</si>
  <si>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</si>
  <si>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</si>
  <si>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</si>
  <si>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</si>
  <si>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</si>
  <si>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</si>
  <si>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</si>
  <si>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</si>
  <si>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</si>
  <si>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</si>
  <si>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</si>
  <si>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</si>
  <si>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</si>
  <si>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</si>
  <si>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</si>
  <si>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</si>
  <si>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</si>
  <si>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</si>
  <si>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</si>
  <si>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</si>
  <si>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</si>
  <si>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</si>
  <si>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</si>
  <si>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新潟県南魚沼市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</si>
  <si>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</si>
  <si>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</si>
  <si>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</si>
  <si>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</si>
  <si>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</si>
  <si>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</si>
  <si>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</si>
  <si>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</si>
  <si>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</si>
  <si>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</si>
  <si>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</si>
  <si>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</si>
  <si>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</si>
  <si>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</si>
  <si>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</si>
  <si>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</si>
  <si>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</si>
  <si>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</si>
  <si>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</si>
  <si>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</si>
  <si>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</si>
  <si>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</si>
  <si>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</si>
  <si>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</si>
  <si>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</si>
  <si>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</si>
  <si>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</si>
  <si>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</si>
  <si>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</si>
  <si>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</si>
  <si>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</si>
  <si>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</si>
  <si>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</si>
  <si>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</si>
  <si>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</si>
  <si>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</si>
  <si>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</si>
  <si>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</si>
  <si>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</si>
  <si>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</si>
  <si>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</si>
  <si>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</si>
  <si>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</si>
  <si>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</si>
  <si>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</si>
  <si>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</si>
  <si>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</si>
  <si>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</si>
  <si>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</si>
  <si>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</si>
  <si>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</si>
  <si>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</si>
  <si>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</si>
  <si>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</si>
  <si>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</si>
  <si>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</si>
  <si>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</si>
  <si>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</si>
  <si>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</si>
  <si>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</si>
  <si>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</si>
  <si>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</si>
  <si>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</si>
  <si>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</si>
  <si>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</si>
  <si>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</si>
  <si>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</si>
  <si>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</si>
  <si>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</si>
  <si>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</si>
  <si>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</si>
  <si>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</si>
  <si>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</si>
  <si>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</si>
  <si>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</si>
  <si>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</si>
  <si>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</si>
  <si>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</si>
  <si>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</si>
  <si>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</si>
  <si>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</si>
  <si>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</si>
  <si>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</si>
  <si>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</si>
  <si>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</si>
  <si>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</si>
  <si>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</si>
  <si>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</si>
  <si>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</si>
  <si>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</si>
  <si>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</si>
  <si>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</si>
  <si>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</si>
  <si>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</si>
  <si>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</si>
  <si>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</si>
  <si>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</si>
  <si>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</si>
  <si>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</si>
  <si>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</si>
  <si>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</si>
  <si>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</si>
  <si>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</si>
  <si>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</si>
  <si>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</si>
  <si>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</si>
  <si>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</si>
  <si>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</si>
  <si>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</si>
  <si>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</si>
  <si>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</si>
  <si>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</si>
  <si>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</si>
  <si>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</si>
  <si>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</si>
  <si>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</si>
  <si>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</si>
  <si>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</si>
  <si>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</si>
  <si>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</si>
  <si>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</si>
  <si>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</si>
  <si>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</si>
  <si>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</si>
  <si>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</si>
  <si>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</si>
  <si>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</si>
  <si>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</si>
  <si>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</si>
  <si>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</si>
  <si>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</si>
  <si>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</si>
  <si>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</si>
  <si>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</si>
  <si>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</si>
  <si>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</si>
  <si>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</si>
  <si>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</si>
  <si>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</si>
  <si>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</si>
  <si>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</si>
  <si>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</si>
  <si>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</si>
  <si>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</si>
  <si>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</si>
  <si>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</si>
  <si>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</si>
  <si>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</si>
  <si>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新潟県南魚沼市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</si>
  <si>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</si>
  <si>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</si>
  <si>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</si>
  <si>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</si>
  <si>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</si>
  <si>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</si>
  <si>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</si>
  <si>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</si>
  <si>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</si>
  <si>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</si>
  <si>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</si>
  <si>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</si>
  <si>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</si>
  <si>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</si>
  <si>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</si>
  <si>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</si>
  <si>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</si>
  <si>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</si>
  <si>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</si>
  <si>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</si>
  <si>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</si>
  <si>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</si>
  <si>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</si>
  <si>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</si>
  <si>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</si>
  <si>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</si>
  <si>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</si>
  <si>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</si>
  <si>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</si>
  <si>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</si>
  <si>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</si>
  <si>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</si>
  <si>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</si>
  <si>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</si>
  <si>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</si>
  <si>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</si>
  <si>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</si>
  <si>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</si>
  <si>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</si>
  <si>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</si>
  <si>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</si>
  <si>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</si>
  <si>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</si>
  <si>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</si>
  <si>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</si>
  <si>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</si>
  <si>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</si>
  <si>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</si>
  <si>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</si>
  <si>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</si>
  <si>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</si>
  <si>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</si>
  <si>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</si>
  <si>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</si>
  <si>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</si>
  <si>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</si>
  <si>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</si>
  <si>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</si>
  <si>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</si>
  <si>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</si>
  <si>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</si>
  <si>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</si>
  <si>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</si>
  <si>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</si>
  <si>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</si>
  <si>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</si>
  <si>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</si>
  <si>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</si>
  <si>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</si>
  <si>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</si>
  <si>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</si>
  <si>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</si>
  <si>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</si>
  <si>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</si>
  <si>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</si>
  <si>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</si>
  <si>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</si>
  <si>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</si>
  <si>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</si>
  <si>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</si>
  <si>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</si>
  <si>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</si>
  <si>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</si>
  <si>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</si>
  <si>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</si>
  <si>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</si>
  <si>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</si>
  <si>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</si>
  <si>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</si>
  <si>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</si>
  <si>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</si>
  <si>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</si>
  <si>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</si>
  <si>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</si>
  <si>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</si>
  <si>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</si>
  <si>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</si>
  <si>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</si>
  <si>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</si>
  <si>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</si>
  <si>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</si>
  <si>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</si>
  <si>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</si>
  <si>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</si>
  <si>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</si>
  <si>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</si>
  <si>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</si>
  <si>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</si>
  <si>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</si>
  <si>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</si>
  <si>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</si>
  <si>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</si>
  <si>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</si>
  <si>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</si>
  <si>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</si>
  <si>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</si>
  <si>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</si>
  <si>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</si>
  <si>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</si>
  <si>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</si>
  <si>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</si>
  <si>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</si>
  <si>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</si>
  <si>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</si>
  <si>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</si>
  <si>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</si>
  <si>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</si>
  <si>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</si>
  <si>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</si>
  <si>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</si>
  <si>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</si>
  <si>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</si>
  <si>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</si>
  <si>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</si>
  <si>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</si>
  <si>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</si>
  <si>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</si>
  <si>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</si>
  <si>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</si>
  <si>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</si>
  <si>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</si>
  <si>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</si>
  <si>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</si>
  <si>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</si>
  <si>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</si>
  <si>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</si>
  <si>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</si>
  <si>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</si>
  <si>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</si>
  <si>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</si>
  <si>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</si>
  <si>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</si>
  <si>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</si>
  <si>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</si>
  <si>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</si>
  <si>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</si>
  <si>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</si>
  <si>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</si>
  <si>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</si>
  <si>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</si>
  <si>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</si>
  <si>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</si>
  <si>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</si>
  <si>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</si>
  <si>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</si>
  <si>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</si>
  <si>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</si>
  <si>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</si>
  <si>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</si>
  <si>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</si>
  <si>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</si>
  <si>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</si>
  <si>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</si>
  <si>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</si>
  <si>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</si>
  <si>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</si>
  <si>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</si>
  <si>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</si>
  <si>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 0.67</t>
  </si>
  <si>
    <t>▲ 4.06</t>
  </si>
  <si>
    <t>水道事業会計</t>
  </si>
  <si>
    <t>一般会計</t>
  </si>
  <si>
    <t>介護保険特別会計</t>
  </si>
  <si>
    <t>国民健康保険特別会計</t>
  </si>
  <si>
    <t>病院事業会計</t>
  </si>
  <si>
    <t>後期高齢者医療特別会計</t>
  </si>
  <si>
    <t>城内診療所特別会計</t>
  </si>
  <si>
    <t>下水道特別会計</t>
  </si>
  <si>
    <t>その他会計（赤字）</t>
  </si>
  <si>
    <t>その他会計（黒字）</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</si>
  <si>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</si>
  <si>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phoneticPr fontId="2"/>
  </si>
  <si>
    <t>新潟県市町村総合事務組合【消防団員等公務災害補償事業特別会計】</t>
    <phoneticPr fontId="2"/>
  </si>
  <si>
    <t>新潟県市町村総合事務組合【消防賞じゅつ金支給事業特別会計】</t>
    <phoneticPr fontId="2"/>
  </si>
  <si>
    <t>新潟県市町村総合事務組合【非常勤職員公務災害補償等特別会計】</t>
    <phoneticPr fontId="2"/>
  </si>
  <si>
    <t>新潟県市町村総合事務組合【交通災害共済事業特別会計】</t>
    <phoneticPr fontId="2"/>
  </si>
  <si>
    <t>新潟県後期高齢者医療広域連合【一般会計】</t>
    <phoneticPr fontId="2"/>
  </si>
  <si>
    <t>新潟県後期高齢者医療広域連合【後期高齢者医療特別会計】</t>
    <phoneticPr fontId="2"/>
  </si>
  <si>
    <t>魚沼地域特別養護老人ホーム組合</t>
  </si>
  <si>
    <t>魚沼地区障害福祉組合</t>
  </si>
  <si>
    <t>-</t>
    <phoneticPr fontId="2"/>
  </si>
  <si>
    <t>-</t>
    <phoneticPr fontId="2"/>
  </si>
  <si>
    <t>-</t>
    <phoneticPr fontId="2"/>
  </si>
  <si>
    <t>-</t>
    <phoneticPr fontId="2"/>
  </si>
  <si>
    <t>-</t>
    <phoneticPr fontId="2"/>
  </si>
  <si>
    <t>一般財団法人しゃくなげ湖畔開発公社</t>
    <rPh sb="0" eb="2">
      <t>イッパン</t>
    </rPh>
    <rPh sb="2" eb="4">
      <t>ザイダン</t>
    </rPh>
    <rPh sb="4" eb="6">
      <t>ホウジン</t>
    </rPh>
    <rPh sb="11" eb="13">
      <t>コハン</t>
    </rPh>
    <rPh sb="13" eb="15">
      <t>カイハツ</t>
    </rPh>
    <rPh sb="15" eb="17">
      <t>コウシャ</t>
    </rPh>
    <phoneticPr fontId="2"/>
  </si>
  <si>
    <t>公益財団法人南魚沼市文化スポーツ振興公社</t>
    <rPh sb="0" eb="2">
      <t>コウエキ</t>
    </rPh>
    <rPh sb="2" eb="4">
      <t>ザイダン</t>
    </rPh>
    <rPh sb="4" eb="6">
      <t>ホウジン</t>
    </rPh>
    <rPh sb="6" eb="10">
      <t>ミナミウオヌマシ</t>
    </rPh>
    <rPh sb="10" eb="12">
      <t>ブンカ</t>
    </rPh>
    <rPh sb="16" eb="18">
      <t>シンコウ</t>
    </rPh>
    <rPh sb="18" eb="20">
      <t>コウシャ</t>
    </rPh>
    <phoneticPr fontId="2"/>
  </si>
  <si>
    <t>六日町街づくり株式会社</t>
    <rPh sb="0" eb="3">
      <t>ムイカマチ</t>
    </rPh>
    <rPh sb="3" eb="4">
      <t>マチ</t>
    </rPh>
    <rPh sb="7" eb="11">
      <t>カブシキガイシャ</t>
    </rPh>
    <phoneticPr fontId="2"/>
  </si>
  <si>
    <t>株式会社アグリコア</t>
    <rPh sb="0" eb="4">
      <t>カブシキガイシャ</t>
    </rPh>
    <phoneticPr fontId="2"/>
  </si>
  <si>
    <t>南魚沼地域土地開発公社</t>
    <rPh sb="0" eb="3">
      <t>ミナミウオヌマ</t>
    </rPh>
    <rPh sb="3" eb="5">
      <t>チイキ</t>
    </rPh>
    <rPh sb="5" eb="7">
      <t>トチ</t>
    </rPh>
    <rPh sb="7" eb="9">
      <t>カイハツ</t>
    </rPh>
    <rPh sb="9" eb="11">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</si>
  <si>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</si>
  <si>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</si>
  <si>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</si>
  <si>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</si>
  <si>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</si>
  <si>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</si>
  <si>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</si>
  <si>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</si>
  <si>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</si>
  <si>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</si>
  <si>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</si>
  <si>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</si>
  <si>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</si>
  <si>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類似団体と比べ、将来負担比率が高い水準にある。
将来負担比率については大規模な投資が一段落し、今後の大規模な投資的事業である廃棄物処理施設の更新事業に着手するまでは、一般会計等の地方債残高は減少する見込みである。
有形固定資産減価償却率については平成28年度に牧之保育園及び八幡保育園、平成29年度に八海中学校の完成が予定されているため、保育所及び学校施設の有形固定資産減価償却率は減少するが、全体としての有形固定資産減価償却率は増加する見込みであるため、公共施設等総合管理計画に基づき、統合並びに廃止をさらに検討し、公共施設の管理を進める必要がある。</t>
    <rPh sb="130" eb="132">
      <t>ボクシ</t>
    </rPh>
    <rPh sb="132" eb="135">
      <t>ホイクエン</t>
    </rPh>
    <rPh sb="135" eb="136">
      <t>オヨ</t>
    </rPh>
    <rPh sb="169" eb="171">
      <t>ホイク</t>
    </rPh>
    <rPh sb="171" eb="172">
      <t>ショ</t>
    </rPh>
    <rPh sb="172" eb="173">
      <t>オヨ</t>
    </rPh>
    <phoneticPr fontId="5"/>
  </si>
  <si>
    <t>将来負担比率及び実質公債費比率ともに類似団体平均を大幅に上回っている。
将来負担比率について、平成28年度は下水道特別会計への企業債等繰入見込額の減により一時的に減少したが、合併特例債、災害復旧事業債など基準財政需要額への算入率が高い地方債の償還が進み、これらの地方債残高に占める割合が低下するため、徐々に増加していく見込みである。
実質公債費比率について、今後数年間は、合併特例債や平成23年7月新潟・福島豪雨災害に伴う災害復旧事業債の償還額が増え、元利償還金が高額となるが、いずれも算入公債費比率が高い地方債であることから、実質公債費比率の分子は、現在の推移から大きく変わることはない見込みである。</t>
    <rPh sb="13" eb="15">
      <t>ヒリツ</t>
    </rPh>
    <rPh sb="172" eb="17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</si>
</sst>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BBA1-4D74-8468-D3AB925861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77805</c:v>
                </c:pt>
                <c:pt idx="1">
                  <c:v>111211</c:v>
                </c:pt>
                <c:pt idx="2">
                  <c:v>109710</c:v>
                </c:pt>
                <c:pt idx="3">
                  <c:v>142645</c:v>
                </c:pt>
                <c:pt idx="4">
                  <c:v>104129</c:v>
                </c:pt>
              </c:numCache>
            </c:numRef>
          </c:val>
          <c:smooth val="0"/>
          <c:extLst>
            <c:ext xmlns:c16="http://schemas.microsoft.com/office/drawing/2014/chart" uri="{C3380CC4-5D6E-409C-BE32-E72D297353CC}">
              <c16:uniqueId val="{00000001-BBA1-4D74-8468-D3AB92586144}"/>
            </c:ext>
          </c:extLst>
        </c:ser>
        <c:dLbls>
          <c:showLegendKey val="0"/>
          <c:showVal val="0"/>
          <c:showCatName val="0"/>
          <c:showSerName val="0"/>
          <c:showPercent val="0"/>
          <c:showBubbleSize val="0"/>
        </c:dLbls>
        <c:marker val="1"/>
        <c:smooth val="0"/>
        <c:axId val="164204928"/>
        <c:axId val="164208640"/>
      </c:lineChart>
      <c:catAx>
        <c:axId val="16420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08640"/>
        <c:crosses val="autoZero"/>
        <c:auto val="1"/>
        <c:lblAlgn val="ctr"/>
        <c:lblOffset val="100"/>
        <c:tickLblSkip val="1"/>
        <c:tickMarkSkip val="1"/>
        <c:noMultiLvlLbl val="0"/>
      </c:catAx>
      <c:valAx>
        <c:axId val="1642086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0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4.5999999999999996</c:v>
                </c:pt>
                <c:pt idx="1">
                  <c:v>5.0599999999999996</c:v>
                </c:pt>
                <c:pt idx="2">
                  <c:v>3.84</c:v>
                </c:pt>
                <c:pt idx="3">
                  <c:v>6.45</c:v>
                </c:pt>
                <c:pt idx="4">
                  <c:v>4.62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11.64</c:v>
                </c:pt>
                <c:pt idx="1">
                  <c:v>11.44</c:v>
                </c:pt>
                <c:pt idx="2">
                  <c:v>11.91</c:v>
                </c:pt>
                <c:pt idx="3">
                  <c:v>11.69</c:v>
                </c:pt>
                <c:pt idx="4">
                  <c:v>9.68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1136"/>
        <c:axId val="8998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c:v>
                </c:pt>
                <c:pt idx="1">
                  <c:v>0.56999999999999995</c:v>
                </c:pt>
                <c:pt idx="2">
                  <c:v>-0.67</c:v>
                </c:pt>
                <c:pt idx="3">
                  <c:v>2.7</c:v>
                </c:pt>
                <c:pt idx="4">
                  <c:v>-4.0599999999999996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1136"/>
        <c:axId val="89982848"/>
      </c:lineChart>
      <c:catAx>
        <c:axId val="899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848"/>
        <c:crosses val="autoZero"/>
        <c:auto val="1"/>
        <c:lblAlgn val="ctr"/>
        <c:lblOffset val="100"/>
        <c:tickLblSkip val="1"/>
        <c:tickMarkSkip val="1"/>
        <c:noMultiLvlLbl val="0"/>
      </c:catAx>
      <c:valAx>
        <c:axId val="8998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0.21</c:v>
                </c:pt>
                <c:pt idx="2">
                  <c:v>#N/A</c:v>
                </c:pt>
                <c:pt idx="3">
                  <c:v>0.25</c:v>
                </c:pt>
                <c:pt idx="4">
                  <c:v>#N/A</c:v>
                </c:pt>
                <c:pt idx="5">
                  <c:v>0.37</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城内診療所特別会計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0.16</c:v>
                </c:pt>
                <c:pt idx="4">
                  <c:v>#N/A</c:v>
                </c:pt>
                <c:pt idx="5">
                  <c:v>7.0000000000000007E-2</c:v>
                </c:pt>
                <c:pt idx="6">
                  <c:v>#N/A</c:v>
                </c:pt>
                <c:pt idx="7">
                  <c:v>0.04</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0.03</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0.37</c:v>
                </c:pt>
                <c:pt idx="2">
                  <c:v>#N/A</c:v>
                </c:pt>
                <c:pt idx="3">
                  <c:v>0.56000000000000005</c:v>
                </c:pt>
                <c:pt idx="4">
                  <c:v>#N/A</c:v>
                </c:pt>
                <c:pt idx="5">
                  <c:v>0.09</c:v>
                </c:pt>
                <c:pt idx="6">
                  <c:v>#N/A</c:v>
                </c:pt>
                <c:pt idx="7">
                  <c:v>0.54</c:v>
                </c:pt>
                <c:pt idx="8">
                  <c:v>#N/A</c:v>
                </c:pt>
                <c:pt idx="9">
                  <c:v>0.19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1.1299999999999999</c:v>
                </c:pt>
                <c:pt idx="2">
                  <c:v>#N/A</c:v>
                </c:pt>
                <c:pt idx="3">
                  <c:v>0.88</c:v>
                </c:pt>
                <c:pt idx="4">
                  <c:v>#N/A</c:v>
                </c:pt>
                <c:pt idx="5">
                  <c:v>0.53</c:v>
                </c:pt>
                <c:pt idx="6">
                  <c:v>#N/A</c:v>
                </c:pt>
                <c:pt idx="7">
                  <c:v>0.15</c:v>
                </c:pt>
                <c:pt idx="8">
                  <c:v>#N/A</c:v>
                </c:pt>
                <c:pt idx="9">
                  <c:v>0.33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0.72</c:v>
                </c:pt>
                <c:pt idx="4">
                  <c:v>#N/A</c:v>
                </c:pt>
                <c:pt idx="5">
                  <c:v>0.46</c:v>
                </c:pt>
                <c:pt idx="6">
                  <c:v>#N/A</c:v>
                </c:pt>
                <c:pt idx="7">
                  <c:v>0.7</c:v>
                </c:pt>
                <c:pt idx="8">
                  <c:v>#N/A</c:v>
                </c:pt>
                <c:pt idx="9">
                  <c:v>0.52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4.49</c:v>
                </c:pt>
                <c:pt idx="2">
                  <c:v>#N/A</c:v>
                </c:pt>
                <c:pt idx="3">
                  <c:v>4.8899999999999997</c:v>
                </c:pt>
                <c:pt idx="4">
                  <c:v>#N/A</c:v>
                </c:pt>
                <c:pt idx="5">
                  <c:v>3.75</c:v>
                </c:pt>
                <c:pt idx="6">
                  <c:v>#N/A</c:v>
                </c:pt>
                <c:pt idx="7">
                  <c:v>6.39</c:v>
                </c:pt>
                <c:pt idx="8">
                  <c:v>#N/A</c:v>
                </c:pt>
                <c:pt idx="9">
                  <c:v>4.59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6.96</c:v>
                </c:pt>
                <c:pt idx="2">
                  <c:v>#N/A</c:v>
                </c:pt>
                <c:pt idx="3">
                  <c:v>8.44</c:v>
                </c:pt>
                <c:pt idx="4">
                  <c:v>#N/A</c:v>
                </c:pt>
                <c:pt idx="5">
                  <c:v>9.59</c:v>
                </c:pt>
                <c:pt idx="6">
                  <c:v>#N/A</c:v>
                </c:pt>
                <c:pt idx="7">
                  <c:v>10.49</c:v>
                </c:pt>
                <c:pt idx="8">
                  <c:v>#N/A</c:v>
                </c:pt>
                <c:pt idx="9">
                  <c:v>11.94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49920"/>
        <c:axId val="91651456"/>
      </c:barChart>
      <c:catAx>
        <c:axId val="916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51456"/>
        <c:crosses val="autoZero"/>
        <c:auto val="1"/>
        <c:lblAlgn val="ctr"/>
        <c:lblOffset val="100"/>
        <c:tickLblSkip val="1"/>
        <c:tickMarkSkip val="1"/>
        <c:noMultiLvlLbl val="0"/>
      </c:catAx>
      <c:valAx>
        <c:axId val="9165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3781</c:v>
                </c:pt>
                <c:pt idx="5">
                  <c:v>3831</c:v>
                </c:pt>
                <c:pt idx="8">
                  <c:v>4126</c:v>
                </c:pt>
                <c:pt idx="11">
                  <c:v>4269</c:v>
                </c:pt>
                <c:pt idx="14">
                  <c:v>4457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42</c:v>
                </c:pt>
                <c:pt idx="6">
                  <c:v>41</c:v>
                </c:pt>
                <c:pt idx="9">
                  <c:v>40</c:v>
                </c:pt>
                <c:pt idx="12">
                  <c:v>39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57</c:v>
                </c:pt>
                <c:pt idx="6">
                  <c:v>57</c:v>
                </c:pt>
                <c:pt idx="9">
                  <c:v>57</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2342</c:v>
                </c:pt>
                <c:pt idx="3">
                  <c:v>2471</c:v>
                </c:pt>
                <c:pt idx="6">
                  <c:v>2304</c:v>
                </c:pt>
                <c:pt idx="9">
                  <c:v>2075</c:v>
                </c:pt>
                <c:pt idx="12">
                  <c:v>2464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3929</c:v>
                </c:pt>
                <c:pt idx="3">
                  <c:v>3949</c:v>
                </c:pt>
                <c:pt idx="6">
                  <c:v>4207</c:v>
                </c:pt>
                <c:pt idx="9">
                  <c:v>4303</c:v>
                </c:pt>
                <c:pt idx="12">
                  <c:v>4411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529856"/>
        <c:axId val="16153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2595</c:v>
                </c:pt>
                <c:pt idx="2">
                  <c:v>#N/A</c:v>
                </c:pt>
                <c:pt idx="3">
                  <c:v>#N/A</c:v>
                </c:pt>
                <c:pt idx="4">
                  <c:v>2688</c:v>
                </c:pt>
                <c:pt idx="5">
                  <c:v>#N/A</c:v>
                </c:pt>
                <c:pt idx="6">
                  <c:v>#N/A</c:v>
                </c:pt>
                <c:pt idx="7">
                  <c:v>2483</c:v>
                </c:pt>
                <c:pt idx="8">
                  <c:v>#N/A</c:v>
                </c:pt>
                <c:pt idx="9">
                  <c:v>#N/A</c:v>
                </c:pt>
                <c:pt idx="10">
                  <c:v>2206</c:v>
                </c:pt>
                <c:pt idx="11">
                  <c:v>#N/A</c:v>
                </c:pt>
                <c:pt idx="12">
                  <c:v>#N/A</c:v>
                </c:pt>
                <c:pt idx="13">
                  <c:v>2514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529856"/>
        <c:axId val="161532160"/>
      </c:lineChart>
      <c:catAx>
        <c:axId val="1615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32160"/>
        <c:crosses val="autoZero"/>
        <c:auto val="1"/>
        <c:lblAlgn val="ctr"/>
        <c:lblOffset val="100"/>
        <c:tickLblSkip val="1"/>
        <c:tickMarkSkip val="1"/>
        <c:noMultiLvlLbl val="0"/>
      </c:catAx>
      <c:valAx>
        <c:axId val="16153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46211</c:v>
                </c:pt>
                <c:pt idx="5">
                  <c:v>47388</c:v>
                </c:pt>
                <c:pt idx="8">
                  <c:v>48666</c:v>
                </c:pt>
                <c:pt idx="11">
                  <c:v>49519</c:v>
                </c:pt>
                <c:pt idx="14">
                  <c:v>48294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1825</c:v>
                </c:pt>
                <c:pt idx="5">
                  <c:v>2134</c:v>
                </c:pt>
                <c:pt idx="8">
                  <c:v>1631</c:v>
                </c:pt>
                <c:pt idx="11">
                  <c:v>1371</c:v>
                </c:pt>
                <c:pt idx="14">
                  <c:v>1296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3239</c:v>
                </c:pt>
                <c:pt idx="5">
                  <c:v>3049</c:v>
                </c:pt>
                <c:pt idx="8">
                  <c:v>3323</c:v>
                </c:pt>
                <c:pt idx="11">
                  <c:v>3341</c:v>
                </c:pt>
                <c:pt idx="14">
                  <c:v>2982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549</c:v>
                </c:pt>
                <c:pt idx="3">
                  <c:v>548</c:v>
                </c:pt>
                <c:pt idx="6">
                  <c:v>408</c:v>
                </c:pt>
                <c:pt idx="9">
                  <c:v>337</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1131</c:v>
                </c:pt>
                <c:pt idx="3">
                  <c:v>789</c:v>
                </c:pt>
                <c:pt idx="6">
                  <c:v>1106</c:v>
                </c:pt>
                <c:pt idx="9">
                  <c:v>1379</c:v>
                </c:pt>
                <c:pt idx="12">
                  <c:v>1417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492</c:v>
                </c:pt>
                <c:pt idx="3">
                  <c:v>441</c:v>
                </c:pt>
                <c:pt idx="6">
                  <c:v>456</c:v>
                </c:pt>
                <c:pt idx="9">
                  <c:v>532</c:v>
                </c:pt>
                <c:pt idx="12">
                  <c:v>429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33169</c:v>
                </c:pt>
                <c:pt idx="3">
                  <c:v>32800</c:v>
                </c:pt>
                <c:pt idx="6">
                  <c:v>34356</c:v>
                </c:pt>
                <c:pt idx="9">
                  <c:v>34950</c:v>
                </c:pt>
                <c:pt idx="12">
                  <c:v>31569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216</c:v>
                </c:pt>
                <c:pt idx="3">
                  <c:v>165</c:v>
                </c:pt>
                <c:pt idx="6">
                  <c:v>127</c:v>
                </c:pt>
                <c:pt idx="9">
                  <c:v>89</c:v>
                </c:pt>
                <c:pt idx="12">
                  <c:v>52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40928</c:v>
                </c:pt>
                <c:pt idx="3">
                  <c:v>42444</c:v>
                </c:pt>
                <c:pt idx="6">
                  <c:v>41615</c:v>
                </c:pt>
                <c:pt idx="9">
                  <c:v>42418</c:v>
                </c:pt>
                <c:pt idx="12">
                  <c:v>41911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295808"/>
        <c:axId val="16229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25210</c:v>
                </c:pt>
                <c:pt idx="2">
                  <c:v>#N/A</c:v>
                </c:pt>
                <c:pt idx="3">
                  <c:v>#N/A</c:v>
                </c:pt>
                <c:pt idx="4">
                  <c:v>24617</c:v>
                </c:pt>
                <c:pt idx="5">
                  <c:v>#N/A</c:v>
                </c:pt>
                <c:pt idx="6">
                  <c:v>#N/A</c:v>
                </c:pt>
                <c:pt idx="7">
                  <c:v>24448</c:v>
                </c:pt>
                <c:pt idx="8">
                  <c:v>#N/A</c:v>
                </c:pt>
                <c:pt idx="9">
                  <c:v>#N/A</c:v>
                </c:pt>
                <c:pt idx="10">
                  <c:v>25474</c:v>
                </c:pt>
                <c:pt idx="11">
                  <c:v>#N/A</c:v>
                </c:pt>
                <c:pt idx="12">
                  <c:v>#N/A</c:v>
                </c:pt>
                <c:pt idx="13">
                  <c:v>22807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295808"/>
        <c:axId val="162298880"/>
      </c:lineChart>
      <c:catAx>
        <c:axId val="16229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298880"/>
        <c:crosses val="autoZero"/>
        <c:auto val="1"/>
        <c:lblAlgn val="ctr"/>
        <c:lblOffset val="100"/>
        <c:tickLblSkip val="1"/>
        <c:tickMarkSkip val="1"/>
        <c:noMultiLvlLbl val="0"/>
      </c:catAx>
      <c:valAx>
        <c:axId val="16229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9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{8FAE2AB4-1A85-431A-80A6-1E24EDD47171}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991-4960-A574-D170B94CD96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{EBCE8041-9ED7-4BF3-8D14-02506A717D4F}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991-4960-A574-D170B94CD96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{CC9B8CC1-354C-40CF-9DBC-38E43BB0C5E9}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991-4960-A574-D170B94CD96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{7E73E79A-04CE-4F3E-ACD3-6CB8C102BBEB}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991-4960-A574-D170B94CD96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{944932B8-C6DB-4951-BDF4-3ADC9A9113EE}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991-4960-A574-D170B94CD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pt idx="3">
                  <c:v>158.9</c:v>
                </c:pt>
              </c:numCache>
            </c:numRef>
          </c:yVal>
          <c:smooth val="0"/>
          <c:extLst>
            <c:ext xmlns:c16="http://schemas.microsoft.com/office/drawing/2014/chart" uri="{C3380CC4-5D6E-409C-BE32-E72D297353CC}">
              <c16:uniqueId val="{00000005-E991-4960-A574-D170B94CD96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{CF5C64A4-8070-48B0-AB03-444872BA5F8A}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991-4960-A574-D170B94CD96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{D58572D3-9556-4BAE-A0D6-17D73F814BC3}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991-4960-A574-D170B94CD96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{36BC2205-6974-4CE1-98E1-CF9424BCBB6D}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991-4960-A574-D170B94CD96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{0305CF3D-2032-4F21-A643-BCB869EE35ED}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991-4960-A574-D170B94CD96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{3FDD5EE7-C810-485E-BEE4-2A70F0A34ED2}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991-4960-A574-D170B94CD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E991-4960-A574-D170B94CD96F}"/>
            </c:ext>
          </c:extLst>
        </c:ser>
        <c:dLbls>
          <c:showLegendKey val="0"/>
          <c:showVal val="0"/>
          <c:showCatName val="0"/>
          <c:showSerName val="0"/>
          <c:showPercent val="0"/>
          <c:showBubbleSize val="0"/>
        </c:dLbls>
        <c:axId val="72894720"/>
        <c:axId val="72929664"/>
      </c:scatterChart>
      <c:valAx>
        <c:axId val="72894720"/>
        <c:scaling>
          <c:orientation val="minMax"/>
          <c:max val="55.800000000000004"/>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9664"/>
        <c:crosses val="autoZero"/>
        <c:crossBetween val="midCat"/>
      </c:valAx>
      <c:valAx>
        <c:axId val="72929664"/>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9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{22250417-E83D-4B5A-82A1-9321D0C617FE}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632-4C8A-92E4-601475C5ECB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{FBB55B2C-EF58-4AEF-9317-03849C9DF84A}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632-4C8A-92E4-601475C5ECB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{846E65C8-861B-47CB-B702-6219C298474F}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632-4C8A-92E4-601475C5ECB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{4DC587B8-949E-40D4-9E63-B6D5CBF2ADA3}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632-4C8A-92E4-601475C5ECB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{CF64EEA3-57E1-4DDD-BDCC-B94AFD3A95B2}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632-4C8A-92E4-601475C5E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16.899999999999999</c:v>
                </c:pt>
                <c:pt idx="2">
                  <c:v>16.3</c:v>
                </c:pt>
                <c:pt idx="3">
                  <c:v>15.4</c:v>
                </c:pt>
                <c:pt idx="4">
                  <c:v>15.2</c:v>
                </c:pt>
              </c:numCache>
            </c:numRef>
          </c:xVal>
          <c:yVal>
            <c:numRef>
              <c:f>公会計指標分析・財政指標組合せ分析表!$K$73:$O$73</c:f>
              <c:numCache>
                <c:formatCode>#,##0.0;"▲ "#,##0.0</c:formatCode>
                <c:ptCount val="5"/>
                <c:pt idx="0">
                  <c:v>159.9</c:v>
                </c:pt>
                <c:pt idx="1">
                  <c:v>153.9</c:v>
                </c:pt>
                <c:pt idx="2">
                  <c:v>155</c:v>
                </c:pt>
                <c:pt idx="3">
                  <c:v>158.9</c:v>
                </c:pt>
                <c:pt idx="4">
                  <c:v>146.4</c:v>
                </c:pt>
              </c:numCache>
            </c:numRef>
          </c:yVal>
          <c:smooth val="0"/>
          <c:extLst>
            <c:ext xmlns:c16="http://schemas.microsoft.com/office/drawing/2014/chart" uri="{C3380CC4-5D6E-409C-BE32-E72D297353CC}">
              <c16:uniqueId val="{00000005-B632-4C8A-92E4-601475C5ECB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{4EF4D620-BA57-4B62-B3BB-5BD362C3A3E5}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632-4C8A-92E4-601475C5ECB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{FC247D7A-CE48-45E9-BB91-F17D0CF21CEE}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632-4C8A-92E4-601475C5ECB9}"/>
                </c:ext>
              </c:extLst>
            </c:dLbl>
            <c:dLbl>
              <c:idx val="2"/>
              <c:layout>
                <c:manualLayout>
                  <c:x val="-3.72547583398860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{A3C7F91E-864B-4082-B100-C8C5B709BD3E}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632-4C8A-92E4-601475C5ECB9}"/>
                </c:ext>
              </c:extLst>
            </c:dLbl>
            <c:dLbl>
              <c:idx val="3"/>
              <c:layout>
                <c:manualLayout>
                  <c:x val="-2.615616618374139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{1C706013-73FA-49E0-9031-438CF2A4E6B9}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632-4C8A-92E4-601475C5ECB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{F71B00A8-642D-4CBC-82D9-91E8D7E23FFC}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632-4C8A-92E4-601475C5E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B632-4C8A-92E4-601475C5ECB9}"/>
            </c:ext>
          </c:extLst>
        </c:ser>
        <c:dLbls>
          <c:showLegendKey val="0"/>
          <c:showVal val="0"/>
          <c:showCatName val="0"/>
          <c:showSerName val="0"/>
          <c:showPercent val="0"/>
          <c:showBubbleSize val="0"/>
        </c:dLbls>
        <c:axId val="72804224"/>
        <c:axId val="73179136"/>
      </c:scatterChart>
      <c:valAx>
        <c:axId val="72804224"/>
        <c:scaling>
          <c:orientation val="minMax"/>
          <c:max val="18.3"/>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9136"/>
        <c:crosses val="autoZero"/>
        <c:crossBetween val="midCat"/>
      </c:valAx>
      <c:valAx>
        <c:axId val="73179136"/>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4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　平成</a:t>
          </a:r>
          <a:r>
            <a:rPr kumimoji="1" lang="en-US" altLang="ja-JP" sz="1050">
              <a:latin typeface="ＭＳ ゴシック" panose="020B0609070205080204" pitchFamily="49" charset="-128"/>
              <a:ea typeface="ＭＳ ゴシック" panose="020B0609070205080204" pitchFamily="49" charset="-128"/>
            </a:rPr>
            <a:t>25</a:t>
          </a:r>
          <a:r>
            <a:rPr kumimoji="1" lang="ja-JP" altLang="en-US" sz="1050">
              <a:latin typeface="ＭＳ ゴシック" panose="020B0609070205080204" pitchFamily="49" charset="-128"/>
              <a:ea typeface="ＭＳ ゴシック" panose="020B0609070205080204" pitchFamily="49" charset="-128"/>
            </a:rPr>
            <a:t>年度以降、合併特例債の償還金が増加していることにより、元利償還金は増加傾向にある。</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公営企業債の元利償還金に対する繰入金については、水道事業に対する繰入金は徐々に減少しているが、南魚沼市民病院建設に伴う企業債を発行している病院事業については、繰入金額が大幅に増加しており、下水道事業と合わせた全体額では、当面の間、高水準で推移するものと見込まれる。</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今後数年間は、合併特例債や平成</a:t>
          </a:r>
          <a:r>
            <a:rPr kumimoji="1" lang="en-US" altLang="ja-JP" sz="1050">
              <a:latin typeface="ＭＳ ゴシック" panose="020B0609070205080204" pitchFamily="49" charset="-128"/>
              <a:ea typeface="ＭＳ ゴシック" panose="020B0609070205080204" pitchFamily="49" charset="-128"/>
            </a:rPr>
            <a:t>23</a:t>
          </a:r>
          <a:r>
            <a:rPr kumimoji="1" lang="ja-JP" altLang="en-US" sz="1050">
              <a:latin typeface="ＭＳ ゴシック" panose="020B0609070205080204" pitchFamily="49" charset="-128"/>
              <a:ea typeface="ＭＳ ゴシック" panose="020B0609070205080204" pitchFamily="49" charset="-128"/>
            </a:rPr>
            <a:t>年</a:t>
          </a:r>
          <a:r>
            <a:rPr kumimoji="1" lang="en-US" altLang="ja-JP" sz="1050">
              <a:latin typeface="ＭＳ ゴシック" panose="020B0609070205080204" pitchFamily="49" charset="-128"/>
              <a:ea typeface="ＭＳ ゴシック" panose="020B0609070205080204" pitchFamily="49" charset="-128"/>
            </a:rPr>
            <a:t>7</a:t>
          </a:r>
          <a:r>
            <a:rPr kumimoji="1" lang="ja-JP" altLang="en-US" sz="1050">
              <a:latin typeface="ＭＳ ゴシック" panose="020B0609070205080204" pitchFamily="49" charset="-128"/>
              <a:ea typeface="ＭＳ ゴシック" panose="020B0609070205080204" pitchFamily="49" charset="-128"/>
            </a:rPr>
            <a:t>月新潟・福島豪雨災害に伴う災害復旧事業債の償還額が増え、元利償還金が高額となるが、いずれも算入公債費比率が高い地方債であることから、実質公債費比率の分子は、現在の推移から大きく変わることはない見込みである。</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ただし、実質公債費比率が類似団体や県内平均と比べて高い比率にあること、また、合併特例債の発行が限度額に近づいていることから、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させるために、</a:t>
          </a:r>
          <a:r>
            <a:rPr kumimoji="1" lang="ja-JP" altLang="en-US" sz="1050">
              <a:latin typeface="ＭＳ ゴシック" panose="020B0609070205080204" pitchFamily="49" charset="-128"/>
              <a:ea typeface="ＭＳ ゴシック" panose="020B0609070205080204" pitchFamily="49" charset="-128"/>
            </a:rPr>
            <a:t>今後は努めて投資的経費を抑制する必要がある。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一般会計等に係る地方債の現在高については、合併特例債の発行が続いているため増加傾向にあるが、その他の起債償還も進み、大規模な投資的事業が一段落したことを受け、今後、廃棄物処理施設の更新事業に着手するまでの数年間は、緩やかに減少していく見込み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公営企業債等繰入見込額は、水道事業に対しては徐々に減少していくものの、下水道事業に対する繰入金や、南魚沼市民病院建設に伴う企業債償還に係る病院事業への繰入金が多額であるため、当面は横ばいで推移する見込み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充当可能財源については、額面の小さい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基金を積み増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したいところであるが、</a:t>
          </a:r>
          <a:r>
            <a:rPr kumimoji="1" lang="ja-JP" altLang="en-US" sz="1100">
              <a:latin typeface="ＭＳ ゴシック" panose="020B0609070205080204" pitchFamily="49" charset="-128"/>
              <a:ea typeface="ＭＳ ゴシック" panose="020B0609070205080204" pitchFamily="49" charset="-128"/>
            </a:rPr>
            <a:t>合併算定替えの縮減等の影響により経常一般財源が減少していく局面においては容易なことではなく、また、一定規模の財政調整基金を確保できていることから優先順位としては高くない。当市においては充当可能財源の増を図るより、むしろ地方債現在高を減少させることに重点を置く必要があると認識しており、計画的に投資的経費を抑制していく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年度は下水道特別会計への企業債等繰入見込額の減により一時的に減少したが、合併特例債、災害復旧事業債など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への算入率が高い地方債の償還が進み、これらの地方債残高に占める割合が低下するため、徐々に増加していく見込みである。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58,303
57,439
584.55
33,844,325
32,838,633
919,600
19,899,354
41,911,016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146.4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近年では合併特例債を活用し、図書館や運動公園等の新市の一体性の確立や均衡ある発展を図るための施設を新規に整備してきたが、公営住宅、公民館といった地域ごとに整備された施設については、</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1980</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年から</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1994</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年までに建設されたものが多いため、今後はそれらの長寿命化と集約化等による適正管理に重点的に取り組む必要がある。</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全体的に有形固定資産減価償却率は類似団体内平均値並であるが、機能が重複している施設や地理的に近接している施設については集約化・複合化等により整理を進めている。</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年度に策定した公共施設等総合管理計画では、統合や廃止による施設の総量縮減の目標は</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15</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％としている。</a:t>
          </a:r>
        </a:p>
        <a:p>
          <a:endParaRPr kumimoji="1" lang="ja-JP" altLang="en-US" sz="105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484555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462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484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1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1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18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26924</xdr:rowOff>
    </xdr:from>
    <xdr:to>
      <xdr:col>3</xdr:col>
      <xdr:colOff>511175</xdr:colOff>
      <xdr:row>30</xdr:row>
      <xdr:rowOff>128524</xdr:rowOff>
    </xdr:to>
    <xdr:sp macro="" textlink="">
      <xdr:nvSpPr>
        <xdr:cNvPr id="75" name="円/楕円 74"/>
        <xdr:cNvSpPr/>
      </xdr:nvSpPr>
      <xdr:spPr>
        <a:xfrm>
          <a:off x="4000500" y="51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527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145051</xdr:rowOff>
    </xdr:from>
    <xdr:ext cx="405111" cy="259045"/>
    <xdr:sp macro="" textlink="">
      <xdr:nvSpPr>
        <xdr:cNvPr id="77" name="n_1mainValue有形固定資産減価償却率"/>
        <xdr:cNvSpPr txBox="1"/>
      </xdr:nvSpPr>
      <xdr:spPr>
        <a:xfrm>
          <a:off x="3836043" y="49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58,303
57,439
584.55
33,844,325
32,838,633
919,600
19,899,354
41,911,016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171133</xdr:rowOff>
    </xdr:from>
    <xdr:to>
      <xdr:col>5</xdr:col>
      <xdr:colOff>409575</xdr:colOff>
      <xdr:row>35</xdr:row>
      <xdr:rowOff>101283</xdr:rowOff>
    </xdr:to>
    <xdr:sp macro="" textlink="">
      <xdr:nvSpPr>
        <xdr:cNvPr id="74" name="円/楕円 73"/>
        <xdr:cNvSpPr/>
      </xdr:nvSpPr>
      <xdr:spPr>
        <a:xfrm>
          <a:off x="3746500" y="60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117810</xdr:rowOff>
    </xdr:from>
    <xdr:ext cx="405111" cy="259045"/>
    <xdr:sp macro="" textlink="">
      <xdr:nvSpPr>
        <xdr:cNvPr id="76" name="n_1mainValue【道路】&#10;有形固定資産減価償却率"/>
        <xdr:cNvSpPr txBox="1"/>
      </xdr:nvSpPr>
      <xdr:spPr>
        <a:xfrm>
          <a:off x="3582043" y="577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32578</xdr:rowOff>
    </xdr:from>
    <xdr:to>
      <xdr:col>14</xdr:col>
      <xdr:colOff>79375</xdr:colOff>
      <xdr:row>36</xdr:row>
      <xdr:rowOff>134178</xdr:rowOff>
    </xdr:to>
    <xdr:sp macro="" textlink="">
      <xdr:nvSpPr>
        <xdr:cNvPr id="111" name="円/楕円 110"/>
        <xdr:cNvSpPr/>
      </xdr:nvSpPr>
      <xdr:spPr>
        <a:xfrm>
          <a:off x="9588500" y="62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12"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150705</xdr:rowOff>
    </xdr:from>
    <xdr:ext cx="534377" cy="259045"/>
    <xdr:sp macro="" textlink="">
      <xdr:nvSpPr>
        <xdr:cNvPr id="113" name="n_1mainValue【道路】&#10;一人当たり延長"/>
        <xdr:cNvSpPr txBox="1"/>
      </xdr:nvSpPr>
      <xdr:spPr>
        <a:xfrm>
          <a:off x="9359410" y="59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20638</xdr:rowOff>
    </xdr:from>
    <xdr:to>
      <xdr:col>5</xdr:col>
      <xdr:colOff>409575</xdr:colOff>
      <xdr:row>62</xdr:row>
      <xdr:rowOff>122238</xdr:rowOff>
    </xdr:to>
    <xdr:sp macro="" textlink="">
      <xdr:nvSpPr>
        <xdr:cNvPr id="155" name="円/楕円 154"/>
        <xdr:cNvSpPr/>
      </xdr:nvSpPr>
      <xdr:spPr>
        <a:xfrm>
          <a:off x="37465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113365</xdr:rowOff>
    </xdr:from>
    <xdr:ext cx="405111" cy="259045"/>
    <xdr:sp macro="" textlink="">
      <xdr:nvSpPr>
        <xdr:cNvPr id="157" name="n_1mainValue【橋りょう・トンネル】&#10;有形固定資産減価償却率"/>
        <xdr:cNvSpPr txBox="1"/>
      </xdr:nvSpPr>
      <xdr:spPr>
        <a:xfrm>
          <a:off x="3582043" y="1074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73164</xdr:rowOff>
    </xdr:from>
    <xdr:to>
      <xdr:col>14</xdr:col>
      <xdr:colOff>79375</xdr:colOff>
      <xdr:row>61</xdr:row>
      <xdr:rowOff>3314</xdr:rowOff>
    </xdr:to>
    <xdr:sp macro="" textlink="">
      <xdr:nvSpPr>
        <xdr:cNvPr id="194" name="円/楕円 193"/>
        <xdr:cNvSpPr/>
      </xdr:nvSpPr>
      <xdr:spPr>
        <a:xfrm>
          <a:off x="9588500" y="103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95"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19841</xdr:rowOff>
    </xdr:from>
    <xdr:ext cx="599010" cy="259045"/>
    <xdr:sp macro="" textlink="">
      <xdr:nvSpPr>
        <xdr:cNvPr id="196" name="n_1mainValue【橋りょう・トンネル】&#10;一人当たり有形固定資産（償却資産）額"/>
        <xdr:cNvSpPr txBox="1"/>
      </xdr:nvSpPr>
      <xdr:spPr>
        <a:xfrm>
          <a:off x="9327094" y="1013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168548</xdr:rowOff>
    </xdr:from>
    <xdr:to>
      <xdr:col>5</xdr:col>
      <xdr:colOff>409575</xdr:colOff>
      <xdr:row>82</xdr:row>
      <xdr:rowOff>98698</xdr:rowOff>
    </xdr:to>
    <xdr:sp macro="" textlink="">
      <xdr:nvSpPr>
        <xdr:cNvPr id="236" name="円/楕円 235"/>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115225</xdr:rowOff>
    </xdr:from>
    <xdr:ext cx="405111" cy="259045"/>
    <xdr:sp macro="" textlink="">
      <xdr:nvSpPr>
        <xdr:cNvPr id="238" name="n_1mainValue【公営住宅】&#10;有形固定資産減価償却率"/>
        <xdr:cNvSpPr txBox="1"/>
      </xdr:nvSpPr>
      <xdr:spPr>
        <a:xfrm>
          <a:off x="3582043"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78739</xdr:rowOff>
    </xdr:from>
    <xdr:to>
      <xdr:col>14</xdr:col>
      <xdr:colOff>79375</xdr:colOff>
      <xdr:row>85</xdr:row>
      <xdr:rowOff>8889</xdr:rowOff>
    </xdr:to>
    <xdr:sp macro="" textlink="">
      <xdr:nvSpPr>
        <xdr:cNvPr id="275" name="円/楕円 274"/>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xdr:rowOff>
    </xdr:from>
    <xdr:ext cx="469744" cy="259045"/>
    <xdr:sp macro="" textlink="">
      <xdr:nvSpPr>
        <xdr:cNvPr id="277" name="n_1mainValue【公営住宅】&#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141605</xdr:rowOff>
    </xdr:from>
    <xdr:to>
      <xdr:col>22</xdr:col>
      <xdr:colOff>415925</xdr:colOff>
      <xdr:row>38</xdr:row>
      <xdr:rowOff>71755</xdr:rowOff>
    </xdr:to>
    <xdr:sp macro="" textlink="">
      <xdr:nvSpPr>
        <xdr:cNvPr id="331" name="円/楕円 330"/>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88282</xdr:rowOff>
    </xdr:from>
    <xdr:ext cx="405111" cy="259045"/>
    <xdr:sp macro="" textlink="">
      <xdr:nvSpPr>
        <xdr:cNvPr id="333" name="n_1mainValue【認定こども園・幼稚園・保育所】&#10;有形固定資産減価償却率"/>
        <xdr:cNvSpPr txBox="1"/>
      </xdr:nvSpPr>
      <xdr:spPr>
        <a:xfrm>
          <a:off x="15266043"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20828</xdr:rowOff>
    </xdr:from>
    <xdr:to>
      <xdr:col>31</xdr:col>
      <xdr:colOff>85725</xdr:colOff>
      <xdr:row>34</xdr:row>
      <xdr:rowOff>122428</xdr:rowOff>
    </xdr:to>
    <xdr:sp macro="" textlink="">
      <xdr:nvSpPr>
        <xdr:cNvPr id="368" name="円/楕円 367"/>
        <xdr:cNvSpPr/>
      </xdr:nvSpPr>
      <xdr:spPr>
        <a:xfrm>
          <a:off x="21272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69"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138955</xdr:rowOff>
    </xdr:from>
    <xdr:ext cx="469744" cy="259045"/>
    <xdr:sp macro="" textlink="">
      <xdr:nvSpPr>
        <xdr:cNvPr id="370" name="n_1mainValue【認定こども園・幼稚園・保育所】&#10;一人当たり面積"/>
        <xdr:cNvSpPr txBox="1"/>
      </xdr:nvSpPr>
      <xdr:spPr>
        <a:xfrm>
          <a:off x="21075727"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408" name="円/楕円 407"/>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09"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99077</xdr:rowOff>
    </xdr:from>
    <xdr:ext cx="405111" cy="259045"/>
    <xdr:sp macro="" textlink="">
      <xdr:nvSpPr>
        <xdr:cNvPr id="410" name="n_1mainValue【学校施設】&#10;有形固定資産減価償却率"/>
        <xdr:cNvSpPr txBox="1"/>
      </xdr:nvSpPr>
      <xdr:spPr>
        <a:xfrm>
          <a:off x="15266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36830</xdr:rowOff>
    </xdr:from>
    <xdr:to>
      <xdr:col>31</xdr:col>
      <xdr:colOff>85725</xdr:colOff>
      <xdr:row>55</xdr:row>
      <xdr:rowOff>138430</xdr:rowOff>
    </xdr:to>
    <xdr:sp macro="" textlink="">
      <xdr:nvSpPr>
        <xdr:cNvPr id="450" name="円/楕円 449"/>
        <xdr:cNvSpPr/>
      </xdr:nvSpPr>
      <xdr:spPr>
        <a:xfrm>
          <a:off x="21272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51"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154957</xdr:rowOff>
    </xdr:from>
    <xdr:ext cx="469744" cy="259045"/>
    <xdr:sp macro="" textlink="">
      <xdr:nvSpPr>
        <xdr:cNvPr id="452" name="n_1mainValue【学校施設】&#10;一人当たり面積"/>
        <xdr:cNvSpPr txBox="1"/>
      </xdr:nvSpPr>
      <xdr:spPr>
        <a:xfrm>
          <a:off x="21075727" y="924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9" name="テキスト ボックス 4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80" name="直線コネクタ 4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1" name="テキスト ボックス 4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2" name="直線コネクタ 4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3" name="テキスト ボックス 4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4" name="直線コネクタ 4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5" name="テキスト ボックス 4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6" name="直線コネクタ 4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7" name="テキスト ボックス 4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8" name="直線コネクタ 4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9" name="テキスト ボックス 4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0" name="直線コネクタ 4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1" name="テキスト ボックス 4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93" name="直線コネクタ 49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9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95" name="直線コネクタ 49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9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97" name="直線コネクタ 49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98"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99" name="フローチャート : 判断 498"/>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00" name="フローチャート : 判断 49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636</xdr:rowOff>
    </xdr:from>
    <xdr:to>
      <xdr:col>22</xdr:col>
      <xdr:colOff>415925</xdr:colOff>
      <xdr:row>103</xdr:row>
      <xdr:rowOff>102236</xdr:rowOff>
    </xdr:to>
    <xdr:sp macro="" textlink="">
      <xdr:nvSpPr>
        <xdr:cNvPr id="506" name="円/楕円 505"/>
        <xdr:cNvSpPr/>
      </xdr:nvSpPr>
      <xdr:spPr>
        <a:xfrm>
          <a:off x="15430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07"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118763</xdr:rowOff>
    </xdr:from>
    <xdr:ext cx="405111" cy="259045"/>
    <xdr:sp macro="" textlink="">
      <xdr:nvSpPr>
        <xdr:cNvPr id="508" name="n_1mainValue【公民館】&#10;有形固定資産減価償却率"/>
        <xdr:cNvSpPr txBox="1"/>
      </xdr:nvSpPr>
      <xdr:spPr>
        <a:xfrm>
          <a:off x="15266043"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9" name="直線コネクタ 5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0" name="テキスト ボックス 5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1" name="直線コネクタ 5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2" name="テキスト ボックス 5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3" name="直線コネクタ 5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4" name="テキスト ボックス 5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5" name="直線コネクタ 5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6" name="テキスト ボックス 5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7" name="直線コネクタ 5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8" name="テキスト ボックス 5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32" name="直線コネクタ 531"/>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33"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34" name="直線コネクタ 53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35"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36" name="直線コネクタ 53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37"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38" name="フローチャート : 判断 537"/>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39" name="フローチャート : 判断 538"/>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124461</xdr:rowOff>
    </xdr:from>
    <xdr:to>
      <xdr:col>31</xdr:col>
      <xdr:colOff>85725</xdr:colOff>
      <xdr:row>105</xdr:row>
      <xdr:rowOff>54611</xdr:rowOff>
    </xdr:to>
    <xdr:sp macro="" textlink="">
      <xdr:nvSpPr>
        <xdr:cNvPr id="545" name="円/楕円 544"/>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546"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71138</xdr:rowOff>
    </xdr:from>
    <xdr:ext cx="469744" cy="259045"/>
    <xdr:sp macro="" textlink="">
      <xdr:nvSpPr>
        <xdr:cNvPr id="547" name="n_1main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校施設については統廃合が進んできた経緯もあり、有形固定資産減価償却率は類似団体より低い。面積については類似団体より大幅に上回っており、子どもたちが活動を行うには十分な面積を確保していると考えられる。</a:t>
          </a:r>
        </a:p>
        <a:p>
          <a:r>
            <a:rPr kumimoji="1" lang="ja-JP" altLang="en-US" sz="1300">
              <a:latin typeface="ＭＳ Ｐゴシック"/>
            </a:rPr>
            <a:t>一方で、公営住宅、公民館については有形固定資産減価償却率は類似団体よりも高くなっている。特に公民館については取得年月日が古い施設が多いため、有形固定資産減価償却率が高く、今後統廃合及び大規模な修繕計画をどのように進めていくのか、重点的に検討する必要がある。</a:t>
          </a:r>
        </a:p>
        <a:p>
          <a:r>
            <a:rPr kumimoji="1" lang="ja-JP" altLang="en-US" sz="1300">
              <a:latin typeface="ＭＳ Ｐゴシック"/>
            </a:rPr>
            <a:t>公営住宅についても同様に古い施設が多いが、利用者が家族で入居している場合よりも単身で入居している場合の方が多くなってきているため、今後は入居者協力のもと政策的空き家等の管理を進め、老朽化が進んでいる公営住宅について廃止・除却といった計画を進めていく。</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年度の道路一人当たり延長は集計の方法を誤っており、</a:t>
          </a:r>
          <a:r>
            <a:rPr kumimoji="1" lang="en-US" altLang="ja-JP" sz="1300">
              <a:latin typeface="ＭＳ Ｐゴシック"/>
            </a:rPr>
            <a:t>16.606</a:t>
          </a:r>
          <a:r>
            <a:rPr kumimoji="1" lang="ja-JP" altLang="en-US" sz="1300">
              <a:latin typeface="ＭＳ Ｐゴシック"/>
            </a:rPr>
            <a:t>ｍが正しい数値となる。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58,303
57,439
584.55
33,844,325
32,838,633
919,600
19,899,354
41,911,016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1088</xdr:rowOff>
    </xdr:to>
    <xdr:cxnSp macro="">
      <xdr:nvCxnSpPr>
        <xdr:cNvPr id="58" name="直線コネクタ 57"/>
        <xdr:cNvCxnSpPr/>
      </xdr:nvCxnSpPr>
      <xdr:spPr>
        <a:xfrm flipV="1">
          <a:off x="4634865" y="566057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4915</xdr:rowOff>
    </xdr:from>
    <xdr:ext cx="405111" cy="259045"/>
    <xdr:sp macro="" textlink="">
      <xdr:nvSpPr>
        <xdr:cNvPr id="59" name="【図書館】&#10;有形固定資産減価償却率最小値テキスト"/>
        <xdr:cNvSpPr txBox="1"/>
      </xdr:nvSpPr>
      <xdr:spPr>
        <a:xfrm>
          <a:off x="4724400" y="703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41</xdr:row>
      <xdr:rowOff>1088</xdr:rowOff>
    </xdr:from>
    <xdr:to>
      <xdr:col>6</xdr:col>
      <xdr:colOff>600075</xdr:colOff>
      <xdr:row>41</xdr:row>
      <xdr:rowOff>1088</xdr:rowOff>
    </xdr:to>
    <xdr:cxnSp macro="">
      <xdr:nvCxnSpPr>
        <xdr:cNvPr id="60" name="直線コネクタ 59"/>
        <xdr:cNvCxnSpPr/>
      </xdr:nvCxnSpPr>
      <xdr:spPr>
        <a:xfrm>
          <a:off x="4546600" y="703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137721</xdr:rowOff>
    </xdr:from>
    <xdr:ext cx="405111" cy="259045"/>
    <xdr:sp macro="" textlink="">
      <xdr:nvSpPr>
        <xdr:cNvPr id="63" name="【図書館】&#10;有形固定資産減価償却率平均値テキスト"/>
        <xdr:cNvSpPr txBox="1"/>
      </xdr:nvSpPr>
      <xdr:spPr>
        <a:xfrm>
          <a:off x="4724400" y="6481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159294</xdr:rowOff>
    </xdr:from>
    <xdr:to>
      <xdr:col>6</xdr:col>
      <xdr:colOff>561975</xdr:colOff>
      <xdr:row>38</xdr:row>
      <xdr:rowOff>89444</xdr:rowOff>
    </xdr:to>
    <xdr:sp macro="" textlink="">
      <xdr:nvSpPr>
        <xdr:cNvPr id="64" name="フローチャート : 判断 63"/>
        <xdr:cNvSpPr/>
      </xdr:nvSpPr>
      <xdr:spPr>
        <a:xfrm>
          <a:off x="45847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23767</xdr:rowOff>
    </xdr:from>
    <xdr:to>
      <xdr:col>5</xdr:col>
      <xdr:colOff>409575</xdr:colOff>
      <xdr:row>38</xdr:row>
      <xdr:rowOff>125367</xdr:rowOff>
    </xdr:to>
    <xdr:sp macro="" textlink="">
      <xdr:nvSpPr>
        <xdr:cNvPr id="65" name="フローチャート :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141894</xdr:rowOff>
    </xdr:from>
    <xdr:ext cx="405111" cy="259045"/>
    <xdr:sp macro="" textlink="">
      <xdr:nvSpPr>
        <xdr:cNvPr id="66" name="n_1aveValue【図書館】&#10;有形固定資産減価償却率"/>
        <xdr:cNvSpPr txBox="1"/>
      </xdr:nvSpPr>
      <xdr:spPr>
        <a:xfrm>
          <a:off x="3582043"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125004</xdr:rowOff>
    </xdr:from>
    <xdr:to>
      <xdr:col>5</xdr:col>
      <xdr:colOff>409575</xdr:colOff>
      <xdr:row>42</xdr:row>
      <xdr:rowOff>55154</xdr:rowOff>
    </xdr:to>
    <xdr:sp macro="" textlink="">
      <xdr:nvSpPr>
        <xdr:cNvPr id="72" name="円/楕円 71"/>
        <xdr:cNvSpPr/>
      </xdr:nvSpPr>
      <xdr:spPr>
        <a:xfrm>
          <a:off x="3746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46281</xdr:rowOff>
    </xdr:from>
    <xdr:ext cx="340478" cy="259045"/>
    <xdr:sp macro="" textlink="">
      <xdr:nvSpPr>
        <xdr:cNvPr id="73" name="n_1mainValue【図書館】&#10;有形固定資産減価償却率"/>
        <xdr:cNvSpPr txBox="1"/>
      </xdr:nvSpPr>
      <xdr:spPr>
        <a:xfrm>
          <a:off x="3614360" y="724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5" name="直線コネクタ 94"/>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6"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7" name="直線コネクタ 96"/>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8"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9" name="直線コネクタ 9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2" name="フローチャート : 判断 101"/>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3"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151130</xdr:rowOff>
    </xdr:from>
    <xdr:to>
      <xdr:col>14</xdr:col>
      <xdr:colOff>79375</xdr:colOff>
      <xdr:row>36</xdr:row>
      <xdr:rowOff>81280</xdr:rowOff>
    </xdr:to>
    <xdr:sp macro="" textlink="">
      <xdr:nvSpPr>
        <xdr:cNvPr id="109" name="円/楕円 108"/>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97807</xdr:rowOff>
    </xdr:from>
    <xdr:ext cx="469744" cy="259045"/>
    <xdr:sp macro="" textlink="">
      <xdr:nvSpPr>
        <xdr:cNvPr id="110" name="n_1mainValue【図書館】&#10;一人当たり面積"/>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3" name="直線コネクタ 132"/>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4"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5" name="直線コネクタ 134"/>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6"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7" name="直線コネクタ 136"/>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8"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9" name="フローチャート : 判断 138"/>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0" name="フローチャート : 判断 139"/>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1"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24638</xdr:rowOff>
    </xdr:from>
    <xdr:to>
      <xdr:col>5</xdr:col>
      <xdr:colOff>409575</xdr:colOff>
      <xdr:row>57</xdr:row>
      <xdr:rowOff>126238</xdr:rowOff>
    </xdr:to>
    <xdr:sp macro="" textlink="">
      <xdr:nvSpPr>
        <xdr:cNvPr id="147" name="円/楕円 146"/>
        <xdr:cNvSpPr/>
      </xdr:nvSpPr>
      <xdr:spPr>
        <a:xfrm>
          <a:off x="3746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142765</xdr:rowOff>
    </xdr:from>
    <xdr:ext cx="405111" cy="259045"/>
    <xdr:sp macro="" textlink="">
      <xdr:nvSpPr>
        <xdr:cNvPr id="148" name="n_1mainValue【体育館・プール】&#10;有形固定資産減価償却率"/>
        <xdr:cNvSpPr txBox="1"/>
      </xdr:nvSpPr>
      <xdr:spPr>
        <a:xfrm>
          <a:off x="3582043"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0" name="直線コネクタ 169"/>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1"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2" name="直線コネクタ 171"/>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3"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4" name="直線コネクタ 173"/>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5"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6" name="フローチャート : 判断 175"/>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7" name="フローチャート : 判断 176"/>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8"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161798</xdr:rowOff>
    </xdr:from>
    <xdr:to>
      <xdr:col>14</xdr:col>
      <xdr:colOff>79375</xdr:colOff>
      <xdr:row>58</xdr:row>
      <xdr:rowOff>91948</xdr:rowOff>
    </xdr:to>
    <xdr:sp macro="" textlink="">
      <xdr:nvSpPr>
        <xdr:cNvPr id="184" name="円/楕円 183"/>
        <xdr:cNvSpPr/>
      </xdr:nvSpPr>
      <xdr:spPr>
        <a:xfrm>
          <a:off x="9588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108475</xdr:rowOff>
    </xdr:from>
    <xdr:ext cx="469744" cy="259045"/>
    <xdr:sp macro="" textlink="">
      <xdr:nvSpPr>
        <xdr:cNvPr id="185" name="n_1mainValue【体育館・プール】&#10;一人当たり面積"/>
        <xdr:cNvSpPr txBox="1"/>
      </xdr:nvSpPr>
      <xdr:spPr>
        <a:xfrm>
          <a:off x="9391727" y="9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8" name="直線コネクタ 207"/>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9"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0" name="直線コネクタ 209"/>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1"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2" name="直線コネクタ 211"/>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3"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4" name="フローチャート : 判断 213"/>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5" name="フローチャート : 判断 214"/>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16"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55880</xdr:rowOff>
    </xdr:from>
    <xdr:to>
      <xdr:col>5</xdr:col>
      <xdr:colOff>409575</xdr:colOff>
      <xdr:row>86</xdr:row>
      <xdr:rowOff>157480</xdr:rowOff>
    </xdr:to>
    <xdr:sp macro="" textlink="">
      <xdr:nvSpPr>
        <xdr:cNvPr id="222" name="円/楕円 221"/>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148607</xdr:rowOff>
    </xdr:from>
    <xdr:ext cx="405111" cy="259045"/>
    <xdr:sp macro="" textlink="">
      <xdr:nvSpPr>
        <xdr:cNvPr id="223" name="n_1mainValue【福祉施設】&#10;有形固定資産減価償却率"/>
        <xdr:cNvSpPr txBox="1"/>
      </xdr:nvSpPr>
      <xdr:spPr>
        <a:xfrm>
          <a:off x="3582043"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7" name="直線コネクタ 246"/>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8"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9" name="直線コネクタ 248"/>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0"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1" name="直線コネクタ 250"/>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2"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3" name="フローチャート : 判断 252"/>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4" name="フローチャート : 判断 253"/>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xdr:rowOff>
    </xdr:from>
    <xdr:ext cx="469744" cy="259045"/>
    <xdr:sp macro="" textlink="">
      <xdr:nvSpPr>
        <xdr:cNvPr id="255"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147320</xdr:rowOff>
    </xdr:from>
    <xdr:to>
      <xdr:col>14</xdr:col>
      <xdr:colOff>79375</xdr:colOff>
      <xdr:row>79</xdr:row>
      <xdr:rowOff>77470</xdr:rowOff>
    </xdr:to>
    <xdr:sp macro="" textlink="">
      <xdr:nvSpPr>
        <xdr:cNvPr id="261" name="円/楕円 260"/>
        <xdr:cNvSpPr/>
      </xdr:nvSpPr>
      <xdr:spPr>
        <a:xfrm>
          <a:off x="958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93997</xdr:rowOff>
    </xdr:from>
    <xdr:ext cx="469744" cy="259045"/>
    <xdr:sp macro="" textlink="">
      <xdr:nvSpPr>
        <xdr:cNvPr id="262" name="n_1mainValue【福祉施設】&#10;一人当たり面積"/>
        <xdr:cNvSpPr txBox="1"/>
      </xdr:nvSpPr>
      <xdr:spPr>
        <a:xfrm>
          <a:off x="9391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5" name="テキスト ボックス 27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5" name="直線コネクタ 284"/>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6"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7" name="直線コネクタ 286"/>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8"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9" name="直線コネクタ 288"/>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0"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1" name="フローチャート : 判断 290"/>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2" name="フローチャート : 判断 291"/>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3"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68835</xdr:rowOff>
    </xdr:from>
    <xdr:to>
      <xdr:col>5</xdr:col>
      <xdr:colOff>409575</xdr:colOff>
      <xdr:row>102</xdr:row>
      <xdr:rowOff>170435</xdr:rowOff>
    </xdr:to>
    <xdr:sp macro="" textlink="">
      <xdr:nvSpPr>
        <xdr:cNvPr id="299" name="円/楕円 298"/>
        <xdr:cNvSpPr/>
      </xdr:nvSpPr>
      <xdr:spPr>
        <a:xfrm>
          <a:off x="3746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15512</xdr:rowOff>
    </xdr:from>
    <xdr:ext cx="405111" cy="259045"/>
    <xdr:sp macro="" textlink="">
      <xdr:nvSpPr>
        <xdr:cNvPr id="300" name="n_1mainValue【市民会館】&#10;有形固定資産減価償却率"/>
        <xdr:cNvSpPr txBox="1"/>
      </xdr:nvSpPr>
      <xdr:spPr>
        <a:xfrm>
          <a:off x="3582043"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1" name="テキスト ボックス 31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2" name="直線コネクタ 3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3" name="テキスト ボックス 3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4" name="直線コネクタ 3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5" name="テキスト ボックス 3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6" name="直線コネクタ 3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7" name="テキスト ボックス 3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8" name="直線コネクタ 3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9" name="テキスト ボックス 3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0" name="直線コネクタ 3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1" name="テキスト ボックス 3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5" name="直線コネクタ 32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7" name="直線コネクタ 32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9" name="直線コネクタ 32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30"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1" name="フローチャート : 判断 33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2" name="フローチャート : 判断 331"/>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3"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55880</xdr:rowOff>
    </xdr:from>
    <xdr:to>
      <xdr:col>14</xdr:col>
      <xdr:colOff>79375</xdr:colOff>
      <xdr:row>106</xdr:row>
      <xdr:rowOff>157480</xdr:rowOff>
    </xdr:to>
    <xdr:sp macro="" textlink="">
      <xdr:nvSpPr>
        <xdr:cNvPr id="339" name="円/楕円 338"/>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148607</xdr:rowOff>
    </xdr:from>
    <xdr:ext cx="469744" cy="259045"/>
    <xdr:sp macro="" textlink="">
      <xdr:nvSpPr>
        <xdr:cNvPr id="340"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2" name="直線コネクタ 35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3" name="テキスト ボックス 35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4" name="直線コネクタ 35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5" name="テキスト ボックス 35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6" name="直線コネクタ 35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7" name="テキスト ボックス 35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8" name="直線コネクタ 35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9" name="テキスト ボックス 35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3" name="直線コネクタ 362"/>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4"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5" name="直線コネクタ 364"/>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6"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7" name="直線コネクタ 366"/>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8"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69" name="フローチャート : 判断 368"/>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70" name="フローチャート : 判断 369"/>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13225</xdr:rowOff>
    </xdr:from>
    <xdr:ext cx="405111" cy="259045"/>
    <xdr:sp macro="" textlink="">
      <xdr:nvSpPr>
        <xdr:cNvPr id="371"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151130</xdr:rowOff>
    </xdr:from>
    <xdr:to>
      <xdr:col>22</xdr:col>
      <xdr:colOff>415925</xdr:colOff>
      <xdr:row>42</xdr:row>
      <xdr:rowOff>81280</xdr:rowOff>
    </xdr:to>
    <xdr:sp macro="" textlink="">
      <xdr:nvSpPr>
        <xdr:cNvPr id="377" name="円/楕円 376"/>
        <xdr:cNvSpPr/>
      </xdr:nvSpPr>
      <xdr:spPr>
        <a:xfrm>
          <a:off x="15430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72407</xdr:rowOff>
    </xdr:from>
    <xdr:ext cx="405111" cy="259045"/>
    <xdr:sp macro="" textlink="">
      <xdr:nvSpPr>
        <xdr:cNvPr id="378" name="n_1mainValue【一般廃棄物処理施設】&#10;有形固定資産減価償却率"/>
        <xdr:cNvSpPr txBox="1"/>
      </xdr:nvSpPr>
      <xdr:spPr>
        <a:xfrm>
          <a:off x="15266043"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0" name="テキスト ボックス 3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2" name="テキスト ボックス 39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4" name="テキスト ボックス 39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6" name="テキスト ボックス 39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8" name="テキスト ボックス 3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2" name="直線コネクタ 401"/>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3"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4" name="直線コネクタ 403"/>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5"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6" name="直線コネクタ 405"/>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7"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8" name="フローチャート : 判断 407"/>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09" name="フローチャート : 判断 408"/>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10"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170645</xdr:rowOff>
    </xdr:from>
    <xdr:to>
      <xdr:col>31</xdr:col>
      <xdr:colOff>85725</xdr:colOff>
      <xdr:row>39</xdr:row>
      <xdr:rowOff>100795</xdr:rowOff>
    </xdr:to>
    <xdr:sp macro="" textlink="">
      <xdr:nvSpPr>
        <xdr:cNvPr id="416" name="円/楕円 415"/>
        <xdr:cNvSpPr/>
      </xdr:nvSpPr>
      <xdr:spPr>
        <a:xfrm>
          <a:off x="21272500" y="66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117322</xdr:rowOff>
    </xdr:from>
    <xdr:ext cx="534377" cy="259045"/>
    <xdr:sp macro="" textlink="">
      <xdr:nvSpPr>
        <xdr:cNvPr id="417" name="n_1mainValue【一般廃棄物処理施設】&#10;一人当たり有形固定資産（償却資産）額"/>
        <xdr:cNvSpPr txBox="1"/>
      </xdr:nvSpPr>
      <xdr:spPr>
        <a:xfrm>
          <a:off x="21043411" y="64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8" name="テキスト ボックス 42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9" name="直線コネクタ 42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0" name="テキスト ボックス 42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1" name="直線コネクタ 43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2" name="テキスト ボックス 43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3" name="直線コネクタ 43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4" name="テキスト ボックス 43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5" name="直線コネクタ 43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6" name="テキスト ボックス 43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0" name="直線コネクタ 439"/>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1"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2" name="直線コネクタ 441"/>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3"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4" name="直線コネクタ 443"/>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5"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6" name="フローチャート : 判断 445"/>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7" name="フローチャート : 判断 446"/>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448"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454" name="円/楕円 453"/>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124477</xdr:rowOff>
    </xdr:from>
    <xdr:ext cx="405111" cy="259045"/>
    <xdr:sp macro="" textlink="">
      <xdr:nvSpPr>
        <xdr:cNvPr id="455"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7" name="直線コネクタ 476"/>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8"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79" name="直線コネクタ 478"/>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80"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1" name="直線コネクタ 480"/>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2"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3" name="フローチャート : 判断 482"/>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4" name="フローチャート : 判断 483"/>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8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100076</xdr:rowOff>
    </xdr:from>
    <xdr:to>
      <xdr:col>31</xdr:col>
      <xdr:colOff>85725</xdr:colOff>
      <xdr:row>63</xdr:row>
      <xdr:rowOff>30226</xdr:rowOff>
    </xdr:to>
    <xdr:sp macro="" textlink="">
      <xdr:nvSpPr>
        <xdr:cNvPr id="491" name="円/楕円 490"/>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21353</xdr:rowOff>
    </xdr:from>
    <xdr:ext cx="469744" cy="259045"/>
    <xdr:sp macro="" textlink="">
      <xdr:nvSpPr>
        <xdr:cNvPr id="492"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3" name="テキスト ボックス 50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04" name="直線コネクタ 50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05" name="テキスト ボックス 50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06" name="直線コネクタ 50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07" name="テキスト ボックス 50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08" name="直線コネクタ 50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09" name="テキスト ボックス 50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12" name="直線コネクタ 51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13" name="テキスト ボックス 51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14" name="直線コネクタ 51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15" name="テキスト ボックス 51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16" name="直線コネクタ 51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17" name="テキスト ボックス 51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9" name="テキスト ボックス 51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63818</xdr:rowOff>
    </xdr:from>
    <xdr:to>
      <xdr:col>23</xdr:col>
      <xdr:colOff>516889</xdr:colOff>
      <xdr:row>84</xdr:row>
      <xdr:rowOff>32386</xdr:rowOff>
    </xdr:to>
    <xdr:cxnSp macro="">
      <xdr:nvCxnSpPr>
        <xdr:cNvPr id="521" name="直線コネクタ 520"/>
        <xdr:cNvCxnSpPr/>
      </xdr:nvCxnSpPr>
      <xdr:spPr>
        <a:xfrm flipV="1">
          <a:off x="16318864" y="13436918"/>
          <a:ext cx="0" cy="99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36213</xdr:rowOff>
    </xdr:from>
    <xdr:ext cx="405111" cy="259045"/>
    <xdr:sp macro="" textlink="">
      <xdr:nvSpPr>
        <xdr:cNvPr id="522" name="【消防施設】&#10;有形固定資産減価償却率最小値テキスト"/>
        <xdr:cNvSpPr txBox="1"/>
      </xdr:nvSpPr>
      <xdr:spPr>
        <a:xfrm>
          <a:off x="164084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84</xdr:row>
      <xdr:rowOff>32386</xdr:rowOff>
    </xdr:from>
    <xdr:to>
      <xdr:col>23</xdr:col>
      <xdr:colOff>606425</xdr:colOff>
      <xdr:row>84</xdr:row>
      <xdr:rowOff>32386</xdr:rowOff>
    </xdr:to>
    <xdr:cxnSp macro="">
      <xdr:nvCxnSpPr>
        <xdr:cNvPr id="523" name="直線コネクタ 522"/>
        <xdr:cNvCxnSpPr/>
      </xdr:nvCxnSpPr>
      <xdr:spPr>
        <a:xfrm>
          <a:off x="16230600" y="1443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10495</xdr:rowOff>
    </xdr:from>
    <xdr:ext cx="405111" cy="259045"/>
    <xdr:sp macro="" textlink="">
      <xdr:nvSpPr>
        <xdr:cNvPr id="524" name="【消防施設】&#10;有形固定資産減価償却率最大値テキスト"/>
        <xdr:cNvSpPr txBox="1"/>
      </xdr:nvSpPr>
      <xdr:spPr>
        <a:xfrm>
          <a:off x="16408400" y="1321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78</xdr:row>
      <xdr:rowOff>63818</xdr:rowOff>
    </xdr:from>
    <xdr:to>
      <xdr:col>23</xdr:col>
      <xdr:colOff>606425</xdr:colOff>
      <xdr:row>78</xdr:row>
      <xdr:rowOff>63818</xdr:rowOff>
    </xdr:to>
    <xdr:cxnSp macro="">
      <xdr:nvCxnSpPr>
        <xdr:cNvPr id="525" name="直線コネクタ 524"/>
        <xdr:cNvCxnSpPr/>
      </xdr:nvCxnSpPr>
      <xdr:spPr>
        <a:xfrm>
          <a:off x="16230600" y="13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162895</xdr:rowOff>
    </xdr:from>
    <xdr:ext cx="405111" cy="259045"/>
    <xdr:sp macro="" textlink="">
      <xdr:nvSpPr>
        <xdr:cNvPr id="526" name="【消防施設】&#10;有形固定資産減価償却率平均値テキスト"/>
        <xdr:cNvSpPr txBox="1"/>
      </xdr:nvSpPr>
      <xdr:spPr>
        <a:xfrm>
          <a:off x="16408400" y="13878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13018</xdr:rowOff>
    </xdr:from>
    <xdr:to>
      <xdr:col>23</xdr:col>
      <xdr:colOff>568325</xdr:colOff>
      <xdr:row>81</xdr:row>
      <xdr:rowOff>114618</xdr:rowOff>
    </xdr:to>
    <xdr:sp macro="" textlink="">
      <xdr:nvSpPr>
        <xdr:cNvPr id="527" name="フローチャート : 判断 526"/>
        <xdr:cNvSpPr/>
      </xdr:nvSpPr>
      <xdr:spPr>
        <a:xfrm>
          <a:off x="16268700" y="1390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35877</xdr:rowOff>
    </xdr:from>
    <xdr:to>
      <xdr:col>22</xdr:col>
      <xdr:colOff>415925</xdr:colOff>
      <xdr:row>79</xdr:row>
      <xdr:rowOff>137477</xdr:rowOff>
    </xdr:to>
    <xdr:sp macro="" textlink="">
      <xdr:nvSpPr>
        <xdr:cNvPr id="528" name="フローチャート : 判断 527"/>
        <xdr:cNvSpPr/>
      </xdr:nvSpPr>
      <xdr:spPr>
        <a:xfrm>
          <a:off x="15430500" y="1358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154004</xdr:rowOff>
    </xdr:from>
    <xdr:ext cx="405111" cy="259045"/>
    <xdr:sp macro="" textlink="">
      <xdr:nvSpPr>
        <xdr:cNvPr id="529" name="n_1aveValue【消防施設】&#10;有形固定資産減価償却率"/>
        <xdr:cNvSpPr txBox="1"/>
      </xdr:nvSpPr>
      <xdr:spPr>
        <a:xfrm>
          <a:off x="15266043" y="13355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124461</xdr:rowOff>
    </xdr:from>
    <xdr:to>
      <xdr:col>22</xdr:col>
      <xdr:colOff>415925</xdr:colOff>
      <xdr:row>86</xdr:row>
      <xdr:rowOff>54611</xdr:rowOff>
    </xdr:to>
    <xdr:sp macro="" textlink="">
      <xdr:nvSpPr>
        <xdr:cNvPr id="535" name="円/楕円 534"/>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45738</xdr:rowOff>
    </xdr:from>
    <xdr:ext cx="405111" cy="259045"/>
    <xdr:sp macro="" textlink="">
      <xdr:nvSpPr>
        <xdr:cNvPr id="536" name="n_1mainValue【消防施設】&#10;有形固定資産減価償却率"/>
        <xdr:cNvSpPr txBox="1"/>
      </xdr:nvSpPr>
      <xdr:spPr>
        <a:xfrm>
          <a:off x="15266043"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62" name="直線コネクタ 561"/>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4" name="直線コネクタ 56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5"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6" name="直線コネクタ 56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7"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8" name="フローチャート : 判断 567"/>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9" name="フローチャート : 判断 568"/>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70"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576" name="円/楕円 575"/>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105427</xdr:rowOff>
    </xdr:from>
    <xdr:ext cx="469744" cy="259045"/>
    <xdr:sp macro="" textlink="">
      <xdr:nvSpPr>
        <xdr:cNvPr id="577"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9" name="テキスト ボックス 5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7" name="テキスト ボックス 59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01" name="直線コネクタ 600"/>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02"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03" name="直線コネクタ 602"/>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04"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5" name="直線コネクタ 604"/>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6"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7" name="フローチャート : 判断 606"/>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8" name="フローチャート : 判断 607"/>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609"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19686</xdr:rowOff>
    </xdr:from>
    <xdr:to>
      <xdr:col>22</xdr:col>
      <xdr:colOff>415925</xdr:colOff>
      <xdr:row>101</xdr:row>
      <xdr:rowOff>121286</xdr:rowOff>
    </xdr:to>
    <xdr:sp macro="" textlink="">
      <xdr:nvSpPr>
        <xdr:cNvPr id="615" name="円/楕円 614"/>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137813</xdr:rowOff>
    </xdr:from>
    <xdr:ext cx="405111" cy="259045"/>
    <xdr:sp macro="" textlink="">
      <xdr:nvSpPr>
        <xdr:cNvPr id="616" name="n_1mainValue【庁舎】&#10;有形固定資産減価償却率"/>
        <xdr:cNvSpPr txBox="1"/>
      </xdr:nvSpPr>
      <xdr:spPr>
        <a:xfrm>
          <a:off x="15266043"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7" name="テキスト ボックス 6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8" name="直線コネクタ 6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9" name="テキスト ボックス 6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0" name="直線コネクタ 6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1" name="テキスト ボックス 6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2" name="直線コネクタ 6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3" name="テキスト ボックス 6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4" name="直線コネクタ 6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5" name="テキスト ボックス 6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9" name="直線コネクタ 638"/>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40"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41" name="直線コネクタ 640"/>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42"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43" name="直線コネクタ 642"/>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44"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5" name="フローチャート : 判断 644"/>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6" name="フローチャート : 判断 64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647"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109982</xdr:rowOff>
    </xdr:from>
    <xdr:to>
      <xdr:col>31</xdr:col>
      <xdr:colOff>85725</xdr:colOff>
      <xdr:row>104</xdr:row>
      <xdr:rowOff>40132</xdr:rowOff>
    </xdr:to>
    <xdr:sp macro="" textlink="">
      <xdr:nvSpPr>
        <xdr:cNvPr id="653" name="円/楕円 652"/>
        <xdr:cNvSpPr/>
      </xdr:nvSpPr>
      <xdr:spPr>
        <a:xfrm>
          <a:off x="2127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56659</xdr:rowOff>
    </xdr:from>
    <xdr:ext cx="469744" cy="259045"/>
    <xdr:sp macro="" textlink="">
      <xdr:nvSpPr>
        <xdr:cNvPr id="654" name="n_1mainValue【庁舎】&#10;一人当たり面積"/>
        <xdr:cNvSpPr txBox="1"/>
      </xdr:nvSpPr>
      <xdr:spPr>
        <a:xfrm>
          <a:off x="21075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図書館、一般廃棄物処理施設、福祉施設、消防施設については、近年、合併特例債等を活用して整備を進めたため、有形固定資産減価償却率は低くなっている。図書館については平成</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年度、消防施設（本署等）については平成</a:t>
          </a:r>
          <a:r>
            <a:rPr kumimoji="1" lang="en-US" altLang="ja-JP" sz="1050" b="0" i="0" baseline="0">
              <a:solidFill>
                <a:schemeClr val="dk1"/>
              </a:solidFill>
              <a:effectLst/>
              <a:latin typeface="+mn-lt"/>
              <a:ea typeface="+mn-ea"/>
              <a:cs typeface="+mn-cs"/>
            </a:rPr>
            <a:t>24</a:t>
          </a:r>
          <a:r>
            <a:rPr kumimoji="1" lang="ja-JP" altLang="ja-JP" sz="1050" b="0" i="0" baseline="0">
              <a:solidFill>
                <a:schemeClr val="dk1"/>
              </a:solidFill>
              <a:effectLst/>
              <a:latin typeface="+mn-lt"/>
              <a:ea typeface="+mn-ea"/>
              <a:cs typeface="+mn-cs"/>
            </a:rPr>
            <a:t>年度に新設しており、当市の公共施設の中でも特に有形固定資産減価償却率が低い施設となっている。一般廃棄物処理施設については、し尿等受入施設が平成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年度完成、</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年度供用開始予定であり、廃棄物処理施設の更新事業も大規模投資的事業として予定しているため、今後はさらに有形固定資産減価償却率は減少する予定である。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福祉施設は、その中で金額的に大きなウェイトを占めている養護老人ホーム魚沼荘の更新事業が平成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年度に完了したため、有形固定資産減価償却率は低くなっている。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市民会館は平成元年に完成し、その後は機械施設等の改修を行っている。建物本体だけの有形固定資産減価償却率は</a:t>
          </a:r>
          <a:r>
            <a:rPr kumimoji="1" lang="en-US" altLang="ja-JP" sz="1050" b="0" i="0" baseline="0">
              <a:solidFill>
                <a:schemeClr val="dk1"/>
              </a:solidFill>
              <a:effectLst/>
              <a:latin typeface="+mn-lt"/>
              <a:ea typeface="+mn-ea"/>
              <a:cs typeface="+mn-cs"/>
            </a:rPr>
            <a:t>65</a:t>
          </a:r>
          <a:r>
            <a:rPr kumimoji="1" lang="ja-JP" altLang="ja-JP" sz="1050" b="0" i="0" baseline="0">
              <a:solidFill>
                <a:schemeClr val="dk1"/>
              </a:solidFill>
              <a:effectLst/>
              <a:latin typeface="+mn-lt"/>
              <a:ea typeface="+mn-ea"/>
              <a:cs typeface="+mn-cs"/>
            </a:rPr>
            <a:t>％であり、全体の中でも大きなウェイトを占めている。現在、市民会館は大規模なイベント・コンサートや市の確定申告相談会の会場として市民に広く認知されており、公共施設の中でも重要な役割を担っているが、集約化・複合化の対象となるような施設がないため、今後の更新については慎重に検討を進める必要が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庁舎については、本庁舎、大和庁舎、塩沢庁舎を設置しており、全て合併前の旧町の本庁舎を利用している。その中でも一番新しい庁舎は昭和</a:t>
          </a:r>
          <a:r>
            <a:rPr kumimoji="1" lang="en-US" altLang="ja-JP" sz="1050" b="0" i="0" baseline="0">
              <a:solidFill>
                <a:schemeClr val="dk1"/>
              </a:solidFill>
              <a:effectLst/>
              <a:latin typeface="+mn-lt"/>
              <a:ea typeface="+mn-ea"/>
              <a:cs typeface="+mn-cs"/>
            </a:rPr>
            <a:t>57</a:t>
          </a:r>
          <a:r>
            <a:rPr kumimoji="1" lang="ja-JP" altLang="ja-JP" sz="1050" b="0" i="0" baseline="0">
              <a:solidFill>
                <a:schemeClr val="dk1"/>
              </a:solidFill>
              <a:effectLst/>
              <a:latin typeface="+mn-lt"/>
              <a:ea typeface="+mn-ea"/>
              <a:cs typeface="+mn-cs"/>
            </a:rPr>
            <a:t>年に設立された大和庁舎で、</a:t>
          </a:r>
          <a:r>
            <a:rPr kumimoji="1" lang="en-US" altLang="ja-JP" sz="1050" b="0" i="0" baseline="0">
              <a:solidFill>
                <a:schemeClr val="dk1"/>
              </a:solidFill>
              <a:effectLst/>
              <a:latin typeface="+mn-lt"/>
              <a:ea typeface="+mn-ea"/>
              <a:cs typeface="+mn-cs"/>
            </a:rPr>
            <a:t>35</a:t>
          </a:r>
          <a:r>
            <a:rPr kumimoji="1" lang="ja-JP" altLang="ja-JP" sz="1050" b="0" i="0" baseline="0">
              <a:solidFill>
                <a:schemeClr val="dk1"/>
              </a:solidFill>
              <a:effectLst/>
              <a:latin typeface="+mn-lt"/>
              <a:ea typeface="+mn-ea"/>
              <a:cs typeface="+mn-cs"/>
            </a:rPr>
            <a:t>年が経過しており更新計画を進める必要があるが、市民の利便性を考慮するとこれ以上の統廃合は難しい。市民会館と同様に今後の更新については慎重に進めていく必要がある。</a:t>
          </a:r>
          <a:endParaRPr lang="ja-JP" altLang="ja-JP" sz="1200">
            <a:effectLst/>
          </a:endParaRPr>
        </a:p>
        <a:p>
          <a:endParaRPr kumimoji="1" lang="ja-JP" altLang="en-US" sz="11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58,303
57,439
584.55
33,844,325
32,838,633
919,600
19,899,354
41,911,016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146.4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20</a:t>
          </a:r>
          <a:r>
            <a:rPr kumimoji="1" lang="ja-JP" altLang="en-US" sz="1050">
              <a:latin typeface="ＭＳ Ｐゴシック"/>
            </a:rPr>
            <a:t>年度をピークに低下が続き、平成</a:t>
          </a:r>
          <a:r>
            <a:rPr kumimoji="1" lang="en-US" altLang="ja-JP" sz="1050">
              <a:latin typeface="ＭＳ Ｐゴシック"/>
            </a:rPr>
            <a:t>24</a:t>
          </a:r>
          <a:r>
            <a:rPr kumimoji="1" lang="ja-JP" altLang="en-US" sz="1050">
              <a:latin typeface="ＭＳ Ｐゴシック"/>
            </a:rPr>
            <a:t>年度からは横ばいで推移していたが、単年度としては平成</a:t>
          </a:r>
          <a:r>
            <a:rPr kumimoji="1" lang="en-US" altLang="ja-JP" sz="1050">
              <a:latin typeface="ＭＳ Ｐゴシック"/>
            </a:rPr>
            <a:t>26</a:t>
          </a:r>
          <a:r>
            <a:rPr kumimoji="1" lang="ja-JP" altLang="en-US" sz="1050">
              <a:latin typeface="ＭＳ Ｐゴシック"/>
            </a:rPr>
            <a:t>年度から低下傾向にある。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においては、消費税率引き上げによる消費低迷から一定の回復を見たことから、地方消費税の市町村交付分が影響して基準財政収入額が増加した一方で、合併に伴い必要となる投資的事業について合併特例債を活用して優先的に実施していることから公債費が増加しており、基準財政需要額も収入額以上に増加したため、財政力指数が低下した。</a:t>
          </a:r>
          <a:endParaRPr kumimoji="1" lang="en-US" altLang="ja-JP" sz="1050">
            <a:latin typeface="ＭＳ Ｐゴシック"/>
          </a:endParaRPr>
        </a:p>
        <a:p>
          <a:r>
            <a:rPr kumimoji="1" lang="ja-JP" altLang="en-US" sz="1050">
              <a:latin typeface="ＭＳ Ｐゴシック"/>
            </a:rPr>
            <a:t>　公債費や公営企業（水道事業・病院事業）に対する補助金が高額であるなどの構造的な問題により、短期的な改善は難しい状況ではあるが、引き続き、保育所民営化や公共施設・インフラの維持補修費等の削減につながる集約化・長寿命化等を推進するとともに、市税徴収強化の取組等により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平成</a:t>
          </a:r>
          <a:r>
            <a:rPr kumimoji="1" lang="en-US" altLang="ja-JP" sz="1050">
              <a:latin typeface="+mn-ea"/>
              <a:ea typeface="+mn-ea"/>
            </a:rPr>
            <a:t>28</a:t>
          </a:r>
          <a:r>
            <a:rPr kumimoji="1" lang="ja-JP" altLang="en-US" sz="1050">
              <a:latin typeface="+mn-ea"/>
              <a:ea typeface="+mn-ea"/>
            </a:rPr>
            <a:t>年度は、前年度から</a:t>
          </a:r>
          <a:r>
            <a:rPr kumimoji="1" lang="en-US" altLang="ja-JP" sz="1050">
              <a:latin typeface="+mn-ea"/>
              <a:ea typeface="+mn-ea"/>
            </a:rPr>
            <a:t>7.3</a:t>
          </a:r>
          <a:r>
            <a:rPr kumimoji="1" lang="ja-JP" altLang="en-US" sz="1050">
              <a:latin typeface="+mn-ea"/>
              <a:ea typeface="+mn-ea"/>
            </a:rPr>
            <a:t>ポイント上昇と大幅に悪化した。</a:t>
          </a:r>
          <a:endParaRPr kumimoji="1" lang="en-US" altLang="ja-JP" sz="1050">
            <a:latin typeface="+mn-ea"/>
            <a:ea typeface="+mn-ea"/>
          </a:endParaRPr>
        </a:p>
        <a:p>
          <a:r>
            <a:rPr kumimoji="1" lang="ja-JP" altLang="en-US" sz="1050">
              <a:latin typeface="+mn-ea"/>
              <a:ea typeface="+mn-ea"/>
            </a:rPr>
            <a:t>　病院事業</a:t>
          </a:r>
          <a:r>
            <a:rPr kumimoji="1" lang="en-US" altLang="ja-JP" sz="1050">
              <a:latin typeface="+mn-ea"/>
              <a:ea typeface="+mn-ea"/>
            </a:rPr>
            <a:t>2</a:t>
          </a:r>
          <a:r>
            <a:rPr kumimoji="1" lang="ja-JP" altLang="en-US" sz="1050">
              <a:latin typeface="+mn-ea"/>
              <a:ea typeface="+mn-ea"/>
            </a:rPr>
            <a:t>施設について、医療圏域の病院再編により、いずれも地方公営企業繰出し基準における「不採算地区病院」の要件に該当することになった。</a:t>
          </a:r>
          <a:r>
            <a:rPr kumimoji="1" lang="ja-JP" altLang="ja-JP" sz="1050">
              <a:solidFill>
                <a:schemeClr val="dk1"/>
              </a:solidFill>
              <a:effectLst/>
              <a:latin typeface="+mn-ea"/>
              <a:ea typeface="+mn-ea"/>
              <a:cs typeface="+mn-cs"/>
            </a:rPr>
            <a:t>経常一般財源が減少する中、</a:t>
          </a:r>
          <a:r>
            <a:rPr kumimoji="1" lang="ja-JP" altLang="en-US" sz="1050">
              <a:latin typeface="+mn-ea"/>
              <a:ea typeface="+mn-ea"/>
            </a:rPr>
            <a:t>病院再編直後ということもあり、</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年度は</a:t>
          </a:r>
          <a:r>
            <a:rPr kumimoji="1" lang="ja-JP" altLang="en-US" sz="1050">
              <a:latin typeface="+mn-ea"/>
              <a:ea typeface="+mn-ea"/>
            </a:rPr>
            <a:t>基準内の繰出金（不採算地区病院に要する経費）が大幅に増加したことから、経常収支比率も悪化することとなった。</a:t>
          </a:r>
          <a:endParaRPr kumimoji="1" lang="en-US" altLang="ja-JP" sz="1050">
            <a:latin typeface="+mn-ea"/>
            <a:ea typeface="+mn-ea"/>
          </a:endParaRPr>
        </a:p>
        <a:p>
          <a:r>
            <a:rPr kumimoji="1" lang="ja-JP" altLang="en-US" sz="1050">
              <a:latin typeface="+mn-ea"/>
              <a:ea typeface="+mn-ea"/>
            </a:rPr>
            <a:t>　今後も医師確保等により病院経営が軌道に乗るまでは病院事業への繰出しが多額のものとなることに加え、下水道特別会計への繰出金、扶助費や公債費（合併特例債及び臨時財政対策債の償還金）が高額で推移する見込みであることから、当面の間は経常収支比率の改善は困難であるものの、保育所民営化や公共施設の集約化など、さらなる経費の削減等に取組み、経常経費の圧縮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65</xdr:row>
      <xdr:rowOff>28787</xdr:rowOff>
    </xdr:to>
    <xdr:cxnSp macro="">
      <xdr:nvCxnSpPr>
        <xdr:cNvPr id="131" name="直線コネクタ 130"/>
        <xdr:cNvCxnSpPr/>
      </xdr:nvCxnSpPr>
      <xdr:spPr>
        <a:xfrm>
          <a:off x="4114800" y="10585873"/>
          <a:ext cx="8382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64</xdr:row>
      <xdr:rowOff>95673</xdr:rowOff>
    </xdr:to>
    <xdr:cxnSp macro="">
      <xdr:nvCxnSpPr>
        <xdr:cNvPr id="134" name="直線コネクタ 133"/>
        <xdr:cNvCxnSpPr/>
      </xdr:nvCxnSpPr>
      <xdr:spPr>
        <a:xfrm flipV="1">
          <a:off x="3225800" y="1058587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95673</xdr:rowOff>
    </xdr:to>
    <xdr:cxnSp macro="">
      <xdr:nvCxnSpPr>
        <xdr:cNvPr id="137" name="直線コネクタ 136"/>
        <xdr:cNvCxnSpPr/>
      </xdr:nvCxnSpPr>
      <xdr:spPr>
        <a:xfrm>
          <a:off x="2336800" y="108834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82127</xdr:rowOff>
    </xdr:to>
    <xdr:cxnSp macro="">
      <xdr:nvCxnSpPr>
        <xdr:cNvPr id="140" name="直線コネクタ 139"/>
        <xdr:cNvCxnSpPr/>
      </xdr:nvCxnSpPr>
      <xdr:spPr>
        <a:xfrm>
          <a:off x="1447800" y="1085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2" name="円/楕円 151"/>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16950</xdr:rowOff>
    </xdr:from>
    <xdr:ext cx="736600" cy="259045"/>
    <xdr:sp macro="" textlink="">
      <xdr:nvSpPr>
        <xdr:cNvPr id="153" name="テキスト ボックス 152"/>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4" name="円/楕円 153"/>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5" name="テキスト ボックス 154"/>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6" name="円/楕円 155"/>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7" name="テキスト ボックス 156"/>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8" name="円/楕円 157"/>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9" name="テキスト ボックス 158"/>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[169,628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類似団体平均及び新潟県平均と比べて高水準となっている理由については、市外区域も担当している廃棄物処理業務や消防業務等があることに加え、市立保育所</a:t>
          </a:r>
          <a:r>
            <a:rPr kumimoji="1" lang="en-US" altLang="ja-JP" sz="1050">
              <a:latin typeface="ＭＳ Ｐゴシック"/>
            </a:rPr>
            <a:t>19</a:t>
          </a:r>
          <a:r>
            <a:rPr kumimoji="1" lang="ja-JP" altLang="en-US" sz="1050">
              <a:latin typeface="ＭＳ Ｐゴシック"/>
            </a:rPr>
            <a:t>園の運営、公設民営保育所</a:t>
          </a:r>
          <a:r>
            <a:rPr kumimoji="1" lang="en-US" altLang="ja-JP" sz="1050">
              <a:latin typeface="ＭＳ Ｐゴシック"/>
            </a:rPr>
            <a:t>3</a:t>
          </a:r>
          <a:r>
            <a:rPr kumimoji="1" lang="ja-JP" altLang="en-US" sz="1050">
              <a:latin typeface="ＭＳ Ｐゴシック"/>
            </a:rPr>
            <a:t>園の運営委託をしていることにより、人件費・物件費・維持補修費が高額となっていることにある。</a:t>
          </a:r>
          <a:endParaRPr kumimoji="1" lang="en-US" altLang="ja-JP" sz="1050">
            <a:latin typeface="ＭＳ Ｐゴシック"/>
          </a:endParaRPr>
        </a:p>
        <a:p>
          <a:r>
            <a:rPr kumimoji="1" lang="ja-JP" altLang="en-US" sz="1050">
              <a:latin typeface="ＭＳ Ｐゴシック"/>
            </a:rPr>
            <a:t>　また、地域特有の事情として、日本有数の豪雪地帯であることから、冬期間の道路交通を確保するため、機械除雪経費として</a:t>
          </a:r>
          <a:r>
            <a:rPr kumimoji="1" lang="en-US" altLang="ja-JP" sz="1050">
              <a:latin typeface="ＭＳ Ｐゴシック"/>
            </a:rPr>
            <a:t>834</a:t>
          </a:r>
          <a:r>
            <a:rPr kumimoji="1" lang="ja-JP" altLang="en-US" sz="1050">
              <a:latin typeface="ＭＳ Ｐゴシック"/>
            </a:rPr>
            <a:t>百万円、消融雪経費として</a:t>
          </a:r>
          <a:r>
            <a:rPr kumimoji="1" lang="en-US" altLang="ja-JP" sz="1050">
              <a:latin typeface="ＭＳ Ｐゴシック"/>
            </a:rPr>
            <a:t>141</a:t>
          </a:r>
          <a:r>
            <a:rPr kumimoji="1" lang="ja-JP" altLang="en-US" sz="1050">
              <a:latin typeface="ＭＳ Ｐゴシック"/>
            </a:rPr>
            <a:t>百万円と、高額な雪対策経費がかかっていることも理由の一つとなっている。</a:t>
          </a:r>
          <a:endParaRPr kumimoji="1" lang="en-US" altLang="ja-JP" sz="1050">
            <a:latin typeface="ＭＳ Ｐゴシック"/>
          </a:endParaRPr>
        </a:p>
        <a:p>
          <a:r>
            <a:rPr kumimoji="1" lang="ja-JP" altLang="en-US" sz="1050">
              <a:latin typeface="ＭＳ Ｐゴシック"/>
            </a:rPr>
            <a:t>　当面の間は臨時的な委託費の支出が続く見込みであることから、翌年度は上昇に転じ、高水準で推移するものと見込んでいるが、</a:t>
          </a:r>
          <a:r>
            <a:rPr kumimoji="1" lang="ja-JP" altLang="ja-JP" sz="1050">
              <a:solidFill>
                <a:schemeClr val="dk1"/>
              </a:solidFill>
              <a:effectLst/>
              <a:latin typeface="+mn-lt"/>
              <a:ea typeface="+mn-ea"/>
              <a:cs typeface="+mn-cs"/>
            </a:rPr>
            <a:t>今後も保育所民営化や</a:t>
          </a:r>
          <a:r>
            <a:rPr kumimoji="1" lang="ja-JP" altLang="en-US" sz="1050">
              <a:solidFill>
                <a:schemeClr val="dk1"/>
              </a:solidFill>
              <a:effectLst/>
              <a:latin typeface="+mn-lt"/>
              <a:ea typeface="+mn-ea"/>
              <a:cs typeface="+mn-cs"/>
            </a:rPr>
            <a:t>公共施設の集約化、</a:t>
          </a:r>
          <a:r>
            <a:rPr kumimoji="1" lang="ja-JP" altLang="ja-JP" sz="1050">
              <a:solidFill>
                <a:schemeClr val="dk1"/>
              </a:solidFill>
              <a:effectLst/>
              <a:latin typeface="+mn-lt"/>
              <a:ea typeface="+mn-ea"/>
              <a:cs typeface="+mn-cs"/>
            </a:rPr>
            <a:t>除雪路線の見直し等により事務の効率化を図り、経費削減を進めていく</a:t>
          </a:r>
          <a:r>
            <a:rPr kumimoji="1" lang="ja-JP" altLang="en-US" sz="1050">
              <a:solidFill>
                <a:schemeClr val="dk1"/>
              </a:solidFill>
              <a:effectLst/>
              <a:latin typeface="+mn-lt"/>
              <a:ea typeface="+mn-ea"/>
              <a:cs typeface="+mn-cs"/>
            </a:rPr>
            <a:t>。</a:t>
          </a:r>
          <a:endParaRPr kumimoji="1" lang="ja-JP" altLang="en-US" sz="10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18174</xdr:rowOff>
    </xdr:from>
    <xdr:to>
      <xdr:col>7</xdr:col>
      <xdr:colOff>152400</xdr:colOff>
      <xdr:row>86</xdr:row>
      <xdr:rowOff>56452</xdr:rowOff>
    </xdr:to>
    <xdr:cxnSp macro="">
      <xdr:nvCxnSpPr>
        <xdr:cNvPr id="194" name="直線コネクタ 193"/>
        <xdr:cNvCxnSpPr/>
      </xdr:nvCxnSpPr>
      <xdr:spPr>
        <a:xfrm flipV="1">
          <a:off x="4114800" y="14762874"/>
          <a:ext cx="8382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56452</xdr:rowOff>
    </xdr:from>
    <xdr:to>
      <xdr:col>6</xdr:col>
      <xdr:colOff>0</xdr:colOff>
      <xdr:row>86</xdr:row>
      <xdr:rowOff>86269</xdr:rowOff>
    </xdr:to>
    <xdr:cxnSp macro="">
      <xdr:nvCxnSpPr>
        <xdr:cNvPr id="197" name="直線コネクタ 196"/>
        <xdr:cNvCxnSpPr/>
      </xdr:nvCxnSpPr>
      <xdr:spPr>
        <a:xfrm flipV="1">
          <a:off x="3225800" y="14801152"/>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41742</xdr:rowOff>
    </xdr:from>
    <xdr:to>
      <xdr:col>4</xdr:col>
      <xdr:colOff>482600</xdr:colOff>
      <xdr:row>86</xdr:row>
      <xdr:rowOff>86269</xdr:rowOff>
    </xdr:to>
    <xdr:cxnSp macro="">
      <xdr:nvCxnSpPr>
        <xdr:cNvPr id="200" name="直線コネクタ 199"/>
        <xdr:cNvCxnSpPr/>
      </xdr:nvCxnSpPr>
      <xdr:spPr>
        <a:xfrm>
          <a:off x="2336800" y="14786442"/>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41742</xdr:rowOff>
    </xdr:from>
    <xdr:to>
      <xdr:col>3</xdr:col>
      <xdr:colOff>279400</xdr:colOff>
      <xdr:row>86</xdr:row>
      <xdr:rowOff>93838</xdr:rowOff>
    </xdr:to>
    <xdr:cxnSp macro="">
      <xdr:nvCxnSpPr>
        <xdr:cNvPr id="203" name="直線コネクタ 202"/>
        <xdr:cNvCxnSpPr/>
      </xdr:nvCxnSpPr>
      <xdr:spPr>
        <a:xfrm flipV="1">
          <a:off x="1447800" y="14786442"/>
          <a:ext cx="889000" cy="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138824</xdr:rowOff>
    </xdr:from>
    <xdr:to>
      <xdr:col>7</xdr:col>
      <xdr:colOff>203200</xdr:colOff>
      <xdr:row>86</xdr:row>
      <xdr:rowOff>68974</xdr:rowOff>
    </xdr:to>
    <xdr:sp macro="" textlink="">
      <xdr:nvSpPr>
        <xdr:cNvPr id="213" name="円/楕円 212"/>
        <xdr:cNvSpPr/>
      </xdr:nvSpPr>
      <xdr:spPr>
        <a:xfrm>
          <a:off x="4902200" y="147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110901</xdr:rowOff>
    </xdr:from>
    <xdr:ext cx="762000" cy="259045"/>
    <xdr:sp macro="" textlink="">
      <xdr:nvSpPr>
        <xdr:cNvPr id="214" name="人件費・物件費等の状況該当値テキスト"/>
        <xdr:cNvSpPr txBox="1"/>
      </xdr:nvSpPr>
      <xdr:spPr>
        <a:xfrm>
          <a:off x="5041900" y="1468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169,628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5652</xdr:rowOff>
    </xdr:from>
    <xdr:to>
      <xdr:col>6</xdr:col>
      <xdr:colOff>50800</xdr:colOff>
      <xdr:row>86</xdr:row>
      <xdr:rowOff>107252</xdr:rowOff>
    </xdr:to>
    <xdr:sp macro="" textlink="">
      <xdr:nvSpPr>
        <xdr:cNvPr id="215" name="円/楕円 214"/>
        <xdr:cNvSpPr/>
      </xdr:nvSpPr>
      <xdr:spPr>
        <a:xfrm>
          <a:off x="4064000" y="14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92029</xdr:rowOff>
    </xdr:from>
    <xdr:ext cx="736600" cy="259045"/>
    <xdr:sp macro="" textlink="">
      <xdr:nvSpPr>
        <xdr:cNvPr id="216" name="テキスト ボックス 215"/>
        <xdr:cNvSpPr txBox="1"/>
      </xdr:nvSpPr>
      <xdr:spPr>
        <a:xfrm>
          <a:off x="3733800" y="1483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174,387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35469</xdr:rowOff>
    </xdr:from>
    <xdr:to>
      <xdr:col>4</xdr:col>
      <xdr:colOff>533400</xdr:colOff>
      <xdr:row>86</xdr:row>
      <xdr:rowOff>137069</xdr:rowOff>
    </xdr:to>
    <xdr:sp macro="" textlink="">
      <xdr:nvSpPr>
        <xdr:cNvPr id="217" name="円/楕円 216"/>
        <xdr:cNvSpPr/>
      </xdr:nvSpPr>
      <xdr:spPr>
        <a:xfrm>
          <a:off x="3175000" y="147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121846</xdr:rowOff>
    </xdr:from>
    <xdr:ext cx="762000" cy="259045"/>
    <xdr:sp macro="" textlink="">
      <xdr:nvSpPr>
        <xdr:cNvPr id="218" name="テキスト ボックス 217"/>
        <xdr:cNvSpPr txBox="1"/>
      </xdr:nvSpPr>
      <xdr:spPr>
        <a:xfrm>
          <a:off x="2844800" y="1486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178,094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162392</xdr:rowOff>
    </xdr:from>
    <xdr:to>
      <xdr:col>3</xdr:col>
      <xdr:colOff>330200</xdr:colOff>
      <xdr:row>86</xdr:row>
      <xdr:rowOff>92542</xdr:rowOff>
    </xdr:to>
    <xdr:sp macro="" textlink="">
      <xdr:nvSpPr>
        <xdr:cNvPr id="219" name="円/楕円 218"/>
        <xdr:cNvSpPr/>
      </xdr:nvSpPr>
      <xdr:spPr>
        <a:xfrm>
          <a:off x="2286000" y="147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77319</xdr:rowOff>
    </xdr:from>
    <xdr:ext cx="762000" cy="259045"/>
    <xdr:sp macro="" textlink="">
      <xdr:nvSpPr>
        <xdr:cNvPr id="220" name="テキスト ボックス 219"/>
        <xdr:cNvSpPr txBox="1"/>
      </xdr:nvSpPr>
      <xdr:spPr>
        <a:xfrm>
          <a:off x="1955800" y="148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43038</xdr:rowOff>
    </xdr:from>
    <xdr:to>
      <xdr:col>2</xdr:col>
      <xdr:colOff>127000</xdr:colOff>
      <xdr:row>86</xdr:row>
      <xdr:rowOff>144638</xdr:rowOff>
    </xdr:to>
    <xdr:sp macro="" textlink="">
      <xdr:nvSpPr>
        <xdr:cNvPr id="221" name="円/楕円 220"/>
        <xdr:cNvSpPr/>
      </xdr:nvSpPr>
      <xdr:spPr>
        <a:xfrm>
          <a:off x="1397000" y="147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129415</xdr:rowOff>
    </xdr:from>
    <xdr:ext cx="762000" cy="259045"/>
    <xdr:sp macro="" textlink="">
      <xdr:nvSpPr>
        <xdr:cNvPr id="222" name="テキスト ボックス 221"/>
        <xdr:cNvSpPr txBox="1"/>
      </xdr:nvSpPr>
      <xdr:spPr>
        <a:xfrm>
          <a:off x="1066800" y="1487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類似団体や全国平均よりも低い水準で推移している。</a:t>
          </a:r>
        </a:p>
        <a:p>
          <a:r>
            <a:rPr kumimoji="1" lang="ja-JP" altLang="en-US" sz="1050">
              <a:latin typeface="+mn-ea"/>
              <a:ea typeface="+mn-ea"/>
            </a:rPr>
            <a:t>　人口当たり職員数が多いことから、総額人件費を抑制するため、昇格、昇給基準や各種手当の見直しに加え、平成</a:t>
          </a:r>
          <a:r>
            <a:rPr kumimoji="1" lang="en-US" altLang="ja-JP" sz="1050">
              <a:latin typeface="+mn-ea"/>
              <a:ea typeface="+mn-ea"/>
            </a:rPr>
            <a:t>18</a:t>
          </a:r>
          <a:r>
            <a:rPr kumimoji="1" lang="ja-JP" altLang="en-US" sz="1050">
              <a:latin typeface="+mn-ea"/>
              <a:ea typeface="+mn-ea"/>
            </a:rPr>
            <a:t>～</a:t>
          </a:r>
          <a:r>
            <a:rPr kumimoji="1" lang="en-US" altLang="ja-JP" sz="1050">
              <a:latin typeface="+mn-ea"/>
              <a:ea typeface="+mn-ea"/>
            </a:rPr>
            <a:t>20</a:t>
          </a:r>
          <a:r>
            <a:rPr kumimoji="1" lang="ja-JP" altLang="en-US" sz="1050">
              <a:latin typeface="+mn-ea"/>
              <a:ea typeface="+mn-ea"/>
            </a:rPr>
            <a:t>年度の</a:t>
          </a:r>
          <a:r>
            <a:rPr kumimoji="1" lang="en-US" altLang="ja-JP" sz="1050">
              <a:latin typeface="+mn-ea"/>
              <a:ea typeface="+mn-ea"/>
            </a:rPr>
            <a:t>3</a:t>
          </a:r>
          <a:r>
            <a:rPr kumimoji="1" lang="ja-JP" altLang="en-US" sz="1050">
              <a:latin typeface="+mn-ea"/>
              <a:ea typeface="+mn-ea"/>
            </a:rPr>
            <a:t>年間給与の減額措置を行うなど、人件費の抑制に努めてきた。</a:t>
          </a:r>
        </a:p>
        <a:p>
          <a:r>
            <a:rPr kumimoji="1" lang="ja-JP" altLang="en-US" sz="1050">
              <a:latin typeface="+mn-ea"/>
              <a:ea typeface="+mn-ea"/>
            </a:rPr>
            <a:t>　平成</a:t>
          </a:r>
          <a:r>
            <a:rPr kumimoji="1" lang="en-US" altLang="ja-JP" sz="1050">
              <a:latin typeface="+mn-ea"/>
              <a:ea typeface="+mn-ea"/>
            </a:rPr>
            <a:t>28</a:t>
          </a:r>
          <a:r>
            <a:rPr kumimoji="1" lang="ja-JP" altLang="en-US" sz="1050">
              <a:latin typeface="+mn-ea"/>
              <a:ea typeface="+mn-ea"/>
            </a:rPr>
            <a:t>年度は、給与の総合見直しによる現給保障者が多く、実際に昇給する職員の人数割合が国よりも少なかったために指数が低下した。平成</a:t>
          </a:r>
          <a:r>
            <a:rPr kumimoji="1" lang="en-US" altLang="ja-JP" sz="1050">
              <a:latin typeface="+mn-ea"/>
              <a:ea typeface="+mn-ea"/>
            </a:rPr>
            <a:t>29</a:t>
          </a:r>
          <a:r>
            <a:rPr kumimoji="1" lang="ja-JP" altLang="en-US" sz="1050">
              <a:latin typeface="+mn-ea"/>
              <a:ea typeface="+mn-ea"/>
            </a:rPr>
            <a:t>年度には現給保障が終了し、人事評価結果を反映した昇給が実施されるが、現在の水準を維持できるよう適正化に努める。</a:t>
          </a:r>
          <a:endParaRPr kumimoji="1" lang="en-US" altLang="ja-JP" sz="1050">
            <a:latin typeface="+mn-ea"/>
            <a:ea typeface="+mn-ea"/>
          </a:endParaRPr>
        </a:p>
        <a:p>
          <a:r>
            <a:rPr kumimoji="1" lang="ja-JP" altLang="en-US" sz="1050">
              <a:latin typeface="+mn-ea"/>
              <a:ea typeface="+mn-ea"/>
            </a:rPr>
            <a:t>　なお、平成</a:t>
          </a:r>
          <a:r>
            <a:rPr kumimoji="1" lang="en-US" altLang="ja-JP" sz="1050">
              <a:latin typeface="+mn-ea"/>
              <a:ea typeface="+mn-ea"/>
            </a:rPr>
            <a:t>24</a:t>
          </a:r>
          <a:r>
            <a:rPr kumimoji="1" lang="ja-JP" altLang="en-US" sz="1050">
              <a:latin typeface="+mn-ea"/>
              <a:ea typeface="+mn-ea"/>
            </a:rPr>
            <a:t>年度は国家公務員の時限的な給与削減措置が実施されていたために指数が上昇しているが、国家公務員の給与削減措置がなかったとした場合の指数は</a:t>
          </a:r>
          <a:r>
            <a:rPr kumimoji="1" lang="en-US" altLang="ja-JP" sz="1050">
              <a:latin typeface="+mn-ea"/>
              <a:ea typeface="+mn-ea"/>
            </a:rPr>
            <a:t>92.5</a:t>
          </a:r>
          <a:r>
            <a:rPr kumimoji="1" lang="ja-JP" altLang="en-US" sz="1050">
              <a:latin typeface="+mn-ea"/>
              <a:ea typeface="+mn-ea"/>
            </a:rPr>
            <a:t>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27214</xdr:rowOff>
    </xdr:from>
    <xdr:to>
      <xdr:col>24</xdr:col>
      <xdr:colOff>558800</xdr:colOff>
      <xdr:row>80</xdr:row>
      <xdr:rowOff>61686</xdr:rowOff>
    </xdr:to>
    <xdr:cxnSp macro="">
      <xdr:nvCxnSpPr>
        <xdr:cNvPr id="258" name="直線コネクタ 257"/>
        <xdr:cNvCxnSpPr/>
      </xdr:nvCxnSpPr>
      <xdr:spPr>
        <a:xfrm flipV="1">
          <a:off x="16179800" y="137432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38705</xdr:rowOff>
    </xdr:from>
    <xdr:to>
      <xdr:col>23</xdr:col>
      <xdr:colOff>406400</xdr:colOff>
      <xdr:row>80</xdr:row>
      <xdr:rowOff>61686</xdr:rowOff>
    </xdr:to>
    <xdr:cxnSp macro="">
      <xdr:nvCxnSpPr>
        <xdr:cNvPr id="261" name="直線コネクタ 260"/>
        <xdr:cNvCxnSpPr/>
      </xdr:nvCxnSpPr>
      <xdr:spPr>
        <a:xfrm>
          <a:off x="15290800" y="137547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152702</xdr:rowOff>
    </xdr:from>
    <xdr:to>
      <xdr:col>22</xdr:col>
      <xdr:colOff>203200</xdr:colOff>
      <xdr:row>80</xdr:row>
      <xdr:rowOff>38705</xdr:rowOff>
    </xdr:to>
    <xdr:cxnSp macro="">
      <xdr:nvCxnSpPr>
        <xdr:cNvPr id="264" name="直線コネクタ 263"/>
        <xdr:cNvCxnSpPr/>
      </xdr:nvCxnSpPr>
      <xdr:spPr>
        <a:xfrm>
          <a:off x="14401800" y="136972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152702</xdr:rowOff>
    </xdr:from>
    <xdr:to>
      <xdr:col>21</xdr:col>
      <xdr:colOff>0</xdr:colOff>
      <xdr:row>84</xdr:row>
      <xdr:rowOff>157238</xdr:rowOff>
    </xdr:to>
    <xdr:cxnSp macro="">
      <xdr:nvCxnSpPr>
        <xdr:cNvPr id="267" name="直線コネクタ 266"/>
        <xdr:cNvCxnSpPr/>
      </xdr:nvCxnSpPr>
      <xdr:spPr>
        <a:xfrm flipV="1">
          <a:off x="13512800" y="1369725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147864</xdr:rowOff>
    </xdr:from>
    <xdr:to>
      <xdr:col>24</xdr:col>
      <xdr:colOff>609600</xdr:colOff>
      <xdr:row>80</xdr:row>
      <xdr:rowOff>78014</xdr:rowOff>
    </xdr:to>
    <xdr:sp macro="" textlink="">
      <xdr:nvSpPr>
        <xdr:cNvPr id="277" name="円/楕円 276"/>
        <xdr:cNvSpPr/>
      </xdr:nvSpPr>
      <xdr:spPr>
        <a:xfrm>
          <a:off x="169672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69141</xdr:rowOff>
    </xdr:from>
    <xdr:ext cx="762000" cy="259045"/>
    <xdr:sp macro="" textlink="">
      <xdr:nvSpPr>
        <xdr:cNvPr id="278" name="給与水準   （国との比較）該当値テキスト"/>
        <xdr:cNvSpPr txBox="1"/>
      </xdr:nvSpPr>
      <xdr:spPr>
        <a:xfrm>
          <a:off x="17106900" y="136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10886</xdr:rowOff>
    </xdr:from>
    <xdr:to>
      <xdr:col>23</xdr:col>
      <xdr:colOff>457200</xdr:colOff>
      <xdr:row>80</xdr:row>
      <xdr:rowOff>112486</xdr:rowOff>
    </xdr:to>
    <xdr:sp macro="" textlink="">
      <xdr:nvSpPr>
        <xdr:cNvPr id="279" name="円/楕円 278"/>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122663</xdr:rowOff>
    </xdr:from>
    <xdr:ext cx="736600" cy="259045"/>
    <xdr:sp macro="" textlink="">
      <xdr:nvSpPr>
        <xdr:cNvPr id="280" name="テキスト ボックス 279"/>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159355</xdr:rowOff>
    </xdr:from>
    <xdr:to>
      <xdr:col>22</xdr:col>
      <xdr:colOff>254000</xdr:colOff>
      <xdr:row>80</xdr:row>
      <xdr:rowOff>89505</xdr:rowOff>
    </xdr:to>
    <xdr:sp macro="" textlink="">
      <xdr:nvSpPr>
        <xdr:cNvPr id="281" name="円/楕円 280"/>
        <xdr:cNvSpPr/>
      </xdr:nvSpPr>
      <xdr:spPr>
        <a:xfrm>
          <a:off x="15240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99682</xdr:rowOff>
    </xdr:from>
    <xdr:ext cx="762000" cy="259045"/>
    <xdr:sp macro="" textlink="">
      <xdr:nvSpPr>
        <xdr:cNvPr id="282" name="テキスト ボックス 281"/>
        <xdr:cNvSpPr txBox="1"/>
      </xdr:nvSpPr>
      <xdr:spPr>
        <a:xfrm>
          <a:off x="14909800" y="134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101902</xdr:rowOff>
    </xdr:from>
    <xdr:to>
      <xdr:col>21</xdr:col>
      <xdr:colOff>50800</xdr:colOff>
      <xdr:row>80</xdr:row>
      <xdr:rowOff>32052</xdr:rowOff>
    </xdr:to>
    <xdr:sp macro="" textlink="">
      <xdr:nvSpPr>
        <xdr:cNvPr id="283" name="円/楕円 282"/>
        <xdr:cNvSpPr/>
      </xdr:nvSpPr>
      <xdr:spPr>
        <a:xfrm>
          <a:off x="14351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42229</xdr:rowOff>
    </xdr:from>
    <xdr:ext cx="762000" cy="259045"/>
    <xdr:sp macro="" textlink="">
      <xdr:nvSpPr>
        <xdr:cNvPr id="284" name="テキスト ボックス 283"/>
        <xdr:cNvSpPr txBox="1"/>
      </xdr:nvSpPr>
      <xdr:spPr>
        <a:xfrm>
          <a:off x="14020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5" name="円/楕円 284"/>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46765</xdr:rowOff>
    </xdr:from>
    <xdr:ext cx="762000" cy="259045"/>
    <xdr:sp macro="" textlink="">
      <xdr:nvSpPr>
        <xdr:cNvPr id="286" name="テキスト ボックス 285"/>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定員管理適正化計画に基づき、退職者不補充等により職員数削減を進めてきた。しかし、直営保育施設の割合が高いことや、隣接自治体の廃棄物処理、消防救急事務等を受託していることから、類似団体平均や県平均に比べ大きく開きがある状況が続いている。</a:t>
          </a:r>
        </a:p>
        <a:p>
          <a:r>
            <a:rPr kumimoji="1" lang="ja-JP" altLang="en-US" sz="1050">
              <a:latin typeface="ＭＳ Ｐゴシック"/>
            </a:rPr>
            <a:t>　業務の増大、多様化、複雑化により、職員数を削減するには大変な時期になってきていることは間違いないが、新規事業着手の際の既存事業の見直しや、組織・機構改革、民間委託、適正な職員配置、公務能率の向上等により、適正規模に近づけていけるよう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8588</xdr:rowOff>
    </xdr:from>
    <xdr:to>
      <xdr:col>24</xdr:col>
      <xdr:colOff>558800</xdr:colOff>
      <xdr:row>63</xdr:row>
      <xdr:rowOff>8588</xdr:rowOff>
    </xdr:to>
    <xdr:cxnSp macro="">
      <xdr:nvCxnSpPr>
        <xdr:cNvPr id="323" name="直線コネクタ 322"/>
        <xdr:cNvCxnSpPr/>
      </xdr:nvCxnSpPr>
      <xdr:spPr>
        <a:xfrm>
          <a:off x="16179800" y="10809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544</xdr:rowOff>
    </xdr:from>
    <xdr:to>
      <xdr:col>23</xdr:col>
      <xdr:colOff>406400</xdr:colOff>
      <xdr:row>63</xdr:row>
      <xdr:rowOff>8588</xdr:rowOff>
    </xdr:to>
    <xdr:cxnSp macro="">
      <xdr:nvCxnSpPr>
        <xdr:cNvPr id="326" name="直線コネクタ 325"/>
        <xdr:cNvCxnSpPr/>
      </xdr:nvCxnSpPr>
      <xdr:spPr>
        <a:xfrm>
          <a:off x="15290800" y="1080189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544</xdr:rowOff>
    </xdr:from>
    <xdr:to>
      <xdr:col>22</xdr:col>
      <xdr:colOff>203200</xdr:colOff>
      <xdr:row>63</xdr:row>
      <xdr:rowOff>20078</xdr:rowOff>
    </xdr:to>
    <xdr:cxnSp macro="">
      <xdr:nvCxnSpPr>
        <xdr:cNvPr id="329" name="直線コネクタ 328"/>
        <xdr:cNvCxnSpPr/>
      </xdr:nvCxnSpPr>
      <xdr:spPr>
        <a:xfrm flipV="1">
          <a:off x="14401800" y="1080189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20078</xdr:rowOff>
    </xdr:from>
    <xdr:to>
      <xdr:col>21</xdr:col>
      <xdr:colOff>0</xdr:colOff>
      <xdr:row>63</xdr:row>
      <xdr:rowOff>40761</xdr:rowOff>
    </xdr:to>
    <xdr:cxnSp macro="">
      <xdr:nvCxnSpPr>
        <xdr:cNvPr id="332" name="直線コネクタ 331"/>
        <xdr:cNvCxnSpPr/>
      </xdr:nvCxnSpPr>
      <xdr:spPr>
        <a:xfrm flipV="1">
          <a:off x="13512800" y="1082142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129238</xdr:rowOff>
    </xdr:from>
    <xdr:to>
      <xdr:col>24</xdr:col>
      <xdr:colOff>609600</xdr:colOff>
      <xdr:row>63</xdr:row>
      <xdr:rowOff>59388</xdr:rowOff>
    </xdr:to>
    <xdr:sp macro="" textlink="">
      <xdr:nvSpPr>
        <xdr:cNvPr id="342" name="円/楕円 341"/>
        <xdr:cNvSpPr/>
      </xdr:nvSpPr>
      <xdr:spPr>
        <a:xfrm>
          <a:off x="169672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101315</xdr:rowOff>
    </xdr:from>
    <xdr:ext cx="762000" cy="259045"/>
    <xdr:sp macro="" textlink="">
      <xdr:nvSpPr>
        <xdr:cNvPr id="343" name="定員管理の状況該当値テキスト"/>
        <xdr:cNvSpPr txBox="1"/>
      </xdr:nvSpPr>
      <xdr:spPr>
        <a:xfrm>
          <a:off x="17106900" y="107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129238</xdr:rowOff>
    </xdr:from>
    <xdr:to>
      <xdr:col>23</xdr:col>
      <xdr:colOff>457200</xdr:colOff>
      <xdr:row>63</xdr:row>
      <xdr:rowOff>59388</xdr:rowOff>
    </xdr:to>
    <xdr:sp macro="" textlink="">
      <xdr:nvSpPr>
        <xdr:cNvPr id="344" name="円/楕円 343"/>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44165</xdr:rowOff>
    </xdr:from>
    <xdr:ext cx="736600" cy="259045"/>
    <xdr:sp macro="" textlink="">
      <xdr:nvSpPr>
        <xdr:cNvPr id="345" name="テキスト ボックス 344"/>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121194</xdr:rowOff>
    </xdr:from>
    <xdr:to>
      <xdr:col>22</xdr:col>
      <xdr:colOff>254000</xdr:colOff>
      <xdr:row>63</xdr:row>
      <xdr:rowOff>51344</xdr:rowOff>
    </xdr:to>
    <xdr:sp macro="" textlink="">
      <xdr:nvSpPr>
        <xdr:cNvPr id="346" name="円/楕円 345"/>
        <xdr:cNvSpPr/>
      </xdr:nvSpPr>
      <xdr:spPr>
        <a:xfrm>
          <a:off x="15240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36121</xdr:rowOff>
    </xdr:from>
    <xdr:ext cx="762000" cy="259045"/>
    <xdr:sp macro="" textlink="">
      <xdr:nvSpPr>
        <xdr:cNvPr id="347" name="テキスト ボックス 346"/>
        <xdr:cNvSpPr txBox="1"/>
      </xdr:nvSpPr>
      <xdr:spPr>
        <a:xfrm>
          <a:off x="14909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140728</xdr:rowOff>
    </xdr:from>
    <xdr:to>
      <xdr:col>21</xdr:col>
      <xdr:colOff>50800</xdr:colOff>
      <xdr:row>63</xdr:row>
      <xdr:rowOff>70878</xdr:rowOff>
    </xdr:to>
    <xdr:sp macro="" textlink="">
      <xdr:nvSpPr>
        <xdr:cNvPr id="348" name="円/楕円 347"/>
        <xdr:cNvSpPr/>
      </xdr:nvSpPr>
      <xdr:spPr>
        <a:xfrm>
          <a:off x="143510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55655</xdr:rowOff>
    </xdr:from>
    <xdr:ext cx="762000" cy="259045"/>
    <xdr:sp macro="" textlink="">
      <xdr:nvSpPr>
        <xdr:cNvPr id="349" name="テキスト ボックス 348"/>
        <xdr:cNvSpPr txBox="1"/>
      </xdr:nvSpPr>
      <xdr:spPr>
        <a:xfrm>
          <a:off x="14020800" y="1085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161411</xdr:rowOff>
    </xdr:from>
    <xdr:to>
      <xdr:col>19</xdr:col>
      <xdr:colOff>533400</xdr:colOff>
      <xdr:row>63</xdr:row>
      <xdr:rowOff>91561</xdr:rowOff>
    </xdr:to>
    <xdr:sp macro="" textlink="">
      <xdr:nvSpPr>
        <xdr:cNvPr id="350" name="円/楕円 349"/>
        <xdr:cNvSpPr/>
      </xdr:nvSpPr>
      <xdr:spPr>
        <a:xfrm>
          <a:off x="13462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76338</xdr:rowOff>
    </xdr:from>
    <xdr:ext cx="762000" cy="259045"/>
    <xdr:sp macro="" textlink="">
      <xdr:nvSpPr>
        <xdr:cNvPr id="351" name="テキスト ボックス 350"/>
        <xdr:cNvSpPr txBox="1"/>
      </xdr:nvSpPr>
      <xdr:spPr>
        <a:xfrm>
          <a:off x="13131800" y="108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　比率低下の要因となっていた</a:t>
          </a:r>
          <a:r>
            <a:rPr kumimoji="1" lang="ja-JP" altLang="ja-JP" sz="1050">
              <a:solidFill>
                <a:schemeClr val="dk1"/>
              </a:solidFill>
              <a:effectLst/>
              <a:latin typeface="+mn-ea"/>
              <a:ea typeface="+mn-ea"/>
              <a:cs typeface="+mn-cs"/>
            </a:rPr>
            <a:t>公営企業債の元利償還金に対する繰入金</a:t>
          </a:r>
          <a:r>
            <a:rPr kumimoji="1" lang="ja-JP" altLang="en-US" sz="1050">
              <a:solidFill>
                <a:schemeClr val="dk1"/>
              </a:solidFill>
              <a:effectLst/>
              <a:latin typeface="+mn-ea"/>
              <a:ea typeface="+mn-ea"/>
              <a:cs typeface="+mn-cs"/>
            </a:rPr>
            <a:t>については、病院事業の南魚沼市民病院建設に伴う起債償還及び下水道事業の資本費平準化債の発行抑制等により、全体として</a:t>
          </a:r>
          <a:r>
            <a:rPr kumimoji="1" lang="en-US" altLang="ja-JP" sz="1050">
              <a:solidFill>
                <a:schemeClr val="dk1"/>
              </a:solidFill>
              <a:effectLst/>
              <a:latin typeface="+mn-ea"/>
              <a:ea typeface="+mn-ea"/>
              <a:cs typeface="+mn-cs"/>
            </a:rPr>
            <a:t>389</a:t>
          </a:r>
          <a:r>
            <a:rPr kumimoji="1" lang="ja-JP" altLang="en-US" sz="1050">
              <a:solidFill>
                <a:schemeClr val="dk1"/>
              </a:solidFill>
              <a:effectLst/>
              <a:latin typeface="+mn-ea"/>
              <a:ea typeface="+mn-ea"/>
              <a:cs typeface="+mn-cs"/>
            </a:rPr>
            <a:t>百万円増加した。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また、一般会計の元利償還額も</a:t>
          </a:r>
          <a:r>
            <a:rPr kumimoji="1" lang="en-US" altLang="ja-JP" sz="1050">
              <a:solidFill>
                <a:schemeClr val="dk1"/>
              </a:solidFill>
              <a:effectLst/>
              <a:latin typeface="+mn-ea"/>
              <a:ea typeface="+mn-ea"/>
              <a:cs typeface="+mn-cs"/>
            </a:rPr>
            <a:t>108</a:t>
          </a:r>
          <a:r>
            <a:rPr kumimoji="1" lang="ja-JP" altLang="en-US" sz="1050">
              <a:solidFill>
                <a:schemeClr val="dk1"/>
              </a:solidFill>
              <a:effectLst/>
              <a:latin typeface="+mn-ea"/>
              <a:ea typeface="+mn-ea"/>
              <a:cs typeface="+mn-cs"/>
            </a:rPr>
            <a:t>百万円の増加となったが、交付税算入率の高い合併特例債、災害復旧事業債、臨時財政対策債の割合が高く、比率としては</a:t>
          </a:r>
          <a:r>
            <a:rPr kumimoji="1" lang="en-US" altLang="ja-JP" sz="1050">
              <a:solidFill>
                <a:schemeClr val="dk1"/>
              </a:solidFill>
              <a:effectLst/>
              <a:latin typeface="+mn-ea"/>
              <a:ea typeface="+mn-ea"/>
              <a:cs typeface="+mn-cs"/>
            </a:rPr>
            <a:t>0.2</a:t>
          </a:r>
          <a:r>
            <a:rPr kumimoji="1" lang="ja-JP" altLang="en-US" sz="1050">
              <a:solidFill>
                <a:schemeClr val="dk1"/>
              </a:solidFill>
              <a:effectLst/>
              <a:latin typeface="+mn-ea"/>
              <a:ea typeface="+mn-ea"/>
              <a:cs typeface="+mn-cs"/>
            </a:rPr>
            <a:t>ポイントの改善となった。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事業内容の精査等により投資的経費を抑えることで新発債を抑制するとともに、優良債を活用することで比率改善に努めていく。</a:t>
          </a:r>
          <a:endParaRPr kumimoji="1" lang="ja-JP" altLang="en-US" sz="12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71120</xdr:rowOff>
    </xdr:to>
    <xdr:cxnSp macro="">
      <xdr:nvCxnSpPr>
        <xdr:cNvPr id="380" name="直線コネクタ 379"/>
        <xdr:cNvCxnSpPr/>
      </xdr:nvCxnSpPr>
      <xdr:spPr>
        <a:xfrm flipV="1">
          <a:off x="17018000" y="6124363"/>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8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82" name="直線コネクタ 38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83"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84" name="直線コネクタ 383"/>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46990</xdr:rowOff>
    </xdr:to>
    <xdr:cxnSp macro="">
      <xdr:nvCxnSpPr>
        <xdr:cNvPr id="385" name="直線コネクタ 384"/>
        <xdr:cNvCxnSpPr/>
      </xdr:nvCxnSpPr>
      <xdr:spPr>
        <a:xfrm flipV="1">
          <a:off x="16179800" y="74032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119397</xdr:rowOff>
    </xdr:from>
    <xdr:ext cx="762000" cy="259045"/>
    <xdr:sp macro="" textlink="">
      <xdr:nvSpPr>
        <xdr:cNvPr id="386"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7" name="フローチャート : 判断 386"/>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119380</xdr:rowOff>
    </xdr:to>
    <xdr:cxnSp macro="">
      <xdr:nvCxnSpPr>
        <xdr:cNvPr id="388" name="直線コネクタ 387"/>
        <xdr:cNvCxnSpPr/>
      </xdr:nvCxnSpPr>
      <xdr:spPr>
        <a:xfrm flipV="1">
          <a:off x="15290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9" name="フローチャート : 判断 388"/>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0" name="テキスト ボックス 389"/>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43</xdr:row>
      <xdr:rowOff>167640</xdr:rowOff>
    </xdr:to>
    <xdr:cxnSp macro="">
      <xdr:nvCxnSpPr>
        <xdr:cNvPr id="391" name="直線コネクタ 390"/>
        <xdr:cNvCxnSpPr/>
      </xdr:nvCxnSpPr>
      <xdr:spPr>
        <a:xfrm flipV="1">
          <a:off x="14401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151130</xdr:rowOff>
    </xdr:from>
    <xdr:to>
      <xdr:col>22</xdr:col>
      <xdr:colOff>254000</xdr:colOff>
      <xdr:row>40</xdr:row>
      <xdr:rowOff>81280</xdr:rowOff>
    </xdr:to>
    <xdr:sp macro="" textlink="">
      <xdr:nvSpPr>
        <xdr:cNvPr id="392" name="フローチャート : 判断 391"/>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3" name="テキスト ボックス 39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44450</xdr:rowOff>
    </xdr:to>
    <xdr:cxnSp macro="">
      <xdr:nvCxnSpPr>
        <xdr:cNvPr id="394" name="直線コネクタ 393"/>
        <xdr:cNvCxnSpPr/>
      </xdr:nvCxnSpPr>
      <xdr:spPr>
        <a:xfrm flipV="1">
          <a:off x="13512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44027</xdr:rowOff>
    </xdr:from>
    <xdr:to>
      <xdr:col>21</xdr:col>
      <xdr:colOff>50800</xdr:colOff>
      <xdr:row>40</xdr:row>
      <xdr:rowOff>145627</xdr:rowOff>
    </xdr:to>
    <xdr:sp macro="" textlink="">
      <xdr:nvSpPr>
        <xdr:cNvPr id="395" name="フローチャート : 判断 394"/>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96" name="テキスト ボックス 395"/>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7" name="フローチャート :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404" name="円/楕円 403"/>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47431</xdr:rowOff>
    </xdr:from>
    <xdr:ext cx="762000" cy="259045"/>
    <xdr:sp macro="" textlink="">
      <xdr:nvSpPr>
        <xdr:cNvPr id="405" name="公債費負担の状況該当値テキスト"/>
        <xdr:cNvSpPr txBox="1"/>
      </xdr:nvSpPr>
      <xdr:spPr>
        <a:xfrm>
          <a:off x="17106900" y="72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6" name="円/楕円 405"/>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7" name="テキスト ボックス 406"/>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8" name="円/楕円 407"/>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9" name="テキスト ボックス 408"/>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10" name="円/楕円 40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11" name="テキスト ボックス 41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12" name="円/楕円 411"/>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3" name="テキスト ボックス 412"/>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平成</a:t>
          </a:r>
          <a:r>
            <a:rPr kumimoji="1" lang="en-US" altLang="ja-JP" sz="1050">
              <a:latin typeface="+mn-ea"/>
              <a:ea typeface="+mn-ea"/>
            </a:rPr>
            <a:t>28</a:t>
          </a:r>
          <a:r>
            <a:rPr kumimoji="1" lang="ja-JP" altLang="en-US" sz="1050">
              <a:latin typeface="+mn-ea"/>
              <a:ea typeface="+mn-ea"/>
            </a:rPr>
            <a:t>年度は下水道特別会計への企業債等繰入見込額減少等により、将来負担額が</a:t>
          </a:r>
          <a:r>
            <a:rPr kumimoji="1" lang="en-US" altLang="ja-JP" sz="1050">
              <a:latin typeface="+mn-ea"/>
              <a:ea typeface="+mn-ea"/>
            </a:rPr>
            <a:t>4,326</a:t>
          </a:r>
          <a:r>
            <a:rPr kumimoji="1" lang="ja-JP" altLang="en-US" sz="1050">
              <a:latin typeface="+mn-ea"/>
              <a:ea typeface="+mn-ea"/>
            </a:rPr>
            <a:t>百万円減少した。</a:t>
          </a:r>
          <a:endParaRPr kumimoji="1" lang="en-US" altLang="ja-JP" sz="1050">
            <a:latin typeface="+mn-ea"/>
            <a:ea typeface="+mn-ea"/>
          </a:endParaRPr>
        </a:p>
        <a:p>
          <a:r>
            <a:rPr kumimoji="1" lang="ja-JP" altLang="en-US" sz="1050">
              <a:latin typeface="+mn-ea"/>
              <a:ea typeface="+mn-ea"/>
            </a:rPr>
            <a:t>　基金の減少や合併特例債等の基準財政需要額算入率の高い地方債の償還が進んでいることから、将来負担比率は上昇していくものと見込んでいるものの、投資的経費を抑制することにより、将来負担比率の分子の増加を抑えるよう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2" name="直線コネクタ 441"/>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3"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4" name="直線コネクタ 443"/>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119211</xdr:rowOff>
    </xdr:from>
    <xdr:to>
      <xdr:col>24</xdr:col>
      <xdr:colOff>558800</xdr:colOff>
      <xdr:row>21</xdr:row>
      <xdr:rowOff>48302</xdr:rowOff>
    </xdr:to>
    <xdr:cxnSp macro="">
      <xdr:nvCxnSpPr>
        <xdr:cNvPr id="447" name="直線コネクタ 446"/>
        <xdr:cNvCxnSpPr/>
      </xdr:nvCxnSpPr>
      <xdr:spPr>
        <a:xfrm flipV="1">
          <a:off x="16179800" y="3548211"/>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8"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9" name="フローチャート : 判断 448"/>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16933</xdr:rowOff>
    </xdr:from>
    <xdr:to>
      <xdr:col>23</xdr:col>
      <xdr:colOff>406400</xdr:colOff>
      <xdr:row>21</xdr:row>
      <xdr:rowOff>48302</xdr:rowOff>
    </xdr:to>
    <xdr:cxnSp macro="">
      <xdr:nvCxnSpPr>
        <xdr:cNvPr id="450" name="直線コネクタ 449"/>
        <xdr:cNvCxnSpPr/>
      </xdr:nvCxnSpPr>
      <xdr:spPr>
        <a:xfrm>
          <a:off x="15290800" y="361738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1" name="フローチャート : 判断 45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2" name="テキスト ボックス 45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8086</xdr:rowOff>
    </xdr:from>
    <xdr:to>
      <xdr:col>22</xdr:col>
      <xdr:colOff>203200</xdr:colOff>
      <xdr:row>21</xdr:row>
      <xdr:rowOff>16933</xdr:rowOff>
    </xdr:to>
    <xdr:cxnSp macro="">
      <xdr:nvCxnSpPr>
        <xdr:cNvPr id="453" name="直線コネクタ 452"/>
        <xdr:cNvCxnSpPr/>
      </xdr:nvCxnSpPr>
      <xdr:spPr>
        <a:xfrm>
          <a:off x="14401800" y="360853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4" name="フローチャート : 判断 45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5" name="テキスト ボックス 45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8086</xdr:rowOff>
    </xdr:from>
    <xdr:to>
      <xdr:col>21</xdr:col>
      <xdr:colOff>0</xdr:colOff>
      <xdr:row>21</xdr:row>
      <xdr:rowOff>56346</xdr:rowOff>
    </xdr:to>
    <xdr:cxnSp macro="">
      <xdr:nvCxnSpPr>
        <xdr:cNvPr id="456" name="直線コネクタ 455"/>
        <xdr:cNvCxnSpPr/>
      </xdr:nvCxnSpPr>
      <xdr:spPr>
        <a:xfrm flipV="1">
          <a:off x="13512800" y="36085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7" name="フローチャート : 判断 45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8" name="テキスト ボックス 45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9" name="フローチャート : 判断 45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0" name="テキスト ボックス 45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68411</xdr:rowOff>
    </xdr:from>
    <xdr:to>
      <xdr:col>24</xdr:col>
      <xdr:colOff>609600</xdr:colOff>
      <xdr:row>20</xdr:row>
      <xdr:rowOff>170011</xdr:rowOff>
    </xdr:to>
    <xdr:sp macro="" textlink="">
      <xdr:nvSpPr>
        <xdr:cNvPr id="466" name="円/楕円 465"/>
        <xdr:cNvSpPr/>
      </xdr:nvSpPr>
      <xdr:spPr>
        <a:xfrm>
          <a:off x="16967200" y="34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40488</xdr:rowOff>
    </xdr:from>
    <xdr:ext cx="762000" cy="259045"/>
    <xdr:sp macro="" textlink="">
      <xdr:nvSpPr>
        <xdr:cNvPr id="467" name="将来負担の状況該当値テキスト"/>
        <xdr:cNvSpPr txBox="1"/>
      </xdr:nvSpPr>
      <xdr:spPr>
        <a:xfrm>
          <a:off x="17106900" y="346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168952</xdr:rowOff>
    </xdr:from>
    <xdr:to>
      <xdr:col>23</xdr:col>
      <xdr:colOff>457200</xdr:colOff>
      <xdr:row>21</xdr:row>
      <xdr:rowOff>99102</xdr:rowOff>
    </xdr:to>
    <xdr:sp macro="" textlink="">
      <xdr:nvSpPr>
        <xdr:cNvPr id="468" name="円/楕円 467"/>
        <xdr:cNvSpPr/>
      </xdr:nvSpPr>
      <xdr:spPr>
        <a:xfrm>
          <a:off x="16129000" y="3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83879</xdr:rowOff>
    </xdr:from>
    <xdr:ext cx="736600" cy="259045"/>
    <xdr:sp macro="" textlink="">
      <xdr:nvSpPr>
        <xdr:cNvPr id="469" name="テキスト ボックス 468"/>
        <xdr:cNvSpPr txBox="1"/>
      </xdr:nvSpPr>
      <xdr:spPr>
        <a:xfrm>
          <a:off x="15798800" y="36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137583</xdr:rowOff>
    </xdr:from>
    <xdr:to>
      <xdr:col>22</xdr:col>
      <xdr:colOff>254000</xdr:colOff>
      <xdr:row>21</xdr:row>
      <xdr:rowOff>67733</xdr:rowOff>
    </xdr:to>
    <xdr:sp macro="" textlink="">
      <xdr:nvSpPr>
        <xdr:cNvPr id="470" name="円/楕円 469"/>
        <xdr:cNvSpPr/>
      </xdr:nvSpPr>
      <xdr:spPr>
        <a:xfrm>
          <a:off x="15240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52510</xdr:rowOff>
    </xdr:from>
    <xdr:ext cx="762000" cy="259045"/>
    <xdr:sp macro="" textlink="">
      <xdr:nvSpPr>
        <xdr:cNvPr id="471" name="テキスト ボックス 470"/>
        <xdr:cNvSpPr txBox="1"/>
      </xdr:nvSpPr>
      <xdr:spPr>
        <a:xfrm>
          <a:off x="14909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128736</xdr:rowOff>
    </xdr:from>
    <xdr:to>
      <xdr:col>21</xdr:col>
      <xdr:colOff>50800</xdr:colOff>
      <xdr:row>21</xdr:row>
      <xdr:rowOff>58886</xdr:rowOff>
    </xdr:to>
    <xdr:sp macro="" textlink="">
      <xdr:nvSpPr>
        <xdr:cNvPr id="472" name="円/楕円 471"/>
        <xdr:cNvSpPr/>
      </xdr:nvSpPr>
      <xdr:spPr>
        <a:xfrm>
          <a:off x="14351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43663</xdr:rowOff>
    </xdr:from>
    <xdr:ext cx="762000" cy="259045"/>
    <xdr:sp macro="" textlink="">
      <xdr:nvSpPr>
        <xdr:cNvPr id="473" name="テキスト ボックス 472"/>
        <xdr:cNvSpPr txBox="1"/>
      </xdr:nvSpPr>
      <xdr:spPr>
        <a:xfrm>
          <a:off x="14020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5546</xdr:rowOff>
    </xdr:from>
    <xdr:to>
      <xdr:col>19</xdr:col>
      <xdr:colOff>533400</xdr:colOff>
      <xdr:row>21</xdr:row>
      <xdr:rowOff>107146</xdr:rowOff>
    </xdr:to>
    <xdr:sp macro="" textlink="">
      <xdr:nvSpPr>
        <xdr:cNvPr id="474" name="円/楕円 473"/>
        <xdr:cNvSpPr/>
      </xdr:nvSpPr>
      <xdr:spPr>
        <a:xfrm>
          <a:off x="13462000" y="36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91923</xdr:rowOff>
    </xdr:from>
    <xdr:ext cx="762000" cy="259045"/>
    <xdr:sp macro="" textlink="">
      <xdr:nvSpPr>
        <xdr:cNvPr id="475" name="テキスト ボックス 474"/>
        <xdr:cNvSpPr txBox="1"/>
      </xdr:nvSpPr>
      <xdr:spPr>
        <a:xfrm>
          <a:off x="13131800" y="36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58,303
57,439
584.55
33,844,325
32,838,633
919,600
19,899,354
41,911,016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146.4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二度の合併と広域水道企業団及び広域連合の継承により、職員数は類似団体平均値よりも多いものの、定員管理適正化計画の確実な実行（退職者不補充、昇給・昇格基準及び各種手当の見直し、給与削減等）により、人件費の抑制に努めてきた。</a:t>
          </a:r>
          <a:endParaRPr kumimoji="1" lang="en-US" altLang="ja-JP" sz="1050">
            <a:latin typeface="+mn-ea"/>
            <a:ea typeface="+mn-ea"/>
          </a:endParaRPr>
        </a:p>
        <a:p>
          <a:r>
            <a:rPr kumimoji="1" lang="ja-JP" altLang="en-US" sz="1050">
              <a:latin typeface="+mn-ea"/>
              <a:ea typeface="+mn-ea"/>
            </a:rPr>
            <a:t>　平成</a:t>
          </a:r>
          <a:r>
            <a:rPr kumimoji="1" lang="en-US" altLang="ja-JP" sz="1050">
              <a:latin typeface="+mn-ea"/>
              <a:ea typeface="+mn-ea"/>
            </a:rPr>
            <a:t>29</a:t>
          </a:r>
          <a:r>
            <a:rPr kumimoji="1" lang="ja-JP" altLang="en-US" sz="1050">
              <a:latin typeface="+mn-ea"/>
              <a:ea typeface="+mn-ea"/>
            </a:rPr>
            <a:t>年度には学校給食調理の民間委託、保育所</a:t>
          </a:r>
          <a:r>
            <a:rPr kumimoji="1" lang="en-US" altLang="ja-JP" sz="1050">
              <a:latin typeface="+mn-ea"/>
              <a:ea typeface="+mn-ea"/>
            </a:rPr>
            <a:t>1</a:t>
          </a:r>
          <a:r>
            <a:rPr kumimoji="1" lang="ja-JP" altLang="en-US" sz="1050">
              <a:latin typeface="+mn-ea"/>
              <a:ea typeface="+mn-ea"/>
            </a:rPr>
            <a:t>園の民営化を実施し、並行して市立保育所等公共施設の統合も進めている。施設数は減少しても正職員については配置転換により雇用を継続するため、短期的には効果が現れてこないものの、将来的な人件費の抑制につながる取組を行っている。</a:t>
          </a:r>
          <a:endParaRPr kumimoji="1" lang="en-US" altLang="ja-JP" sz="1050">
            <a:latin typeface="+mn-ea"/>
            <a:ea typeface="+mn-ea"/>
          </a:endParaRPr>
        </a:p>
        <a:p>
          <a:r>
            <a:rPr kumimoji="1" lang="ja-JP" altLang="en-US" sz="1050">
              <a:latin typeface="+mn-ea"/>
              <a:ea typeface="+mn-ea"/>
            </a:rPr>
            <a:t>　今後も職員数の適正化と行政改革の取組を通じ、さらなる改善に努める。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34</xdr:row>
      <xdr:rowOff>165100</xdr:rowOff>
    </xdr:to>
    <xdr:cxnSp macro="">
      <xdr:nvCxnSpPr>
        <xdr:cNvPr id="66" name="直線コネクタ 65"/>
        <xdr:cNvCxnSpPr/>
      </xdr:nvCxnSpPr>
      <xdr:spPr>
        <a:xfrm>
          <a:off x="3987800" y="598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85090</xdr:rowOff>
    </xdr:to>
    <xdr:cxnSp macro="">
      <xdr:nvCxnSpPr>
        <xdr:cNvPr id="69" name="直線コネクタ 68"/>
        <xdr:cNvCxnSpPr/>
      </xdr:nvCxnSpPr>
      <xdr:spPr>
        <a:xfrm flipV="1">
          <a:off x="3098800" y="598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123190</xdr:rowOff>
    </xdr:to>
    <xdr:cxnSp macro="">
      <xdr:nvCxnSpPr>
        <xdr:cNvPr id="72" name="直線コネクタ 71"/>
        <xdr:cNvCxnSpPr/>
      </xdr:nvCxnSpPr>
      <xdr:spPr>
        <a:xfrm flipV="1">
          <a:off x="2209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36</xdr:row>
      <xdr:rowOff>58420</xdr:rowOff>
    </xdr:to>
    <xdr:cxnSp macro="">
      <xdr:nvCxnSpPr>
        <xdr:cNvPr id="75" name="直線コネクタ 74"/>
        <xdr:cNvCxnSpPr/>
      </xdr:nvCxnSpPr>
      <xdr:spPr>
        <a:xfrm flipV="1">
          <a:off x="1320800" y="612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傾向としては、類似団体平均値よりも低い値で推移しており、平成</a:t>
          </a:r>
          <a:r>
            <a:rPr kumimoji="1" lang="en-US" altLang="ja-JP" sz="1050">
              <a:latin typeface="+mn-ea"/>
              <a:ea typeface="+mn-ea"/>
            </a:rPr>
            <a:t>28</a:t>
          </a:r>
          <a:r>
            <a:rPr kumimoji="1" lang="ja-JP" altLang="en-US" sz="1050">
              <a:latin typeface="+mn-ea"/>
              <a:ea typeface="+mn-ea"/>
            </a:rPr>
            <a:t>年度には老人養護施設を指定管理施設としたことによる増があるものの、総額としては前年度とほぼ同額の決算となっている。</a:t>
          </a:r>
          <a:endParaRPr kumimoji="1" lang="en-US" altLang="ja-JP" sz="1050">
            <a:latin typeface="+mn-ea"/>
            <a:ea typeface="+mn-ea"/>
          </a:endParaRPr>
        </a:p>
        <a:p>
          <a:r>
            <a:rPr kumimoji="1" lang="ja-JP" altLang="en-US" sz="1050">
              <a:latin typeface="+mn-ea"/>
              <a:ea typeface="+mn-ea"/>
            </a:rPr>
            <a:t>　これまで、保育所の公設民営化、指定管理者制度を活用した公共施設運営の推進等により、民間活用が可能な事業については直営から委託等に切り替えを行ってきた。今後は学校給食調理の民間委託等により一時的に物件費比率の上昇が見込まれるが、保育所民営化や公共施設の集約化等により経費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153126</xdr:rowOff>
    </xdr:from>
    <xdr:to>
      <xdr:col>24</xdr:col>
      <xdr:colOff>31750</xdr:colOff>
      <xdr:row>15</xdr:row>
      <xdr:rowOff>7801</xdr:rowOff>
    </xdr:to>
    <xdr:cxnSp macro="">
      <xdr:nvCxnSpPr>
        <xdr:cNvPr id="129" name="直線コネクタ 128"/>
        <xdr:cNvCxnSpPr/>
      </xdr:nvCxnSpPr>
      <xdr:spPr>
        <a:xfrm>
          <a:off x="15671800" y="25534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153126</xdr:rowOff>
    </xdr:from>
    <xdr:to>
      <xdr:col>22</xdr:col>
      <xdr:colOff>565150</xdr:colOff>
      <xdr:row>15</xdr:row>
      <xdr:rowOff>27396</xdr:rowOff>
    </xdr:to>
    <xdr:cxnSp macro="">
      <xdr:nvCxnSpPr>
        <xdr:cNvPr id="132" name="直線コネクタ 131"/>
        <xdr:cNvCxnSpPr/>
      </xdr:nvCxnSpPr>
      <xdr:spPr>
        <a:xfrm flipV="1">
          <a:off x="14782800" y="25534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7801</xdr:rowOff>
    </xdr:from>
    <xdr:to>
      <xdr:col>21</xdr:col>
      <xdr:colOff>361950</xdr:colOff>
      <xdr:row>15</xdr:row>
      <xdr:rowOff>27396</xdr:rowOff>
    </xdr:to>
    <xdr:cxnSp macro="">
      <xdr:nvCxnSpPr>
        <xdr:cNvPr id="135" name="直線コネクタ 134"/>
        <xdr:cNvCxnSpPr/>
      </xdr:nvCxnSpPr>
      <xdr:spPr>
        <a:xfrm>
          <a:off x="13893800" y="2579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133531</xdr:rowOff>
    </xdr:from>
    <xdr:to>
      <xdr:col>20</xdr:col>
      <xdr:colOff>158750</xdr:colOff>
      <xdr:row>15</xdr:row>
      <xdr:rowOff>7801</xdr:rowOff>
    </xdr:to>
    <xdr:cxnSp macro="">
      <xdr:nvCxnSpPr>
        <xdr:cNvPr id="138" name="直線コネクタ 137"/>
        <xdr:cNvCxnSpPr/>
      </xdr:nvCxnSpPr>
      <xdr:spPr>
        <a:xfrm>
          <a:off x="13004800" y="2533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128451</xdr:rowOff>
    </xdr:from>
    <xdr:to>
      <xdr:col>24</xdr:col>
      <xdr:colOff>82550</xdr:colOff>
      <xdr:row>15</xdr:row>
      <xdr:rowOff>58601</xdr:rowOff>
    </xdr:to>
    <xdr:sp macro="" textlink="">
      <xdr:nvSpPr>
        <xdr:cNvPr id="148" name="円/楕円 147"/>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144978</xdr:rowOff>
    </xdr:from>
    <xdr:ext cx="762000" cy="259045"/>
    <xdr:sp macro="" textlink="">
      <xdr:nvSpPr>
        <xdr:cNvPr id="149" name="物件費該当値テキスト"/>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102326</xdr:rowOff>
    </xdr:from>
    <xdr:to>
      <xdr:col>22</xdr:col>
      <xdr:colOff>615950</xdr:colOff>
      <xdr:row>15</xdr:row>
      <xdr:rowOff>32476</xdr:rowOff>
    </xdr:to>
    <xdr:sp macro="" textlink="">
      <xdr:nvSpPr>
        <xdr:cNvPr id="150" name="円/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52" name="円/楕円 151"/>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53" name="テキスト ボックス 152"/>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128451</xdr:rowOff>
    </xdr:from>
    <xdr:to>
      <xdr:col>20</xdr:col>
      <xdr:colOff>209550</xdr:colOff>
      <xdr:row>15</xdr:row>
      <xdr:rowOff>58601</xdr:rowOff>
    </xdr:to>
    <xdr:sp macro="" textlink="">
      <xdr:nvSpPr>
        <xdr:cNvPr id="154" name="円/楕円 153"/>
        <xdr:cNvSpPr/>
      </xdr:nvSpPr>
      <xdr:spPr>
        <a:xfrm>
          <a:off x="13843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68778</xdr:rowOff>
    </xdr:from>
    <xdr:ext cx="762000" cy="259045"/>
    <xdr:sp macro="" textlink="">
      <xdr:nvSpPr>
        <xdr:cNvPr id="155" name="テキスト ボックス 154"/>
        <xdr:cNvSpPr txBox="1"/>
      </xdr:nvSpPr>
      <xdr:spPr>
        <a:xfrm>
          <a:off x="13512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56" name="円/楕円 155"/>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57" name="テキスト ボックス 156"/>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平成</a:t>
          </a:r>
          <a:r>
            <a:rPr kumimoji="1" lang="en-US" altLang="ja-JP" sz="1050">
              <a:latin typeface="+mn-ea"/>
              <a:ea typeface="+mn-ea"/>
            </a:rPr>
            <a:t>27</a:t>
          </a:r>
          <a:r>
            <a:rPr kumimoji="1" lang="ja-JP" altLang="en-US" sz="1050">
              <a:latin typeface="+mn-ea"/>
              <a:ea typeface="+mn-ea"/>
            </a:rPr>
            <a:t>年度までは類似団体平均よりも低く推移してきたが、私立認可保育所（</a:t>
          </a:r>
          <a:r>
            <a:rPr kumimoji="1" lang="en-US" altLang="ja-JP" sz="1050">
              <a:latin typeface="+mn-ea"/>
              <a:ea typeface="+mn-ea"/>
            </a:rPr>
            <a:t>1</a:t>
          </a:r>
          <a:r>
            <a:rPr kumimoji="1" lang="ja-JP" altLang="en-US" sz="1050">
              <a:latin typeface="+mn-ea"/>
              <a:ea typeface="+mn-ea"/>
            </a:rPr>
            <a:t>園）の設置や子ども医療費助成等の増により、</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年度に</a:t>
          </a:r>
          <a:r>
            <a:rPr kumimoji="1" lang="ja-JP" altLang="en-US" sz="1050">
              <a:latin typeface="+mn-ea"/>
              <a:ea typeface="+mn-ea"/>
            </a:rPr>
            <a:t>ほぼその差はなくなった。</a:t>
          </a:r>
          <a:endParaRPr kumimoji="1" lang="en-US" altLang="ja-JP" sz="1050">
            <a:latin typeface="+mn-ea"/>
            <a:ea typeface="+mn-ea"/>
          </a:endParaRPr>
        </a:p>
        <a:p>
          <a:r>
            <a:rPr kumimoji="1" lang="ja-JP" altLang="en-US" sz="1050">
              <a:latin typeface="+mn-ea"/>
              <a:ea typeface="+mn-ea"/>
            </a:rPr>
            <a:t>　生活保護受給世帯や障がい者に対する介護給付費等の福祉関係経費は年々増加してきており、今後も</a:t>
          </a:r>
          <a:r>
            <a:rPr kumimoji="1" lang="ja-JP" altLang="ja-JP" sz="1100">
              <a:solidFill>
                <a:schemeClr val="dk1"/>
              </a:solidFill>
              <a:effectLst/>
              <a:latin typeface="+mn-lt"/>
              <a:ea typeface="+mn-ea"/>
              <a:cs typeface="+mn-cs"/>
            </a:rPr>
            <a:t>保育所民営化</a:t>
          </a:r>
          <a:r>
            <a:rPr kumimoji="1" lang="ja-JP" altLang="en-US" sz="1100">
              <a:solidFill>
                <a:schemeClr val="dk1"/>
              </a:solidFill>
              <a:effectLst/>
              <a:latin typeface="+mn-lt"/>
              <a:ea typeface="+mn-ea"/>
              <a:cs typeface="+mn-cs"/>
            </a:rPr>
            <a:t>や</a:t>
          </a:r>
          <a:r>
            <a:rPr kumimoji="1" lang="ja-JP" altLang="en-US" sz="1050">
              <a:latin typeface="+mn-ea"/>
              <a:ea typeface="+mn-ea"/>
            </a:rPr>
            <a:t>保育ニーズの多様化への対応、福祉関係施設に勤務する職員の処遇改善などの影響により扶助費の増加要素は多いことから、事業内容の精査や資格審査等の適正化に努める必要がある。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55</xdr:row>
      <xdr:rowOff>16510</xdr:rowOff>
    </xdr:to>
    <xdr:cxnSp macro="">
      <xdr:nvCxnSpPr>
        <xdr:cNvPr id="190" name="直線コネクタ 189"/>
        <xdr:cNvCxnSpPr/>
      </xdr:nvCxnSpPr>
      <xdr:spPr>
        <a:xfrm>
          <a:off x="3987800" y="9354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142240</xdr:rowOff>
    </xdr:to>
    <xdr:cxnSp macro="">
      <xdr:nvCxnSpPr>
        <xdr:cNvPr id="193" name="直線コネクタ 192"/>
        <xdr:cNvCxnSpPr/>
      </xdr:nvCxnSpPr>
      <xdr:spPr>
        <a:xfrm flipV="1">
          <a:off x="3098800" y="9354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142240</xdr:rowOff>
    </xdr:to>
    <xdr:cxnSp macro="">
      <xdr:nvCxnSpPr>
        <xdr:cNvPr id="196" name="直線コネクタ 195"/>
        <xdr:cNvCxnSpPr/>
      </xdr:nvCxnSpPr>
      <xdr:spPr>
        <a:xfrm>
          <a:off x="2209800" y="9309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50800</xdr:rowOff>
    </xdr:to>
    <xdr:cxnSp macro="">
      <xdr:nvCxnSpPr>
        <xdr:cNvPr id="199" name="直線コネクタ 198"/>
        <xdr:cNvCxnSpPr/>
      </xdr:nvCxnSpPr>
      <xdr:spPr>
        <a:xfrm>
          <a:off x="1320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9" name="円/楕円 208"/>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10"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11" name="円/楕円 210"/>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12" name="テキスト ボックス 211"/>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13" name="円/楕円 212"/>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4" name="テキスト ボックス 213"/>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7" name="円/楕円 21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8" name="テキスト ボックス 21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その他の比率については、維持補修費が</a:t>
          </a:r>
          <a:r>
            <a:rPr kumimoji="1" lang="en-US" altLang="ja-JP" sz="1000">
              <a:latin typeface="+mn-ea"/>
              <a:ea typeface="+mn-ea"/>
            </a:rPr>
            <a:t>5.2</a:t>
          </a:r>
          <a:r>
            <a:rPr kumimoji="1" lang="ja-JP" altLang="en-US" sz="1000">
              <a:latin typeface="+mn-ea"/>
              <a:ea typeface="+mn-ea"/>
            </a:rPr>
            <a:t>％、繰出金が</a:t>
          </a:r>
          <a:r>
            <a:rPr kumimoji="1" lang="en-US" altLang="ja-JP" sz="1000">
              <a:latin typeface="+mn-ea"/>
              <a:ea typeface="+mn-ea"/>
            </a:rPr>
            <a:t>17.3</a:t>
          </a:r>
          <a:r>
            <a:rPr kumimoji="1" lang="ja-JP" altLang="en-US" sz="1000">
              <a:latin typeface="+mn-ea"/>
              <a:ea typeface="+mn-ea"/>
            </a:rPr>
            <a:t>％となっており、類似団体や県平均と比べて高い水準にある。内訳としては、維持補修費の</a:t>
          </a:r>
          <a:r>
            <a:rPr kumimoji="1" lang="en-US" altLang="ja-JP" sz="1000">
              <a:latin typeface="+mn-ea"/>
              <a:ea typeface="+mn-ea"/>
            </a:rPr>
            <a:t>65.0</a:t>
          </a:r>
          <a:r>
            <a:rPr kumimoji="1" lang="ja-JP" altLang="en-US" sz="1000">
              <a:latin typeface="+mn-ea"/>
              <a:ea typeface="+mn-ea"/>
            </a:rPr>
            <a:t>％を占める除雪経費と、繰出金の</a:t>
          </a:r>
          <a:r>
            <a:rPr kumimoji="1" lang="en-US" altLang="ja-JP" sz="1000">
              <a:latin typeface="+mn-ea"/>
              <a:ea typeface="+mn-ea"/>
            </a:rPr>
            <a:t>51.3</a:t>
          </a:r>
          <a:r>
            <a:rPr kumimoji="1" lang="ja-JP" altLang="en-US" sz="1000">
              <a:latin typeface="+mn-ea"/>
              <a:ea typeface="+mn-ea"/>
            </a:rPr>
            <a:t>％を占める下水道特別会計への繰出しが比率を押し上げる要因となっている。</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年度は比較的降雪が少なかったものの、</a:t>
          </a:r>
          <a:r>
            <a:rPr kumimoji="1" lang="ja-JP" altLang="ja-JP" sz="1000">
              <a:solidFill>
                <a:schemeClr val="dk1"/>
              </a:solidFill>
              <a:effectLst/>
              <a:latin typeface="+mn-ea"/>
              <a:ea typeface="+mn-ea"/>
              <a:cs typeface="+mn-cs"/>
            </a:rPr>
            <a:t>除雪経費</a:t>
          </a:r>
          <a:r>
            <a:rPr kumimoji="1" lang="ja-JP" altLang="en-US" sz="1000">
              <a:solidFill>
                <a:schemeClr val="dk1"/>
              </a:solidFill>
              <a:effectLst/>
              <a:latin typeface="+mn-ea"/>
              <a:ea typeface="+mn-ea"/>
              <a:cs typeface="+mn-cs"/>
            </a:rPr>
            <a:t>は</a:t>
          </a:r>
          <a:r>
            <a:rPr kumimoji="1" lang="ja-JP" altLang="en-US" sz="1000">
              <a:latin typeface="+mn-ea"/>
              <a:ea typeface="+mn-ea"/>
            </a:rPr>
            <a:t>異常少雪であった前年度から</a:t>
          </a:r>
          <a:r>
            <a:rPr kumimoji="1" lang="en-US" altLang="ja-JP" sz="1000">
              <a:latin typeface="+mn-ea"/>
              <a:ea typeface="+mn-ea"/>
            </a:rPr>
            <a:t>98</a:t>
          </a:r>
          <a:r>
            <a:rPr kumimoji="1" lang="ja-JP" altLang="en-US" sz="1000">
              <a:latin typeface="+mn-ea"/>
              <a:ea typeface="+mn-ea"/>
            </a:rPr>
            <a:t>百万円の増となり、比率を押し上げた。</a:t>
          </a:r>
          <a:r>
            <a:rPr kumimoji="1" lang="ja-JP" altLang="ja-JP" sz="1000">
              <a:solidFill>
                <a:schemeClr val="dk1"/>
              </a:solidFill>
              <a:effectLst/>
              <a:latin typeface="+mn-ea"/>
              <a:ea typeface="+mn-ea"/>
              <a:cs typeface="+mn-cs"/>
            </a:rPr>
            <a:t>その他の維持補修費については、公共施設の集約化等に取組み、将来的な経費抑制につながる取組を進めている。</a:t>
          </a:r>
          <a:r>
            <a:rPr kumimoji="1" lang="ja-JP" altLang="en-US" sz="1000">
              <a:solidFill>
                <a:schemeClr val="dk1"/>
              </a:solidFill>
              <a:effectLst/>
              <a:latin typeface="+mn-ea"/>
              <a:ea typeface="+mn-ea"/>
              <a:cs typeface="+mn-cs"/>
            </a:rPr>
            <a:t>繰出金については、</a:t>
          </a:r>
          <a:r>
            <a:rPr kumimoji="1" lang="ja-JP" altLang="en-US" sz="1000">
              <a:latin typeface="+mn-ea"/>
              <a:ea typeface="+mn-ea"/>
            </a:rPr>
            <a:t>下水道特別会計における資本費平準化債発行抑制により増加したもの。今後も下水道事業に係る企業債償還に対する繰出しにより高水準で推移する見込みであるが、事業内容を精査し、適正な水準となるよう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127000</xdr:rowOff>
    </xdr:to>
    <xdr:cxnSp macro="">
      <xdr:nvCxnSpPr>
        <xdr:cNvPr id="251" name="直線コネクタ 250"/>
        <xdr:cNvCxnSpPr/>
      </xdr:nvCxnSpPr>
      <xdr:spPr>
        <a:xfrm>
          <a:off x="15671800" y="1029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61</xdr:row>
      <xdr:rowOff>100330</xdr:rowOff>
    </xdr:to>
    <xdr:cxnSp macro="">
      <xdr:nvCxnSpPr>
        <xdr:cNvPr id="254" name="直線コネクタ 253"/>
        <xdr:cNvCxnSpPr/>
      </xdr:nvCxnSpPr>
      <xdr:spPr>
        <a:xfrm flipV="1">
          <a:off x="14782800" y="10299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39370</xdr:rowOff>
    </xdr:from>
    <xdr:to>
      <xdr:col>21</xdr:col>
      <xdr:colOff>361950</xdr:colOff>
      <xdr:row>61</xdr:row>
      <xdr:rowOff>100330</xdr:rowOff>
    </xdr:to>
    <xdr:cxnSp macro="">
      <xdr:nvCxnSpPr>
        <xdr:cNvPr id="257" name="直線コネクタ 256"/>
        <xdr:cNvCxnSpPr/>
      </xdr:nvCxnSpPr>
      <xdr:spPr>
        <a:xfrm>
          <a:off x="13893800" y="1049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165100</xdr:rowOff>
    </xdr:from>
    <xdr:to>
      <xdr:col>20</xdr:col>
      <xdr:colOff>158750</xdr:colOff>
      <xdr:row>61</xdr:row>
      <xdr:rowOff>39370</xdr:rowOff>
    </xdr:to>
    <xdr:cxnSp macro="">
      <xdr:nvCxnSpPr>
        <xdr:cNvPr id="260" name="直線コネクタ 259"/>
        <xdr:cNvCxnSpPr/>
      </xdr:nvCxnSpPr>
      <xdr:spPr>
        <a:xfrm>
          <a:off x="13004800" y="1045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70" name="円/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72" name="円/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49530</xdr:rowOff>
    </xdr:from>
    <xdr:to>
      <xdr:col>21</xdr:col>
      <xdr:colOff>412750</xdr:colOff>
      <xdr:row>61</xdr:row>
      <xdr:rowOff>151130</xdr:rowOff>
    </xdr:to>
    <xdr:sp macro="" textlink="">
      <xdr:nvSpPr>
        <xdr:cNvPr id="274" name="円/楕円 273"/>
        <xdr:cNvSpPr/>
      </xdr:nvSpPr>
      <xdr:spPr>
        <a:xfrm>
          <a:off x="14732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135907</xdr:rowOff>
    </xdr:from>
    <xdr:ext cx="762000" cy="259045"/>
    <xdr:sp macro="" textlink="">
      <xdr:nvSpPr>
        <xdr:cNvPr id="275" name="テキスト ボックス 274"/>
        <xdr:cNvSpPr txBox="1"/>
      </xdr:nvSpPr>
      <xdr:spPr>
        <a:xfrm>
          <a:off x="14401800" y="105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160020</xdr:rowOff>
    </xdr:from>
    <xdr:to>
      <xdr:col>20</xdr:col>
      <xdr:colOff>209550</xdr:colOff>
      <xdr:row>61</xdr:row>
      <xdr:rowOff>90170</xdr:rowOff>
    </xdr:to>
    <xdr:sp macro="" textlink="">
      <xdr:nvSpPr>
        <xdr:cNvPr id="276" name="円/楕円 275"/>
        <xdr:cNvSpPr/>
      </xdr:nvSpPr>
      <xdr:spPr>
        <a:xfrm>
          <a:off x="13843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74947</xdr:rowOff>
    </xdr:from>
    <xdr:ext cx="762000" cy="259045"/>
    <xdr:sp macro="" textlink="">
      <xdr:nvSpPr>
        <xdr:cNvPr id="277" name="テキスト ボックス 276"/>
        <xdr:cNvSpPr txBox="1"/>
      </xdr:nvSpPr>
      <xdr:spPr>
        <a:xfrm>
          <a:off x="13512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114300</xdr:rowOff>
    </xdr:from>
    <xdr:to>
      <xdr:col>19</xdr:col>
      <xdr:colOff>6350</xdr:colOff>
      <xdr:row>61</xdr:row>
      <xdr:rowOff>44450</xdr:rowOff>
    </xdr:to>
    <xdr:sp macro="" textlink="">
      <xdr:nvSpPr>
        <xdr:cNvPr id="278" name="円/楕円 277"/>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29227</xdr:rowOff>
    </xdr:from>
    <xdr:ext cx="762000" cy="259045"/>
    <xdr:sp macro="" textlink="">
      <xdr:nvSpPr>
        <xdr:cNvPr id="279" name="テキスト ボックス 278"/>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27</a:t>
          </a:r>
          <a:r>
            <a:rPr kumimoji="1" lang="ja-JP" altLang="en-US" sz="1000">
              <a:latin typeface="+mn-ea"/>
              <a:ea typeface="+mn-ea"/>
            </a:rPr>
            <a:t>年度までは類似団体平均等を下回る比率で推移してきたが、平成</a:t>
          </a:r>
          <a:r>
            <a:rPr kumimoji="1" lang="en-US" altLang="ja-JP" sz="1000">
              <a:latin typeface="+mn-ea"/>
              <a:ea typeface="+mn-ea"/>
            </a:rPr>
            <a:t>28</a:t>
          </a:r>
          <a:r>
            <a:rPr kumimoji="1" lang="ja-JP" altLang="en-US" sz="1000">
              <a:latin typeface="+mn-ea"/>
              <a:ea typeface="+mn-ea"/>
            </a:rPr>
            <a:t>年度には病院事業会計に対する補助金が大幅に増加したことにより比率が悪化した。</a:t>
          </a:r>
          <a:endParaRPr kumimoji="1" lang="en-US" altLang="ja-JP" sz="1000">
            <a:latin typeface="+mn-ea"/>
            <a:ea typeface="+mn-ea"/>
          </a:endParaRPr>
        </a:p>
        <a:p>
          <a:r>
            <a:rPr kumimoji="1" lang="ja-JP" altLang="en-US" sz="1000">
              <a:latin typeface="+mn-ea"/>
              <a:ea typeface="+mn-ea"/>
            </a:rPr>
            <a:t>　補助費等については従来から、公営企業（水道事業・病院事業）への補助金が大きな割合を占めているが、平成</a:t>
          </a:r>
          <a:r>
            <a:rPr kumimoji="1" lang="en-US" altLang="ja-JP" sz="1000">
              <a:latin typeface="+mn-ea"/>
              <a:ea typeface="+mn-ea"/>
            </a:rPr>
            <a:t>28</a:t>
          </a:r>
          <a:r>
            <a:rPr kumimoji="1" lang="ja-JP" altLang="en-US" sz="1000">
              <a:latin typeface="+mn-ea"/>
              <a:ea typeface="+mn-ea"/>
            </a:rPr>
            <a:t>年度は水道事業に対する高料金対策補助、魚沼医療圏の病院再編に伴う病院事業への不採算地区病院補助が増加したことにより、大幅な数値の悪化につながった。</a:t>
          </a:r>
          <a:endParaRPr kumimoji="1" lang="en-US" altLang="ja-JP" sz="1000">
            <a:latin typeface="+mn-ea"/>
            <a:ea typeface="+mn-ea"/>
          </a:endParaRPr>
        </a:p>
        <a:p>
          <a:r>
            <a:rPr kumimoji="1" lang="ja-JP" altLang="en-US" sz="1000">
              <a:latin typeface="+mn-ea"/>
              <a:ea typeface="+mn-ea"/>
            </a:rPr>
            <a:t>　病院事業については、南魚沼市民病院建設に伴う病院事業債の償還も始まっており、これに係る補助金も大きく影響している。今後、経営が軌道に乗るまでは相当の補助が必要になるものと考えるが、経営状況等を注視し、明確な基準に従った適正な補助とするよう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64135</xdr:rowOff>
    </xdr:from>
    <xdr:to>
      <xdr:col>24</xdr:col>
      <xdr:colOff>31750</xdr:colOff>
      <xdr:row>37</xdr:row>
      <xdr:rowOff>64135</xdr:rowOff>
    </xdr:to>
    <xdr:cxnSp macro="">
      <xdr:nvCxnSpPr>
        <xdr:cNvPr id="307" name="直線コネクタ 306"/>
        <xdr:cNvCxnSpPr/>
      </xdr:nvCxnSpPr>
      <xdr:spPr>
        <a:xfrm>
          <a:off x="15671800" y="623633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64135</xdr:rowOff>
    </xdr:to>
    <xdr:cxnSp macro="">
      <xdr:nvCxnSpPr>
        <xdr:cNvPr id="310" name="直線コネクタ 309"/>
        <xdr:cNvCxnSpPr/>
      </xdr:nvCxnSpPr>
      <xdr:spPr>
        <a:xfrm>
          <a:off x="14782800" y="6230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98425</xdr:rowOff>
    </xdr:to>
    <xdr:cxnSp macro="">
      <xdr:nvCxnSpPr>
        <xdr:cNvPr id="313" name="直線コネクタ 312"/>
        <xdr:cNvCxnSpPr/>
      </xdr:nvCxnSpPr>
      <xdr:spPr>
        <a:xfrm flipV="1">
          <a:off x="13893800" y="6230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98425</xdr:rowOff>
    </xdr:from>
    <xdr:to>
      <xdr:col>20</xdr:col>
      <xdr:colOff>158750</xdr:colOff>
      <xdr:row>36</xdr:row>
      <xdr:rowOff>115570</xdr:rowOff>
    </xdr:to>
    <xdr:cxnSp macro="">
      <xdr:nvCxnSpPr>
        <xdr:cNvPr id="316" name="直線コネクタ 315"/>
        <xdr:cNvCxnSpPr/>
      </xdr:nvCxnSpPr>
      <xdr:spPr>
        <a:xfrm flipV="1">
          <a:off x="13004800" y="6270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xdr:rowOff>
    </xdr:from>
    <xdr:to>
      <xdr:col>24</xdr:col>
      <xdr:colOff>82550</xdr:colOff>
      <xdr:row>37</xdr:row>
      <xdr:rowOff>114935</xdr:rowOff>
    </xdr:to>
    <xdr:sp macro="" textlink="">
      <xdr:nvSpPr>
        <xdr:cNvPr id="326" name="円/楕円 325"/>
        <xdr:cNvSpPr/>
      </xdr:nvSpPr>
      <xdr:spPr>
        <a:xfrm>
          <a:off x="164592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156862</xdr:rowOff>
    </xdr:from>
    <xdr:ext cx="762000" cy="259045"/>
    <xdr:sp macro="" textlink="">
      <xdr:nvSpPr>
        <xdr:cNvPr id="327" name="補助費等該当値テキスト"/>
        <xdr:cNvSpPr txBox="1"/>
      </xdr:nvSpPr>
      <xdr:spPr>
        <a:xfrm>
          <a:off x="165989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13335</xdr:rowOff>
    </xdr:from>
    <xdr:to>
      <xdr:col>22</xdr:col>
      <xdr:colOff>615950</xdr:colOff>
      <xdr:row>36</xdr:row>
      <xdr:rowOff>114935</xdr:rowOff>
    </xdr:to>
    <xdr:sp macro="" textlink="">
      <xdr:nvSpPr>
        <xdr:cNvPr id="328" name="円/楕円 327"/>
        <xdr:cNvSpPr/>
      </xdr:nvSpPr>
      <xdr:spPr>
        <a:xfrm>
          <a:off x="15621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125112</xdr:rowOff>
    </xdr:from>
    <xdr:ext cx="736600" cy="259045"/>
    <xdr:sp macro="" textlink="">
      <xdr:nvSpPr>
        <xdr:cNvPr id="329" name="テキスト ボックス 328"/>
        <xdr:cNvSpPr txBox="1"/>
      </xdr:nvSpPr>
      <xdr:spPr>
        <a:xfrm>
          <a:off x="15290800" y="595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0" name="円/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47625</xdr:rowOff>
    </xdr:from>
    <xdr:to>
      <xdr:col>20</xdr:col>
      <xdr:colOff>209550</xdr:colOff>
      <xdr:row>36</xdr:row>
      <xdr:rowOff>149225</xdr:rowOff>
    </xdr:to>
    <xdr:sp macro="" textlink="">
      <xdr:nvSpPr>
        <xdr:cNvPr id="332" name="円/楕円 331"/>
        <xdr:cNvSpPr/>
      </xdr:nvSpPr>
      <xdr:spPr>
        <a:xfrm>
          <a:off x="13843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159402</xdr:rowOff>
    </xdr:from>
    <xdr:ext cx="762000" cy="259045"/>
    <xdr:sp macro="" textlink="">
      <xdr:nvSpPr>
        <xdr:cNvPr id="333" name="テキスト ボックス 332"/>
        <xdr:cNvSpPr txBox="1"/>
      </xdr:nvSpPr>
      <xdr:spPr>
        <a:xfrm>
          <a:off x="13512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64770</xdr:rowOff>
    </xdr:from>
    <xdr:to>
      <xdr:col>19</xdr:col>
      <xdr:colOff>6350</xdr:colOff>
      <xdr:row>36</xdr:row>
      <xdr:rowOff>166370</xdr:rowOff>
    </xdr:to>
    <xdr:sp macro="" textlink="">
      <xdr:nvSpPr>
        <xdr:cNvPr id="334" name="円/楕円 333"/>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5097</xdr:rowOff>
    </xdr:from>
    <xdr:ext cx="762000" cy="259045"/>
    <xdr:sp macro="" textlink="">
      <xdr:nvSpPr>
        <xdr:cNvPr id="335" name="テキスト ボックス 334"/>
        <xdr:cNvSpPr txBox="1"/>
      </xdr:nvSpPr>
      <xdr:spPr>
        <a:xfrm>
          <a:off x="12623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平成</a:t>
          </a:r>
          <a:r>
            <a:rPr kumimoji="1" lang="en-US" altLang="ja-JP" sz="1050">
              <a:latin typeface="+mn-ea"/>
              <a:ea typeface="+mn-ea"/>
            </a:rPr>
            <a:t>19</a:t>
          </a:r>
          <a:r>
            <a:rPr kumimoji="1" lang="ja-JP" altLang="en-US" sz="1050">
              <a:latin typeface="+mn-ea"/>
              <a:ea typeface="+mn-ea"/>
            </a:rPr>
            <a:t>年度以降の公的資金補償金免除繰上償還や、近年の超低金利政策化における高利率の地方債の借換え等により利子負担は大きく軽減することができた。</a:t>
          </a:r>
          <a:endParaRPr kumimoji="1" lang="en-US" altLang="ja-JP" sz="1050">
            <a:latin typeface="+mn-ea"/>
            <a:ea typeface="+mn-ea"/>
          </a:endParaRPr>
        </a:p>
        <a:p>
          <a:r>
            <a:rPr kumimoji="1" lang="ja-JP" altLang="en-US" sz="1050">
              <a:latin typeface="+mn-ea"/>
              <a:ea typeface="+mn-ea"/>
            </a:rPr>
            <a:t>　しかしながら、市町村合併に伴い、平成</a:t>
          </a:r>
          <a:r>
            <a:rPr kumimoji="1" lang="en-US" altLang="ja-JP" sz="1050">
              <a:latin typeface="+mn-ea"/>
              <a:ea typeface="+mn-ea"/>
            </a:rPr>
            <a:t>28</a:t>
          </a:r>
          <a:r>
            <a:rPr kumimoji="1" lang="ja-JP" altLang="en-US" sz="1050">
              <a:latin typeface="+mn-ea"/>
              <a:ea typeface="+mn-ea"/>
            </a:rPr>
            <a:t>年度までに一体感の醸成や地域間格差の是正、施設の統廃合などに係る投資的事業が集中したことを受け、しばらくの間は公債費の減少は見込めない状況にある。</a:t>
          </a:r>
          <a:endParaRPr kumimoji="1" lang="en-US" altLang="ja-JP" sz="1050">
            <a:latin typeface="+mn-ea"/>
            <a:ea typeface="+mn-ea"/>
          </a:endParaRPr>
        </a:p>
        <a:p>
          <a:r>
            <a:rPr kumimoji="1" lang="ja-JP" altLang="en-US" sz="1050">
              <a:latin typeface="+mn-ea"/>
              <a:ea typeface="+mn-ea"/>
            </a:rPr>
            <a:t>　公共施設等の集約化・長寿命化を除き、必要なインフラ・施設等の整備が一段落したことから、今後は投資的経費を縮減し、公債費の抑制に努める。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100874</xdr:rowOff>
    </xdr:from>
    <xdr:to>
      <xdr:col>7</xdr:col>
      <xdr:colOff>15875</xdr:colOff>
      <xdr:row>79</xdr:row>
      <xdr:rowOff>1270</xdr:rowOff>
    </xdr:to>
    <xdr:cxnSp macro="">
      <xdr:nvCxnSpPr>
        <xdr:cNvPr id="370" name="直線コネクタ 369"/>
        <xdr:cNvCxnSpPr/>
      </xdr:nvCxnSpPr>
      <xdr:spPr>
        <a:xfrm>
          <a:off x="3987800" y="134739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100874</xdr:rowOff>
    </xdr:from>
    <xdr:to>
      <xdr:col>5</xdr:col>
      <xdr:colOff>549275</xdr:colOff>
      <xdr:row>78</xdr:row>
      <xdr:rowOff>107406</xdr:rowOff>
    </xdr:to>
    <xdr:cxnSp macro="">
      <xdr:nvCxnSpPr>
        <xdr:cNvPr id="373" name="直線コネクタ 372"/>
        <xdr:cNvCxnSpPr/>
      </xdr:nvCxnSpPr>
      <xdr:spPr>
        <a:xfrm flipV="1">
          <a:off x="3098800" y="13473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29029</xdr:rowOff>
    </xdr:from>
    <xdr:to>
      <xdr:col>4</xdr:col>
      <xdr:colOff>346075</xdr:colOff>
      <xdr:row>78</xdr:row>
      <xdr:rowOff>107406</xdr:rowOff>
    </xdr:to>
    <xdr:cxnSp macro="">
      <xdr:nvCxnSpPr>
        <xdr:cNvPr id="376" name="直線コネクタ 375"/>
        <xdr:cNvCxnSpPr/>
      </xdr:nvCxnSpPr>
      <xdr:spPr>
        <a:xfrm>
          <a:off x="2209800" y="134021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167821</xdr:rowOff>
    </xdr:from>
    <xdr:to>
      <xdr:col>3</xdr:col>
      <xdr:colOff>142875</xdr:colOff>
      <xdr:row>78</xdr:row>
      <xdr:rowOff>29029</xdr:rowOff>
    </xdr:to>
    <xdr:cxnSp macro="">
      <xdr:nvCxnSpPr>
        <xdr:cNvPr id="379" name="直線コネクタ 378"/>
        <xdr:cNvCxnSpPr/>
      </xdr:nvCxnSpPr>
      <xdr:spPr>
        <a:xfrm>
          <a:off x="1320800" y="13369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9" name="円/楕円 388"/>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0"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50074</xdr:rowOff>
    </xdr:from>
    <xdr:to>
      <xdr:col>5</xdr:col>
      <xdr:colOff>600075</xdr:colOff>
      <xdr:row>78</xdr:row>
      <xdr:rowOff>151674</xdr:rowOff>
    </xdr:to>
    <xdr:sp macro="" textlink="">
      <xdr:nvSpPr>
        <xdr:cNvPr id="391" name="円/楕円 390"/>
        <xdr:cNvSpPr/>
      </xdr:nvSpPr>
      <xdr:spPr>
        <a:xfrm>
          <a:off x="3937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136451</xdr:rowOff>
    </xdr:from>
    <xdr:ext cx="736600" cy="259045"/>
    <xdr:sp macro="" textlink="">
      <xdr:nvSpPr>
        <xdr:cNvPr id="392" name="テキスト ボックス 391"/>
        <xdr:cNvSpPr txBox="1"/>
      </xdr:nvSpPr>
      <xdr:spPr>
        <a:xfrm>
          <a:off x="3606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56606</xdr:rowOff>
    </xdr:from>
    <xdr:to>
      <xdr:col>4</xdr:col>
      <xdr:colOff>396875</xdr:colOff>
      <xdr:row>78</xdr:row>
      <xdr:rowOff>158206</xdr:rowOff>
    </xdr:to>
    <xdr:sp macro="" textlink="">
      <xdr:nvSpPr>
        <xdr:cNvPr id="393" name="円/楕円 392"/>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142983</xdr:rowOff>
    </xdr:from>
    <xdr:ext cx="762000" cy="259045"/>
    <xdr:sp macro="" textlink="">
      <xdr:nvSpPr>
        <xdr:cNvPr id="394" name="テキスト ボックス 393"/>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149679</xdr:rowOff>
    </xdr:from>
    <xdr:to>
      <xdr:col>3</xdr:col>
      <xdr:colOff>193675</xdr:colOff>
      <xdr:row>78</xdr:row>
      <xdr:rowOff>79829</xdr:rowOff>
    </xdr:to>
    <xdr:sp macro="" textlink="">
      <xdr:nvSpPr>
        <xdr:cNvPr id="395" name="円/楕円 394"/>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64606</xdr:rowOff>
    </xdr:from>
    <xdr:ext cx="762000" cy="259045"/>
    <xdr:sp macro="" textlink="">
      <xdr:nvSpPr>
        <xdr:cNvPr id="396" name="テキスト ボックス 395"/>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117021</xdr:rowOff>
    </xdr:from>
    <xdr:to>
      <xdr:col>1</xdr:col>
      <xdr:colOff>676275</xdr:colOff>
      <xdr:row>78</xdr:row>
      <xdr:rowOff>47171</xdr:rowOff>
    </xdr:to>
    <xdr:sp macro="" textlink="">
      <xdr:nvSpPr>
        <xdr:cNvPr id="397" name="円/楕円 396"/>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31948</xdr:rowOff>
    </xdr:from>
    <xdr:ext cx="762000" cy="259045"/>
    <xdr:sp macro="" textlink="">
      <xdr:nvSpPr>
        <xdr:cNvPr id="398" name="テキスト ボックス 397"/>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公債費以外の経常収支比率については、ほぼ類似団体平均や全国平均と同程度で推移している。平成</a:t>
          </a:r>
          <a:r>
            <a:rPr kumimoji="1" lang="en-US" altLang="ja-JP" sz="1050">
              <a:latin typeface="+mn-ea"/>
              <a:ea typeface="+mn-ea"/>
            </a:rPr>
            <a:t>27</a:t>
          </a:r>
          <a:r>
            <a:rPr kumimoji="1" lang="ja-JP" altLang="en-US" sz="1050">
              <a:latin typeface="+mn-ea"/>
              <a:ea typeface="+mn-ea"/>
            </a:rPr>
            <a:t>年度は異常少雪等による経常経費の減により一時的に改善したものの、平成</a:t>
          </a:r>
          <a:r>
            <a:rPr kumimoji="1" lang="en-US" altLang="ja-JP" sz="1050">
              <a:latin typeface="+mn-ea"/>
              <a:ea typeface="+mn-ea"/>
            </a:rPr>
            <a:t>28</a:t>
          </a:r>
          <a:r>
            <a:rPr kumimoji="1" lang="ja-JP" altLang="en-US" sz="1050">
              <a:latin typeface="+mn-ea"/>
              <a:ea typeface="+mn-ea"/>
            </a:rPr>
            <a:t>年度は病院事業の不採算地区補助の影響を主因として、類似団体平均よりも悪化する結果となった。</a:t>
          </a:r>
          <a:endParaRPr kumimoji="1" lang="en-US" altLang="ja-JP" sz="1050">
            <a:latin typeface="+mn-ea"/>
            <a:ea typeface="+mn-ea"/>
          </a:endParaRPr>
        </a:p>
        <a:p>
          <a:r>
            <a:rPr kumimoji="1" lang="ja-JP" altLang="en-US" sz="1050">
              <a:latin typeface="+mn-ea"/>
              <a:ea typeface="+mn-ea"/>
            </a:rPr>
            <a:t>　合併以降、財政健全化計画に基づき、各種の見直し等を進めてきた結果、公営企業等他会計への補助金及び繰出金を除き、一定の経常経費の削減成果は表れている。公債費について大幅な減少を見込めない現状においては、公営企業等他会計の状況を注視しつつ、引き続き公債費以外の経費について不断の事務事業改善により削減を進めていく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76</xdr:row>
      <xdr:rowOff>149861</xdr:rowOff>
    </xdr:to>
    <xdr:cxnSp macro="">
      <xdr:nvCxnSpPr>
        <xdr:cNvPr id="429" name="直線コネクタ 428"/>
        <xdr:cNvCxnSpPr/>
      </xdr:nvCxnSpPr>
      <xdr:spPr>
        <a:xfrm>
          <a:off x="15671800" y="12896596"/>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76</xdr:row>
      <xdr:rowOff>136144</xdr:rowOff>
    </xdr:to>
    <xdr:cxnSp macro="">
      <xdr:nvCxnSpPr>
        <xdr:cNvPr id="432" name="直線コネクタ 431"/>
        <xdr:cNvCxnSpPr/>
      </xdr:nvCxnSpPr>
      <xdr:spPr>
        <a:xfrm flipV="1">
          <a:off x="14782800" y="128965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85852</xdr:rowOff>
    </xdr:from>
    <xdr:to>
      <xdr:col>21</xdr:col>
      <xdr:colOff>361950</xdr:colOff>
      <xdr:row>76</xdr:row>
      <xdr:rowOff>136144</xdr:rowOff>
    </xdr:to>
    <xdr:cxnSp macro="">
      <xdr:nvCxnSpPr>
        <xdr:cNvPr id="435" name="直線コネクタ 434"/>
        <xdr:cNvCxnSpPr/>
      </xdr:nvCxnSpPr>
      <xdr:spPr>
        <a:xfrm>
          <a:off x="13893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76</xdr:row>
      <xdr:rowOff>94996</xdr:rowOff>
    </xdr:to>
    <xdr:cxnSp macro="">
      <xdr:nvCxnSpPr>
        <xdr:cNvPr id="438" name="直線コネクタ 437"/>
        <xdr:cNvCxnSpPr/>
      </xdr:nvCxnSpPr>
      <xdr:spPr>
        <a:xfrm flipV="1">
          <a:off x="13004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8" name="円/楕円 447"/>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9"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50" name="円/楕円 449"/>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51" name="テキスト ボックス 450"/>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2" name="円/楕円 451"/>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53" name="テキスト ボックス 452"/>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54" name="円/楕円 453"/>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146829</xdr:rowOff>
    </xdr:from>
    <xdr:ext cx="762000" cy="259045"/>
    <xdr:sp macro="" textlink="">
      <xdr:nvSpPr>
        <xdr:cNvPr id="455" name="テキスト ボックス 454"/>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6" name="円/楕円 455"/>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57" name="テキスト ボックス 456"/>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新潟県南魚沼市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103269</xdr:rowOff>
    </xdr:from>
    <xdr:to>
      <xdr:col>4</xdr:col>
      <xdr:colOff>1117600</xdr:colOff>
      <xdr:row>16</xdr:row>
      <xdr:rowOff>7616</xdr:rowOff>
    </xdr:to>
    <xdr:cxnSp macro="">
      <xdr:nvCxnSpPr>
        <xdr:cNvPr id="52" name="直線コネクタ 51"/>
        <xdr:cNvCxnSpPr/>
      </xdr:nvCxnSpPr>
      <xdr:spPr bwMode="auto">
        <a:xfrm>
          <a:off x="5003800" y="2722644"/>
          <a:ext cx="647700" cy="7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99709</xdr:rowOff>
    </xdr:from>
    <xdr:to>
      <xdr:col>4</xdr:col>
      <xdr:colOff>469900</xdr:colOff>
      <xdr:row>15</xdr:row>
      <xdr:rowOff>103269</xdr:rowOff>
    </xdr:to>
    <xdr:cxnSp macro="">
      <xdr:nvCxnSpPr>
        <xdr:cNvPr id="55" name="直線コネクタ 54"/>
        <xdr:cNvCxnSpPr/>
      </xdr:nvCxnSpPr>
      <xdr:spPr bwMode="auto">
        <a:xfrm>
          <a:off x="4305300" y="2719084"/>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81683</xdr:rowOff>
    </xdr:from>
    <xdr:to>
      <xdr:col>3</xdr:col>
      <xdr:colOff>904875</xdr:colOff>
      <xdr:row>15</xdr:row>
      <xdr:rowOff>99709</xdr:rowOff>
    </xdr:to>
    <xdr:cxnSp macro="">
      <xdr:nvCxnSpPr>
        <xdr:cNvPr id="58" name="直線コネクタ 57"/>
        <xdr:cNvCxnSpPr/>
      </xdr:nvCxnSpPr>
      <xdr:spPr bwMode="auto">
        <a:xfrm>
          <a:off x="3606800" y="2701058"/>
          <a:ext cx="698500" cy="1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67330</xdr:rowOff>
    </xdr:from>
    <xdr:to>
      <xdr:col>3</xdr:col>
      <xdr:colOff>206375</xdr:colOff>
      <xdr:row>15</xdr:row>
      <xdr:rowOff>81683</xdr:rowOff>
    </xdr:to>
    <xdr:cxnSp macro="">
      <xdr:nvCxnSpPr>
        <xdr:cNvPr id="61" name="直線コネクタ 60"/>
        <xdr:cNvCxnSpPr/>
      </xdr:nvCxnSpPr>
      <xdr:spPr bwMode="auto">
        <a:xfrm>
          <a:off x="2908300" y="2686705"/>
          <a:ext cx="698500" cy="1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128266</xdr:rowOff>
    </xdr:from>
    <xdr:to>
      <xdr:col>5</xdr:col>
      <xdr:colOff>34925</xdr:colOff>
      <xdr:row>16</xdr:row>
      <xdr:rowOff>58416</xdr:rowOff>
    </xdr:to>
    <xdr:sp macro="" textlink="">
      <xdr:nvSpPr>
        <xdr:cNvPr id="71" name="円/楕円 70"/>
        <xdr:cNvSpPr/>
      </xdr:nvSpPr>
      <xdr:spPr bwMode="auto">
        <a:xfrm>
          <a:off x="5600700" y="274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144793</xdr:rowOff>
    </xdr:from>
    <xdr:ext cx="762000" cy="259045"/>
    <xdr:sp macro="" textlink="">
      <xdr:nvSpPr>
        <xdr:cNvPr id="72" name="人口1人当たり決算額の推移該当値テキスト130"/>
        <xdr:cNvSpPr txBox="1"/>
      </xdr:nvSpPr>
      <xdr:spPr>
        <a:xfrm>
          <a:off x="5740400" y="259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52469</xdr:rowOff>
    </xdr:from>
    <xdr:to>
      <xdr:col>4</xdr:col>
      <xdr:colOff>520700</xdr:colOff>
      <xdr:row>15</xdr:row>
      <xdr:rowOff>154069</xdr:rowOff>
    </xdr:to>
    <xdr:sp macro="" textlink="">
      <xdr:nvSpPr>
        <xdr:cNvPr id="73" name="円/楕円 72"/>
        <xdr:cNvSpPr/>
      </xdr:nvSpPr>
      <xdr:spPr bwMode="auto">
        <a:xfrm>
          <a:off x="4953000" y="267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164246</xdr:rowOff>
    </xdr:from>
    <xdr:ext cx="736600" cy="259045"/>
    <xdr:sp macro="" textlink="">
      <xdr:nvSpPr>
        <xdr:cNvPr id="74" name="テキスト ボックス 73"/>
        <xdr:cNvSpPr txBox="1"/>
      </xdr:nvSpPr>
      <xdr:spPr>
        <a:xfrm>
          <a:off x="4622800" y="24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94,370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48909</xdr:rowOff>
    </xdr:from>
    <xdr:to>
      <xdr:col>3</xdr:col>
      <xdr:colOff>955675</xdr:colOff>
      <xdr:row>15</xdr:row>
      <xdr:rowOff>150509</xdr:rowOff>
    </xdr:to>
    <xdr:sp macro="" textlink="">
      <xdr:nvSpPr>
        <xdr:cNvPr id="75" name="円/楕円 74"/>
        <xdr:cNvSpPr/>
      </xdr:nvSpPr>
      <xdr:spPr bwMode="auto">
        <a:xfrm>
          <a:off x="4254500" y="266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160686</xdr:rowOff>
    </xdr:from>
    <xdr:ext cx="762000" cy="259045"/>
    <xdr:sp macro="" textlink="">
      <xdr:nvSpPr>
        <xdr:cNvPr id="76" name="テキスト ボックス 75"/>
        <xdr:cNvSpPr txBox="1"/>
      </xdr:nvSpPr>
      <xdr:spPr>
        <a:xfrm>
          <a:off x="3924300" y="243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94,588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30883</xdr:rowOff>
    </xdr:from>
    <xdr:to>
      <xdr:col>3</xdr:col>
      <xdr:colOff>257175</xdr:colOff>
      <xdr:row>15</xdr:row>
      <xdr:rowOff>132483</xdr:rowOff>
    </xdr:to>
    <xdr:sp macro="" textlink="">
      <xdr:nvSpPr>
        <xdr:cNvPr id="77" name="円/楕円 76"/>
        <xdr:cNvSpPr/>
      </xdr:nvSpPr>
      <xdr:spPr bwMode="auto">
        <a:xfrm>
          <a:off x="3556000" y="265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142660</xdr:rowOff>
    </xdr:from>
    <xdr:ext cx="762000" cy="259045"/>
    <xdr:sp macro="" textlink="">
      <xdr:nvSpPr>
        <xdr:cNvPr id="78" name="テキスト ボックス 77"/>
        <xdr:cNvSpPr txBox="1"/>
      </xdr:nvSpPr>
      <xdr:spPr>
        <a:xfrm>
          <a:off x="3225800" y="241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16530</xdr:rowOff>
    </xdr:from>
    <xdr:to>
      <xdr:col>2</xdr:col>
      <xdr:colOff>692150</xdr:colOff>
      <xdr:row>15</xdr:row>
      <xdr:rowOff>118130</xdr:rowOff>
    </xdr:to>
    <xdr:sp macro="" textlink="">
      <xdr:nvSpPr>
        <xdr:cNvPr id="79" name="円/楕円 78"/>
        <xdr:cNvSpPr/>
      </xdr:nvSpPr>
      <xdr:spPr bwMode="auto">
        <a:xfrm>
          <a:off x="2857500" y="263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128307</xdr:rowOff>
    </xdr:from>
    <xdr:ext cx="762000" cy="259045"/>
    <xdr:sp macro="" textlink="">
      <xdr:nvSpPr>
        <xdr:cNvPr id="80" name="テキスト ボックス 79"/>
        <xdr:cNvSpPr txBox="1"/>
      </xdr:nvSpPr>
      <xdr:spPr>
        <a:xfrm>
          <a:off x="2527300" y="240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226967</xdr:rowOff>
    </xdr:from>
    <xdr:to>
      <xdr:col>4</xdr:col>
      <xdr:colOff>1117600</xdr:colOff>
      <xdr:row>35</xdr:row>
      <xdr:rowOff>13637</xdr:rowOff>
    </xdr:to>
    <xdr:cxnSp macro="">
      <xdr:nvCxnSpPr>
        <xdr:cNvPr id="112" name="直線コネクタ 111"/>
        <xdr:cNvCxnSpPr/>
      </xdr:nvCxnSpPr>
      <xdr:spPr bwMode="auto">
        <a:xfrm flipV="1">
          <a:off x="5003800" y="6494417"/>
          <a:ext cx="647700" cy="1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261234</xdr:rowOff>
    </xdr:from>
    <xdr:to>
      <xdr:col>4</xdr:col>
      <xdr:colOff>469900</xdr:colOff>
      <xdr:row>35</xdr:row>
      <xdr:rowOff>13637</xdr:rowOff>
    </xdr:to>
    <xdr:cxnSp macro="">
      <xdr:nvCxnSpPr>
        <xdr:cNvPr id="115" name="直線コネクタ 114"/>
        <xdr:cNvCxnSpPr/>
      </xdr:nvCxnSpPr>
      <xdr:spPr bwMode="auto">
        <a:xfrm>
          <a:off x="4305300" y="6528684"/>
          <a:ext cx="698500" cy="9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191465</xdr:rowOff>
    </xdr:from>
    <xdr:to>
      <xdr:col>3</xdr:col>
      <xdr:colOff>904875</xdr:colOff>
      <xdr:row>34</xdr:row>
      <xdr:rowOff>261234</xdr:rowOff>
    </xdr:to>
    <xdr:cxnSp macro="">
      <xdr:nvCxnSpPr>
        <xdr:cNvPr id="118" name="直線コネクタ 117"/>
        <xdr:cNvCxnSpPr/>
      </xdr:nvCxnSpPr>
      <xdr:spPr bwMode="auto">
        <a:xfrm>
          <a:off x="3606800" y="6458915"/>
          <a:ext cx="698500" cy="6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191465</xdr:rowOff>
    </xdr:from>
    <xdr:to>
      <xdr:col>3</xdr:col>
      <xdr:colOff>206375</xdr:colOff>
      <xdr:row>34</xdr:row>
      <xdr:rowOff>233848</xdr:rowOff>
    </xdr:to>
    <xdr:cxnSp macro="">
      <xdr:nvCxnSpPr>
        <xdr:cNvPr id="121" name="直線コネクタ 120"/>
        <xdr:cNvCxnSpPr/>
      </xdr:nvCxnSpPr>
      <xdr:spPr bwMode="auto">
        <a:xfrm flipV="1">
          <a:off x="2908300" y="6458915"/>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176167</xdr:rowOff>
    </xdr:from>
    <xdr:to>
      <xdr:col>5</xdr:col>
      <xdr:colOff>34925</xdr:colOff>
      <xdr:row>34</xdr:row>
      <xdr:rowOff>277767</xdr:rowOff>
    </xdr:to>
    <xdr:sp macro="" textlink="">
      <xdr:nvSpPr>
        <xdr:cNvPr id="131" name="円/楕円 130"/>
        <xdr:cNvSpPr/>
      </xdr:nvSpPr>
      <xdr:spPr bwMode="auto">
        <a:xfrm>
          <a:off x="5600700" y="64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21244</xdr:rowOff>
    </xdr:from>
    <xdr:ext cx="762000" cy="259045"/>
    <xdr:sp macro="" textlink="">
      <xdr:nvSpPr>
        <xdr:cNvPr id="132" name="人口1人当たり決算額の推移該当値テキスト445"/>
        <xdr:cNvSpPr txBox="1"/>
      </xdr:nvSpPr>
      <xdr:spPr>
        <a:xfrm>
          <a:off x="5740400" y="628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305737</xdr:rowOff>
    </xdr:from>
    <xdr:to>
      <xdr:col>4</xdr:col>
      <xdr:colOff>520700</xdr:colOff>
      <xdr:row>35</xdr:row>
      <xdr:rowOff>64437</xdr:rowOff>
    </xdr:to>
    <xdr:sp macro="" textlink="">
      <xdr:nvSpPr>
        <xdr:cNvPr id="133" name="円/楕円 132"/>
        <xdr:cNvSpPr/>
      </xdr:nvSpPr>
      <xdr:spPr bwMode="auto">
        <a:xfrm>
          <a:off x="4953000" y="657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74614</xdr:rowOff>
    </xdr:from>
    <xdr:ext cx="736600" cy="259045"/>
    <xdr:sp macro="" textlink="">
      <xdr:nvSpPr>
        <xdr:cNvPr id="134" name="テキスト ボックス 133"/>
        <xdr:cNvSpPr txBox="1"/>
      </xdr:nvSpPr>
      <xdr:spPr>
        <a:xfrm>
          <a:off x="4622800" y="634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210434</xdr:rowOff>
    </xdr:from>
    <xdr:to>
      <xdr:col>3</xdr:col>
      <xdr:colOff>955675</xdr:colOff>
      <xdr:row>34</xdr:row>
      <xdr:rowOff>312034</xdr:rowOff>
    </xdr:to>
    <xdr:sp macro="" textlink="">
      <xdr:nvSpPr>
        <xdr:cNvPr id="135" name="円/楕円 134"/>
        <xdr:cNvSpPr/>
      </xdr:nvSpPr>
      <xdr:spPr bwMode="auto">
        <a:xfrm>
          <a:off x="4254500" y="647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322211</xdr:rowOff>
    </xdr:from>
    <xdr:ext cx="762000" cy="259045"/>
    <xdr:sp macro="" textlink="">
      <xdr:nvSpPr>
        <xdr:cNvPr id="136" name="テキスト ボックス 135"/>
        <xdr:cNvSpPr txBox="1"/>
      </xdr:nvSpPr>
      <xdr:spPr>
        <a:xfrm>
          <a:off x="3924300" y="624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140665</xdr:rowOff>
    </xdr:from>
    <xdr:to>
      <xdr:col>3</xdr:col>
      <xdr:colOff>257175</xdr:colOff>
      <xdr:row>34</xdr:row>
      <xdr:rowOff>242265</xdr:rowOff>
    </xdr:to>
    <xdr:sp macro="" textlink="">
      <xdr:nvSpPr>
        <xdr:cNvPr id="137" name="円/楕円 136"/>
        <xdr:cNvSpPr/>
      </xdr:nvSpPr>
      <xdr:spPr bwMode="auto">
        <a:xfrm>
          <a:off x="3556000" y="64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252442</xdr:rowOff>
    </xdr:from>
    <xdr:ext cx="762000" cy="259045"/>
    <xdr:sp macro="" textlink="">
      <xdr:nvSpPr>
        <xdr:cNvPr id="138" name="テキスト ボックス 137"/>
        <xdr:cNvSpPr txBox="1"/>
      </xdr:nvSpPr>
      <xdr:spPr>
        <a:xfrm>
          <a:off x="3225800" y="617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183048</xdr:rowOff>
    </xdr:from>
    <xdr:to>
      <xdr:col>2</xdr:col>
      <xdr:colOff>692150</xdr:colOff>
      <xdr:row>34</xdr:row>
      <xdr:rowOff>284648</xdr:rowOff>
    </xdr:to>
    <xdr:sp macro="" textlink="">
      <xdr:nvSpPr>
        <xdr:cNvPr id="139" name="円/楕円 138"/>
        <xdr:cNvSpPr/>
      </xdr:nvSpPr>
      <xdr:spPr bwMode="auto">
        <a:xfrm>
          <a:off x="2857500" y="645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294825</xdr:rowOff>
    </xdr:from>
    <xdr:ext cx="762000" cy="259045"/>
    <xdr:sp macro="" textlink="">
      <xdr:nvSpPr>
        <xdr:cNvPr id="140" name="テキスト ボックス 139"/>
        <xdr:cNvSpPr txBox="1"/>
      </xdr:nvSpPr>
      <xdr:spPr>
        <a:xfrm>
          <a:off x="2527300" y="621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58,303
57,439
584.55
33,844,325
32,838,633
919,600
19,899,354
41,911,016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115983</xdr:rowOff>
    </xdr:from>
    <xdr:to>
      <xdr:col>6</xdr:col>
      <xdr:colOff>511175</xdr:colOff>
      <xdr:row>34</xdr:row>
      <xdr:rowOff>141053</xdr:rowOff>
    </xdr:to>
    <xdr:cxnSp macro="">
      <xdr:nvCxnSpPr>
        <xdr:cNvPr id="61" name="直線コネクタ 60"/>
        <xdr:cNvCxnSpPr/>
      </xdr:nvCxnSpPr>
      <xdr:spPr>
        <a:xfrm>
          <a:off x="3797300" y="5945283"/>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91732</xdr:rowOff>
    </xdr:from>
    <xdr:to>
      <xdr:col>5</xdr:col>
      <xdr:colOff>358775</xdr:colOff>
      <xdr:row>34</xdr:row>
      <xdr:rowOff>115983</xdr:rowOff>
    </xdr:to>
    <xdr:cxnSp macro="">
      <xdr:nvCxnSpPr>
        <xdr:cNvPr id="64" name="直線コネクタ 63"/>
        <xdr:cNvCxnSpPr/>
      </xdr:nvCxnSpPr>
      <xdr:spPr>
        <a:xfrm>
          <a:off x="2908300" y="5921032"/>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75387</xdr:rowOff>
    </xdr:from>
    <xdr:to>
      <xdr:col>4</xdr:col>
      <xdr:colOff>155575</xdr:colOff>
      <xdr:row>34</xdr:row>
      <xdr:rowOff>91732</xdr:rowOff>
    </xdr:to>
    <xdr:cxnSp macro="">
      <xdr:nvCxnSpPr>
        <xdr:cNvPr id="67" name="直線コネクタ 66"/>
        <xdr:cNvCxnSpPr/>
      </xdr:nvCxnSpPr>
      <xdr:spPr>
        <a:xfrm>
          <a:off x="2019300" y="5904687"/>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148825</xdr:rowOff>
    </xdr:from>
    <xdr:to>
      <xdr:col>2</xdr:col>
      <xdr:colOff>638175</xdr:colOff>
      <xdr:row>34</xdr:row>
      <xdr:rowOff>75387</xdr:rowOff>
    </xdr:to>
    <xdr:cxnSp macro="">
      <xdr:nvCxnSpPr>
        <xdr:cNvPr id="70" name="直線コネクタ 69"/>
        <xdr:cNvCxnSpPr/>
      </xdr:nvCxnSpPr>
      <xdr:spPr>
        <a:xfrm>
          <a:off x="1130300" y="5806675"/>
          <a:ext cx="889000" cy="9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90253</xdr:rowOff>
    </xdr:from>
    <xdr:to>
      <xdr:col>6</xdr:col>
      <xdr:colOff>561975</xdr:colOff>
      <xdr:row>35</xdr:row>
      <xdr:rowOff>20403</xdr:rowOff>
    </xdr:to>
    <xdr:sp macro="" textlink="">
      <xdr:nvSpPr>
        <xdr:cNvPr id="80" name="円/楕円 79"/>
        <xdr:cNvSpPr/>
      </xdr:nvSpPr>
      <xdr:spPr>
        <a:xfrm>
          <a:off x="45847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113130</xdr:rowOff>
    </xdr:from>
    <xdr:ext cx="534377" cy="259045"/>
    <xdr:sp macro="" textlink="">
      <xdr:nvSpPr>
        <xdr:cNvPr id="81" name="人件費該当値テキスト"/>
        <xdr:cNvSpPr txBox="1"/>
      </xdr:nvSpPr>
      <xdr:spPr>
        <a:xfrm>
          <a:off x="4686300" y="57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65183</xdr:rowOff>
    </xdr:from>
    <xdr:to>
      <xdr:col>5</xdr:col>
      <xdr:colOff>409575</xdr:colOff>
      <xdr:row>34</xdr:row>
      <xdr:rowOff>166783</xdr:rowOff>
    </xdr:to>
    <xdr:sp macro="" textlink="">
      <xdr:nvSpPr>
        <xdr:cNvPr id="82" name="円/楕円 81"/>
        <xdr:cNvSpPr/>
      </xdr:nvSpPr>
      <xdr:spPr>
        <a:xfrm>
          <a:off x="3746500" y="58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11860</xdr:rowOff>
    </xdr:from>
    <xdr:ext cx="534377" cy="259045"/>
    <xdr:sp macro="" textlink="">
      <xdr:nvSpPr>
        <xdr:cNvPr id="83" name="テキスト ボックス 82"/>
        <xdr:cNvSpPr txBox="1"/>
      </xdr:nvSpPr>
      <xdr:spPr>
        <a:xfrm>
          <a:off x="3530111" y="566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40932</xdr:rowOff>
    </xdr:from>
    <xdr:to>
      <xdr:col>4</xdr:col>
      <xdr:colOff>206375</xdr:colOff>
      <xdr:row>34</xdr:row>
      <xdr:rowOff>142532</xdr:rowOff>
    </xdr:to>
    <xdr:sp macro="" textlink="">
      <xdr:nvSpPr>
        <xdr:cNvPr id="84" name="円/楕円 83"/>
        <xdr:cNvSpPr/>
      </xdr:nvSpPr>
      <xdr:spPr>
        <a:xfrm>
          <a:off x="2857500" y="5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159059</xdr:rowOff>
    </xdr:from>
    <xdr:ext cx="534377" cy="259045"/>
    <xdr:sp macro="" textlink="">
      <xdr:nvSpPr>
        <xdr:cNvPr id="85" name="テキスト ボックス 84"/>
        <xdr:cNvSpPr txBox="1"/>
      </xdr:nvSpPr>
      <xdr:spPr>
        <a:xfrm>
          <a:off x="2641111" y="5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24587</xdr:rowOff>
    </xdr:from>
    <xdr:to>
      <xdr:col>3</xdr:col>
      <xdr:colOff>3175</xdr:colOff>
      <xdr:row>34</xdr:row>
      <xdr:rowOff>126187</xdr:rowOff>
    </xdr:to>
    <xdr:sp macro="" textlink="">
      <xdr:nvSpPr>
        <xdr:cNvPr id="86" name="円/楕円 85"/>
        <xdr:cNvSpPr/>
      </xdr:nvSpPr>
      <xdr:spPr>
        <a:xfrm>
          <a:off x="1968500" y="58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142714</xdr:rowOff>
    </xdr:from>
    <xdr:ext cx="534377" cy="259045"/>
    <xdr:sp macro="" textlink="">
      <xdr:nvSpPr>
        <xdr:cNvPr id="87" name="テキスト ボックス 86"/>
        <xdr:cNvSpPr txBox="1"/>
      </xdr:nvSpPr>
      <xdr:spPr>
        <a:xfrm>
          <a:off x="1752111" y="56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98025</xdr:rowOff>
    </xdr:from>
    <xdr:to>
      <xdr:col>1</xdr:col>
      <xdr:colOff>485775</xdr:colOff>
      <xdr:row>34</xdr:row>
      <xdr:rowOff>28175</xdr:rowOff>
    </xdr:to>
    <xdr:sp macro="" textlink="">
      <xdr:nvSpPr>
        <xdr:cNvPr id="88" name="円/楕円 87"/>
        <xdr:cNvSpPr/>
      </xdr:nvSpPr>
      <xdr:spPr>
        <a:xfrm>
          <a:off x="1079500" y="5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44702</xdr:rowOff>
    </xdr:from>
    <xdr:ext cx="534377" cy="259045"/>
    <xdr:sp macro="" textlink="">
      <xdr:nvSpPr>
        <xdr:cNvPr id="89" name="テキスト ボックス 88"/>
        <xdr:cNvSpPr txBox="1"/>
      </xdr:nvSpPr>
      <xdr:spPr>
        <a:xfrm>
          <a:off x="863111" y="553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94503</xdr:rowOff>
    </xdr:from>
    <xdr:to>
      <xdr:col>6</xdr:col>
      <xdr:colOff>511175</xdr:colOff>
      <xdr:row>54</xdr:row>
      <xdr:rowOff>148975</xdr:rowOff>
    </xdr:to>
    <xdr:cxnSp macro="">
      <xdr:nvCxnSpPr>
        <xdr:cNvPr id="121" name="直線コネクタ 120"/>
        <xdr:cNvCxnSpPr/>
      </xdr:nvCxnSpPr>
      <xdr:spPr>
        <a:xfrm>
          <a:off x="3797300" y="9352803"/>
          <a:ext cx="838200" cy="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94503</xdr:rowOff>
    </xdr:from>
    <xdr:to>
      <xdr:col>5</xdr:col>
      <xdr:colOff>358775</xdr:colOff>
      <xdr:row>54</xdr:row>
      <xdr:rowOff>163131</xdr:rowOff>
    </xdr:to>
    <xdr:cxnSp macro="">
      <xdr:nvCxnSpPr>
        <xdr:cNvPr id="124" name="直線コネクタ 123"/>
        <xdr:cNvCxnSpPr/>
      </xdr:nvCxnSpPr>
      <xdr:spPr>
        <a:xfrm flipV="1">
          <a:off x="2908300" y="9352803"/>
          <a:ext cx="8890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153661</xdr:rowOff>
    </xdr:from>
    <xdr:to>
      <xdr:col>4</xdr:col>
      <xdr:colOff>155575</xdr:colOff>
      <xdr:row>54</xdr:row>
      <xdr:rowOff>163131</xdr:rowOff>
    </xdr:to>
    <xdr:cxnSp macro="">
      <xdr:nvCxnSpPr>
        <xdr:cNvPr id="127" name="直線コネクタ 126"/>
        <xdr:cNvCxnSpPr/>
      </xdr:nvCxnSpPr>
      <xdr:spPr>
        <a:xfrm>
          <a:off x="2019300" y="941196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153661</xdr:rowOff>
    </xdr:from>
    <xdr:to>
      <xdr:col>2</xdr:col>
      <xdr:colOff>638175</xdr:colOff>
      <xdr:row>54</xdr:row>
      <xdr:rowOff>165564</xdr:rowOff>
    </xdr:to>
    <xdr:cxnSp macro="">
      <xdr:nvCxnSpPr>
        <xdr:cNvPr id="130" name="直線コネクタ 129"/>
        <xdr:cNvCxnSpPr/>
      </xdr:nvCxnSpPr>
      <xdr:spPr>
        <a:xfrm flipV="1">
          <a:off x="1130300" y="9411961"/>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98175</xdr:rowOff>
    </xdr:from>
    <xdr:to>
      <xdr:col>6</xdr:col>
      <xdr:colOff>561975</xdr:colOff>
      <xdr:row>55</xdr:row>
      <xdr:rowOff>28325</xdr:rowOff>
    </xdr:to>
    <xdr:sp macro="" textlink="">
      <xdr:nvSpPr>
        <xdr:cNvPr id="140" name="円/楕円 139"/>
        <xdr:cNvSpPr/>
      </xdr:nvSpPr>
      <xdr:spPr>
        <a:xfrm>
          <a:off x="4584700" y="9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121052</xdr:rowOff>
    </xdr:from>
    <xdr:ext cx="534377" cy="259045"/>
    <xdr:sp macro="" textlink="">
      <xdr:nvSpPr>
        <xdr:cNvPr id="141" name="物件費該当値テキスト"/>
        <xdr:cNvSpPr txBox="1"/>
      </xdr:nvSpPr>
      <xdr:spPr>
        <a:xfrm>
          <a:off x="4686300" y="92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69,432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43703</xdr:rowOff>
    </xdr:from>
    <xdr:to>
      <xdr:col>5</xdr:col>
      <xdr:colOff>409575</xdr:colOff>
      <xdr:row>54</xdr:row>
      <xdr:rowOff>145303</xdr:rowOff>
    </xdr:to>
    <xdr:sp macro="" textlink="">
      <xdr:nvSpPr>
        <xdr:cNvPr id="142" name="円/楕円 141"/>
        <xdr:cNvSpPr/>
      </xdr:nvSpPr>
      <xdr:spPr>
        <a:xfrm>
          <a:off x="3746500" y="9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136430</xdr:rowOff>
    </xdr:from>
    <xdr:ext cx="534377" cy="259045"/>
    <xdr:sp macro="" textlink="">
      <xdr:nvSpPr>
        <xdr:cNvPr id="143" name="テキスト ボックス 142"/>
        <xdr:cNvSpPr txBox="1"/>
      </xdr:nvSpPr>
      <xdr:spPr>
        <a:xfrm>
          <a:off x="3530111" y="93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112331</xdr:rowOff>
    </xdr:from>
    <xdr:to>
      <xdr:col>4</xdr:col>
      <xdr:colOff>206375</xdr:colOff>
      <xdr:row>55</xdr:row>
      <xdr:rowOff>42481</xdr:rowOff>
    </xdr:to>
    <xdr:sp macro="" textlink="">
      <xdr:nvSpPr>
        <xdr:cNvPr id="144" name="円/楕円 143"/>
        <xdr:cNvSpPr/>
      </xdr:nvSpPr>
      <xdr:spPr>
        <a:xfrm>
          <a:off x="2857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59008</xdr:rowOff>
    </xdr:from>
    <xdr:ext cx="534377" cy="259045"/>
    <xdr:sp macro="" textlink="">
      <xdr:nvSpPr>
        <xdr:cNvPr id="145" name="テキスト ボックス 144"/>
        <xdr:cNvSpPr txBox="1"/>
      </xdr:nvSpPr>
      <xdr:spPr>
        <a:xfrm>
          <a:off x="2641111" y="91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102861</xdr:rowOff>
    </xdr:from>
    <xdr:to>
      <xdr:col>3</xdr:col>
      <xdr:colOff>3175</xdr:colOff>
      <xdr:row>55</xdr:row>
      <xdr:rowOff>33011</xdr:rowOff>
    </xdr:to>
    <xdr:sp macro="" textlink="">
      <xdr:nvSpPr>
        <xdr:cNvPr id="146" name="円/楕円 145"/>
        <xdr:cNvSpPr/>
      </xdr:nvSpPr>
      <xdr:spPr>
        <a:xfrm>
          <a:off x="1968500" y="9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49538</xdr:rowOff>
    </xdr:from>
    <xdr:ext cx="534377" cy="259045"/>
    <xdr:sp macro="" textlink="">
      <xdr:nvSpPr>
        <xdr:cNvPr id="147" name="テキスト ボックス 146"/>
        <xdr:cNvSpPr txBox="1"/>
      </xdr:nvSpPr>
      <xdr:spPr>
        <a:xfrm>
          <a:off x="1752111" y="91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114764</xdr:rowOff>
    </xdr:from>
    <xdr:to>
      <xdr:col>1</xdr:col>
      <xdr:colOff>485775</xdr:colOff>
      <xdr:row>55</xdr:row>
      <xdr:rowOff>44914</xdr:rowOff>
    </xdr:to>
    <xdr:sp macro="" textlink="">
      <xdr:nvSpPr>
        <xdr:cNvPr id="148" name="円/楕円 147"/>
        <xdr:cNvSpPr/>
      </xdr:nvSpPr>
      <xdr:spPr>
        <a:xfrm>
          <a:off x="1079500" y="9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61441</xdr:rowOff>
    </xdr:from>
    <xdr:ext cx="534377" cy="259045"/>
    <xdr:sp macro="" textlink="">
      <xdr:nvSpPr>
        <xdr:cNvPr id="149" name="テキスト ボックス 148"/>
        <xdr:cNvSpPr txBox="1"/>
      </xdr:nvSpPr>
      <xdr:spPr>
        <a:xfrm>
          <a:off x="863111" y="91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137479</xdr:rowOff>
    </xdr:from>
    <xdr:to>
      <xdr:col>6</xdr:col>
      <xdr:colOff>511175</xdr:colOff>
      <xdr:row>74</xdr:row>
      <xdr:rowOff>169385</xdr:rowOff>
    </xdr:to>
    <xdr:cxnSp macro="">
      <xdr:nvCxnSpPr>
        <xdr:cNvPr id="180" name="直線コネクタ 179"/>
        <xdr:cNvCxnSpPr/>
      </xdr:nvCxnSpPr>
      <xdr:spPr>
        <a:xfrm flipV="1">
          <a:off x="3797300" y="12824779"/>
          <a:ext cx="8382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93686</xdr:rowOff>
    </xdr:from>
    <xdr:to>
      <xdr:col>5</xdr:col>
      <xdr:colOff>358775</xdr:colOff>
      <xdr:row>74</xdr:row>
      <xdr:rowOff>169385</xdr:rowOff>
    </xdr:to>
    <xdr:cxnSp macro="">
      <xdr:nvCxnSpPr>
        <xdr:cNvPr id="183" name="直線コネクタ 182"/>
        <xdr:cNvCxnSpPr/>
      </xdr:nvCxnSpPr>
      <xdr:spPr>
        <a:xfrm>
          <a:off x="2908300" y="12609536"/>
          <a:ext cx="889000" cy="2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93686</xdr:rowOff>
    </xdr:from>
    <xdr:to>
      <xdr:col>4</xdr:col>
      <xdr:colOff>155575</xdr:colOff>
      <xdr:row>74</xdr:row>
      <xdr:rowOff>165042</xdr:rowOff>
    </xdr:to>
    <xdr:cxnSp macro="">
      <xdr:nvCxnSpPr>
        <xdr:cNvPr id="186" name="直線コネクタ 185"/>
        <xdr:cNvCxnSpPr/>
      </xdr:nvCxnSpPr>
      <xdr:spPr>
        <a:xfrm flipV="1">
          <a:off x="2019300" y="12609536"/>
          <a:ext cx="889000" cy="2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69846</xdr:rowOff>
    </xdr:from>
    <xdr:to>
      <xdr:col>2</xdr:col>
      <xdr:colOff>638175</xdr:colOff>
      <xdr:row>74</xdr:row>
      <xdr:rowOff>165042</xdr:rowOff>
    </xdr:to>
    <xdr:cxnSp macro="">
      <xdr:nvCxnSpPr>
        <xdr:cNvPr id="189" name="直線コネクタ 188"/>
        <xdr:cNvCxnSpPr/>
      </xdr:nvCxnSpPr>
      <xdr:spPr>
        <a:xfrm>
          <a:off x="1130300" y="12757146"/>
          <a:ext cx="889000" cy="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86679</xdr:rowOff>
    </xdr:from>
    <xdr:to>
      <xdr:col>6</xdr:col>
      <xdr:colOff>561975</xdr:colOff>
      <xdr:row>75</xdr:row>
      <xdr:rowOff>16829</xdr:rowOff>
    </xdr:to>
    <xdr:sp macro="" textlink="">
      <xdr:nvSpPr>
        <xdr:cNvPr id="199" name="円/楕円 198"/>
        <xdr:cNvSpPr/>
      </xdr:nvSpPr>
      <xdr:spPr>
        <a:xfrm>
          <a:off x="4584700" y="127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109556</xdr:rowOff>
    </xdr:from>
    <xdr:ext cx="534377" cy="259045"/>
    <xdr:sp macro="" textlink="">
      <xdr:nvSpPr>
        <xdr:cNvPr id="200" name="維持補修費該当値テキスト"/>
        <xdr:cNvSpPr txBox="1"/>
      </xdr:nvSpPr>
      <xdr:spPr>
        <a:xfrm>
          <a:off x="4686300" y="126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118585</xdr:rowOff>
    </xdr:from>
    <xdr:to>
      <xdr:col>5</xdr:col>
      <xdr:colOff>409575</xdr:colOff>
      <xdr:row>75</xdr:row>
      <xdr:rowOff>48735</xdr:rowOff>
    </xdr:to>
    <xdr:sp macro="" textlink="">
      <xdr:nvSpPr>
        <xdr:cNvPr id="201" name="円/楕円 200"/>
        <xdr:cNvSpPr/>
      </xdr:nvSpPr>
      <xdr:spPr>
        <a:xfrm>
          <a:off x="3746500" y="128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65262</xdr:rowOff>
    </xdr:from>
    <xdr:ext cx="534377" cy="259045"/>
    <xdr:sp macro="" textlink="">
      <xdr:nvSpPr>
        <xdr:cNvPr id="202" name="テキスト ボックス 201"/>
        <xdr:cNvSpPr txBox="1"/>
      </xdr:nvSpPr>
      <xdr:spPr>
        <a:xfrm>
          <a:off x="3530111" y="125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42886</xdr:rowOff>
    </xdr:from>
    <xdr:to>
      <xdr:col>4</xdr:col>
      <xdr:colOff>206375</xdr:colOff>
      <xdr:row>73</xdr:row>
      <xdr:rowOff>144486</xdr:rowOff>
    </xdr:to>
    <xdr:sp macro="" textlink="">
      <xdr:nvSpPr>
        <xdr:cNvPr id="203" name="円/楕円 202"/>
        <xdr:cNvSpPr/>
      </xdr:nvSpPr>
      <xdr:spPr>
        <a:xfrm>
          <a:off x="2857500" y="125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161013</xdr:rowOff>
    </xdr:from>
    <xdr:ext cx="534377" cy="259045"/>
    <xdr:sp macro="" textlink="">
      <xdr:nvSpPr>
        <xdr:cNvPr id="204" name="テキスト ボックス 203"/>
        <xdr:cNvSpPr txBox="1"/>
      </xdr:nvSpPr>
      <xdr:spPr>
        <a:xfrm>
          <a:off x="2641111" y="123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114242</xdr:rowOff>
    </xdr:from>
    <xdr:to>
      <xdr:col>3</xdr:col>
      <xdr:colOff>3175</xdr:colOff>
      <xdr:row>75</xdr:row>
      <xdr:rowOff>44392</xdr:rowOff>
    </xdr:to>
    <xdr:sp macro="" textlink="">
      <xdr:nvSpPr>
        <xdr:cNvPr id="205" name="円/楕円 204"/>
        <xdr:cNvSpPr/>
      </xdr:nvSpPr>
      <xdr:spPr>
        <a:xfrm>
          <a:off x="1968500" y="128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60919</xdr:rowOff>
    </xdr:from>
    <xdr:ext cx="534377" cy="259045"/>
    <xdr:sp macro="" textlink="">
      <xdr:nvSpPr>
        <xdr:cNvPr id="206" name="テキスト ボックス 205"/>
        <xdr:cNvSpPr txBox="1"/>
      </xdr:nvSpPr>
      <xdr:spPr>
        <a:xfrm>
          <a:off x="1752111" y="125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19046</xdr:rowOff>
    </xdr:from>
    <xdr:to>
      <xdr:col>1</xdr:col>
      <xdr:colOff>485775</xdr:colOff>
      <xdr:row>74</xdr:row>
      <xdr:rowOff>120646</xdr:rowOff>
    </xdr:to>
    <xdr:sp macro="" textlink="">
      <xdr:nvSpPr>
        <xdr:cNvPr id="207" name="円/楕円 206"/>
        <xdr:cNvSpPr/>
      </xdr:nvSpPr>
      <xdr:spPr>
        <a:xfrm>
          <a:off x="1079500" y="12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137173</xdr:rowOff>
    </xdr:from>
    <xdr:ext cx="534377" cy="259045"/>
    <xdr:sp macro="" textlink="">
      <xdr:nvSpPr>
        <xdr:cNvPr id="208" name="テキスト ボックス 207"/>
        <xdr:cNvSpPr txBox="1"/>
      </xdr:nvSpPr>
      <xdr:spPr>
        <a:xfrm>
          <a:off x="863111" y="124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87040</xdr:rowOff>
    </xdr:from>
    <xdr:to>
      <xdr:col>6</xdr:col>
      <xdr:colOff>511175</xdr:colOff>
      <xdr:row>98</xdr:row>
      <xdr:rowOff>41467</xdr:rowOff>
    </xdr:to>
    <xdr:cxnSp macro="">
      <xdr:nvCxnSpPr>
        <xdr:cNvPr id="240" name="直線コネクタ 239"/>
        <xdr:cNvCxnSpPr/>
      </xdr:nvCxnSpPr>
      <xdr:spPr>
        <a:xfrm flipV="1">
          <a:off x="3797300" y="16717690"/>
          <a:ext cx="838200" cy="1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41467</xdr:rowOff>
    </xdr:from>
    <xdr:to>
      <xdr:col>5</xdr:col>
      <xdr:colOff>358775</xdr:colOff>
      <xdr:row>98</xdr:row>
      <xdr:rowOff>50121</xdr:rowOff>
    </xdr:to>
    <xdr:cxnSp macro="">
      <xdr:nvCxnSpPr>
        <xdr:cNvPr id="243" name="直線コネクタ 242"/>
        <xdr:cNvCxnSpPr/>
      </xdr:nvCxnSpPr>
      <xdr:spPr>
        <a:xfrm flipV="1">
          <a:off x="2908300" y="16843567"/>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50121</xdr:rowOff>
    </xdr:from>
    <xdr:to>
      <xdr:col>4</xdr:col>
      <xdr:colOff>155575</xdr:colOff>
      <xdr:row>98</xdr:row>
      <xdr:rowOff>141464</xdr:rowOff>
    </xdr:to>
    <xdr:cxnSp macro="">
      <xdr:nvCxnSpPr>
        <xdr:cNvPr id="246" name="直線コネクタ 245"/>
        <xdr:cNvCxnSpPr/>
      </xdr:nvCxnSpPr>
      <xdr:spPr>
        <a:xfrm flipV="1">
          <a:off x="2019300" y="16852221"/>
          <a:ext cx="889000" cy="9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141464</xdr:rowOff>
    </xdr:from>
    <xdr:to>
      <xdr:col>2</xdr:col>
      <xdr:colOff>638175</xdr:colOff>
      <xdr:row>98</xdr:row>
      <xdr:rowOff>167410</xdr:rowOff>
    </xdr:to>
    <xdr:cxnSp macro="">
      <xdr:nvCxnSpPr>
        <xdr:cNvPr id="249" name="直線コネクタ 248"/>
        <xdr:cNvCxnSpPr/>
      </xdr:nvCxnSpPr>
      <xdr:spPr>
        <a:xfrm flipV="1">
          <a:off x="1130300" y="16943564"/>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36240</xdr:rowOff>
    </xdr:from>
    <xdr:to>
      <xdr:col>6</xdr:col>
      <xdr:colOff>561975</xdr:colOff>
      <xdr:row>97</xdr:row>
      <xdr:rowOff>137840</xdr:rowOff>
    </xdr:to>
    <xdr:sp macro="" textlink="">
      <xdr:nvSpPr>
        <xdr:cNvPr id="259" name="円/楕円 258"/>
        <xdr:cNvSpPr/>
      </xdr:nvSpPr>
      <xdr:spPr>
        <a:xfrm>
          <a:off x="4584700" y="166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14667</xdr:rowOff>
    </xdr:from>
    <xdr:ext cx="534377" cy="259045"/>
    <xdr:sp macro="" textlink="">
      <xdr:nvSpPr>
        <xdr:cNvPr id="260" name="扶助費該当値テキスト"/>
        <xdr:cNvSpPr txBox="1"/>
      </xdr:nvSpPr>
      <xdr:spPr>
        <a:xfrm>
          <a:off x="4686300" y="16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162117</xdr:rowOff>
    </xdr:from>
    <xdr:to>
      <xdr:col>5</xdr:col>
      <xdr:colOff>409575</xdr:colOff>
      <xdr:row>98</xdr:row>
      <xdr:rowOff>92267</xdr:rowOff>
    </xdr:to>
    <xdr:sp macro="" textlink="">
      <xdr:nvSpPr>
        <xdr:cNvPr id="261" name="円/楕円 260"/>
        <xdr:cNvSpPr/>
      </xdr:nvSpPr>
      <xdr:spPr>
        <a:xfrm>
          <a:off x="3746500" y="167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83394</xdr:rowOff>
    </xdr:from>
    <xdr:ext cx="534377" cy="259045"/>
    <xdr:sp macro="" textlink="">
      <xdr:nvSpPr>
        <xdr:cNvPr id="262" name="テキスト ボックス 261"/>
        <xdr:cNvSpPr txBox="1"/>
      </xdr:nvSpPr>
      <xdr:spPr>
        <a:xfrm>
          <a:off x="3530111" y="168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170771</xdr:rowOff>
    </xdr:from>
    <xdr:to>
      <xdr:col>4</xdr:col>
      <xdr:colOff>206375</xdr:colOff>
      <xdr:row>98</xdr:row>
      <xdr:rowOff>100921</xdr:rowOff>
    </xdr:to>
    <xdr:sp macro="" textlink="">
      <xdr:nvSpPr>
        <xdr:cNvPr id="263" name="円/楕円 262"/>
        <xdr:cNvSpPr/>
      </xdr:nvSpPr>
      <xdr:spPr>
        <a:xfrm>
          <a:off x="2857500" y="168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92048</xdr:rowOff>
    </xdr:from>
    <xdr:ext cx="534377" cy="259045"/>
    <xdr:sp macro="" textlink="">
      <xdr:nvSpPr>
        <xdr:cNvPr id="264" name="テキスト ボックス 263"/>
        <xdr:cNvSpPr txBox="1"/>
      </xdr:nvSpPr>
      <xdr:spPr>
        <a:xfrm>
          <a:off x="2641111" y="168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90664</xdr:rowOff>
    </xdr:from>
    <xdr:to>
      <xdr:col>3</xdr:col>
      <xdr:colOff>3175</xdr:colOff>
      <xdr:row>99</xdr:row>
      <xdr:rowOff>20814</xdr:rowOff>
    </xdr:to>
    <xdr:sp macro="" textlink="">
      <xdr:nvSpPr>
        <xdr:cNvPr id="265" name="円/楕円 264"/>
        <xdr:cNvSpPr/>
      </xdr:nvSpPr>
      <xdr:spPr>
        <a:xfrm>
          <a:off x="1968500" y="16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11941</xdr:rowOff>
    </xdr:from>
    <xdr:ext cx="534377" cy="259045"/>
    <xdr:sp macro="" textlink="">
      <xdr:nvSpPr>
        <xdr:cNvPr id="266" name="テキスト ボックス 265"/>
        <xdr:cNvSpPr txBox="1"/>
      </xdr:nvSpPr>
      <xdr:spPr>
        <a:xfrm>
          <a:off x="1752111" y="169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116610</xdr:rowOff>
    </xdr:from>
    <xdr:to>
      <xdr:col>1</xdr:col>
      <xdr:colOff>485775</xdr:colOff>
      <xdr:row>99</xdr:row>
      <xdr:rowOff>46760</xdr:rowOff>
    </xdr:to>
    <xdr:sp macro="" textlink="">
      <xdr:nvSpPr>
        <xdr:cNvPr id="267" name="円/楕円 266"/>
        <xdr:cNvSpPr/>
      </xdr:nvSpPr>
      <xdr:spPr>
        <a:xfrm>
          <a:off x="1079500" y="16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37887</xdr:rowOff>
    </xdr:from>
    <xdr:ext cx="534377" cy="259045"/>
    <xdr:sp macro="" textlink="">
      <xdr:nvSpPr>
        <xdr:cNvPr id="268" name="テキスト ボックス 267"/>
        <xdr:cNvSpPr txBox="1"/>
      </xdr:nvSpPr>
      <xdr:spPr>
        <a:xfrm>
          <a:off x="863111" y="170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18643</xdr:rowOff>
    </xdr:from>
    <xdr:to>
      <xdr:col>15</xdr:col>
      <xdr:colOff>180975</xdr:colOff>
      <xdr:row>35</xdr:row>
      <xdr:rowOff>41110</xdr:rowOff>
    </xdr:to>
    <xdr:cxnSp macro="">
      <xdr:nvCxnSpPr>
        <xdr:cNvPr id="297" name="直線コネクタ 296"/>
        <xdr:cNvCxnSpPr/>
      </xdr:nvCxnSpPr>
      <xdr:spPr>
        <a:xfrm>
          <a:off x="9639300" y="6019393"/>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18643</xdr:rowOff>
    </xdr:from>
    <xdr:to>
      <xdr:col>14</xdr:col>
      <xdr:colOff>28575</xdr:colOff>
      <xdr:row>36</xdr:row>
      <xdr:rowOff>41567</xdr:rowOff>
    </xdr:to>
    <xdr:cxnSp macro="">
      <xdr:nvCxnSpPr>
        <xdr:cNvPr id="300" name="直線コネクタ 299"/>
        <xdr:cNvCxnSpPr/>
      </xdr:nvCxnSpPr>
      <xdr:spPr>
        <a:xfrm flipV="1">
          <a:off x="8750300" y="6019393"/>
          <a:ext cx="889000" cy="1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149339</xdr:rowOff>
    </xdr:from>
    <xdr:to>
      <xdr:col>12</xdr:col>
      <xdr:colOff>511175</xdr:colOff>
      <xdr:row>36</xdr:row>
      <xdr:rowOff>41567</xdr:rowOff>
    </xdr:to>
    <xdr:cxnSp macro="">
      <xdr:nvCxnSpPr>
        <xdr:cNvPr id="303" name="直線コネクタ 302"/>
        <xdr:cNvCxnSpPr/>
      </xdr:nvCxnSpPr>
      <xdr:spPr>
        <a:xfrm>
          <a:off x="7861300" y="6150089"/>
          <a:ext cx="8890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45555</xdr:rowOff>
    </xdr:from>
    <xdr:to>
      <xdr:col>11</xdr:col>
      <xdr:colOff>307975</xdr:colOff>
      <xdr:row>35</xdr:row>
      <xdr:rowOff>149339</xdr:rowOff>
    </xdr:to>
    <xdr:cxnSp macro="">
      <xdr:nvCxnSpPr>
        <xdr:cNvPr id="306" name="直線コネクタ 305"/>
        <xdr:cNvCxnSpPr/>
      </xdr:nvCxnSpPr>
      <xdr:spPr>
        <a:xfrm>
          <a:off x="6972300" y="6046305"/>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161760</xdr:rowOff>
    </xdr:from>
    <xdr:to>
      <xdr:col>15</xdr:col>
      <xdr:colOff>231775</xdr:colOff>
      <xdr:row>35</xdr:row>
      <xdr:rowOff>91910</xdr:rowOff>
    </xdr:to>
    <xdr:sp macro="" textlink="">
      <xdr:nvSpPr>
        <xdr:cNvPr id="316" name="円/楕円 315"/>
        <xdr:cNvSpPr/>
      </xdr:nvSpPr>
      <xdr:spPr>
        <a:xfrm>
          <a:off x="10426700" y="59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13187</xdr:rowOff>
    </xdr:from>
    <xdr:ext cx="534377" cy="259045"/>
    <xdr:sp macro="" textlink="">
      <xdr:nvSpPr>
        <xdr:cNvPr id="317" name="補助費等該当値テキスト"/>
        <xdr:cNvSpPr txBox="1"/>
      </xdr:nvSpPr>
      <xdr:spPr>
        <a:xfrm>
          <a:off x="10528300" y="584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139293</xdr:rowOff>
    </xdr:from>
    <xdr:to>
      <xdr:col>14</xdr:col>
      <xdr:colOff>79375</xdr:colOff>
      <xdr:row>35</xdr:row>
      <xdr:rowOff>69443</xdr:rowOff>
    </xdr:to>
    <xdr:sp macro="" textlink="">
      <xdr:nvSpPr>
        <xdr:cNvPr id="318" name="円/楕円 317"/>
        <xdr:cNvSpPr/>
      </xdr:nvSpPr>
      <xdr:spPr>
        <a:xfrm>
          <a:off x="9588500" y="5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85970</xdr:rowOff>
    </xdr:from>
    <xdr:ext cx="534377" cy="259045"/>
    <xdr:sp macro="" textlink="">
      <xdr:nvSpPr>
        <xdr:cNvPr id="319" name="テキスト ボックス 318"/>
        <xdr:cNvSpPr txBox="1"/>
      </xdr:nvSpPr>
      <xdr:spPr>
        <a:xfrm>
          <a:off x="9372111" y="57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162217</xdr:rowOff>
    </xdr:from>
    <xdr:to>
      <xdr:col>12</xdr:col>
      <xdr:colOff>561975</xdr:colOff>
      <xdr:row>36</xdr:row>
      <xdr:rowOff>92367</xdr:rowOff>
    </xdr:to>
    <xdr:sp macro="" textlink="">
      <xdr:nvSpPr>
        <xdr:cNvPr id="320" name="円/楕円 319"/>
        <xdr:cNvSpPr/>
      </xdr:nvSpPr>
      <xdr:spPr>
        <a:xfrm>
          <a:off x="8699500" y="61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108894</xdr:rowOff>
    </xdr:from>
    <xdr:ext cx="534377" cy="259045"/>
    <xdr:sp macro="" textlink="">
      <xdr:nvSpPr>
        <xdr:cNvPr id="321" name="テキスト ボックス 320"/>
        <xdr:cNvSpPr txBox="1"/>
      </xdr:nvSpPr>
      <xdr:spPr>
        <a:xfrm>
          <a:off x="8483111" y="59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98539</xdr:rowOff>
    </xdr:from>
    <xdr:to>
      <xdr:col>11</xdr:col>
      <xdr:colOff>358775</xdr:colOff>
      <xdr:row>36</xdr:row>
      <xdr:rowOff>28689</xdr:rowOff>
    </xdr:to>
    <xdr:sp macro="" textlink="">
      <xdr:nvSpPr>
        <xdr:cNvPr id="322" name="円/楕円 321"/>
        <xdr:cNvSpPr/>
      </xdr:nvSpPr>
      <xdr:spPr>
        <a:xfrm>
          <a:off x="7810500" y="60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45216</xdr:rowOff>
    </xdr:from>
    <xdr:ext cx="534377" cy="259045"/>
    <xdr:sp macro="" textlink="">
      <xdr:nvSpPr>
        <xdr:cNvPr id="323" name="テキスト ボックス 322"/>
        <xdr:cNvSpPr txBox="1"/>
      </xdr:nvSpPr>
      <xdr:spPr>
        <a:xfrm>
          <a:off x="7594111" y="58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166205</xdr:rowOff>
    </xdr:from>
    <xdr:to>
      <xdr:col>10</xdr:col>
      <xdr:colOff>155575</xdr:colOff>
      <xdr:row>35</xdr:row>
      <xdr:rowOff>96355</xdr:rowOff>
    </xdr:to>
    <xdr:sp macro="" textlink="">
      <xdr:nvSpPr>
        <xdr:cNvPr id="324" name="円/楕円 323"/>
        <xdr:cNvSpPr/>
      </xdr:nvSpPr>
      <xdr:spPr>
        <a:xfrm>
          <a:off x="6921500" y="59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112882</xdr:rowOff>
    </xdr:from>
    <xdr:ext cx="534377" cy="259045"/>
    <xdr:sp macro="" textlink="">
      <xdr:nvSpPr>
        <xdr:cNvPr id="325" name="テキスト ボックス 324"/>
        <xdr:cNvSpPr txBox="1"/>
      </xdr:nvSpPr>
      <xdr:spPr>
        <a:xfrm>
          <a:off x="6705111" y="57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157645</xdr:rowOff>
    </xdr:from>
    <xdr:to>
      <xdr:col>15</xdr:col>
      <xdr:colOff>180975</xdr:colOff>
      <xdr:row>54</xdr:row>
      <xdr:rowOff>108237</xdr:rowOff>
    </xdr:to>
    <xdr:cxnSp macro="">
      <xdr:nvCxnSpPr>
        <xdr:cNvPr id="354" name="直線コネクタ 353"/>
        <xdr:cNvCxnSpPr/>
      </xdr:nvCxnSpPr>
      <xdr:spPr>
        <a:xfrm>
          <a:off x="9639300" y="9073045"/>
          <a:ext cx="838200" cy="29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157645</xdr:rowOff>
    </xdr:from>
    <xdr:to>
      <xdr:col>14</xdr:col>
      <xdr:colOff>28575</xdr:colOff>
      <xdr:row>54</xdr:row>
      <xdr:rowOff>65710</xdr:rowOff>
    </xdr:to>
    <xdr:cxnSp macro="">
      <xdr:nvCxnSpPr>
        <xdr:cNvPr id="357" name="直線コネクタ 356"/>
        <xdr:cNvCxnSpPr/>
      </xdr:nvCxnSpPr>
      <xdr:spPr>
        <a:xfrm flipV="1">
          <a:off x="8750300" y="9073045"/>
          <a:ext cx="889000" cy="2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54272</xdr:rowOff>
    </xdr:from>
    <xdr:to>
      <xdr:col>12</xdr:col>
      <xdr:colOff>511175</xdr:colOff>
      <xdr:row>54</xdr:row>
      <xdr:rowOff>65710</xdr:rowOff>
    </xdr:to>
    <xdr:cxnSp macro="">
      <xdr:nvCxnSpPr>
        <xdr:cNvPr id="360" name="直線コネクタ 359"/>
        <xdr:cNvCxnSpPr/>
      </xdr:nvCxnSpPr>
      <xdr:spPr>
        <a:xfrm>
          <a:off x="7861300" y="9312572"/>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54272</xdr:rowOff>
    </xdr:from>
    <xdr:to>
      <xdr:col>11</xdr:col>
      <xdr:colOff>307975</xdr:colOff>
      <xdr:row>55</xdr:row>
      <xdr:rowOff>137376</xdr:rowOff>
    </xdr:to>
    <xdr:cxnSp macro="">
      <xdr:nvCxnSpPr>
        <xdr:cNvPr id="363" name="直線コネクタ 362"/>
        <xdr:cNvCxnSpPr/>
      </xdr:nvCxnSpPr>
      <xdr:spPr>
        <a:xfrm flipV="1">
          <a:off x="6972300" y="9312572"/>
          <a:ext cx="889000" cy="2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57437</xdr:rowOff>
    </xdr:from>
    <xdr:to>
      <xdr:col>15</xdr:col>
      <xdr:colOff>231775</xdr:colOff>
      <xdr:row>54</xdr:row>
      <xdr:rowOff>159037</xdr:rowOff>
    </xdr:to>
    <xdr:sp macro="" textlink="">
      <xdr:nvSpPr>
        <xdr:cNvPr id="373" name="円/楕円 372"/>
        <xdr:cNvSpPr/>
      </xdr:nvSpPr>
      <xdr:spPr>
        <a:xfrm>
          <a:off x="10426700" y="93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80314</xdr:rowOff>
    </xdr:from>
    <xdr:ext cx="599010" cy="259045"/>
    <xdr:sp macro="" textlink="">
      <xdr:nvSpPr>
        <xdr:cNvPr id="374" name="普通建設事業費該当値テキスト"/>
        <xdr:cNvSpPr txBox="1"/>
      </xdr:nvSpPr>
      <xdr:spPr>
        <a:xfrm>
          <a:off x="10528300" y="916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104,129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106845</xdr:rowOff>
    </xdr:from>
    <xdr:to>
      <xdr:col>14</xdr:col>
      <xdr:colOff>79375</xdr:colOff>
      <xdr:row>53</xdr:row>
      <xdr:rowOff>36995</xdr:rowOff>
    </xdr:to>
    <xdr:sp macro="" textlink="">
      <xdr:nvSpPr>
        <xdr:cNvPr id="375" name="円/楕円 374"/>
        <xdr:cNvSpPr/>
      </xdr:nvSpPr>
      <xdr:spPr>
        <a:xfrm>
          <a:off x="9588500" y="90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53522</xdr:rowOff>
    </xdr:from>
    <xdr:ext cx="599010" cy="259045"/>
    <xdr:sp macro="" textlink="">
      <xdr:nvSpPr>
        <xdr:cNvPr id="376" name="テキスト ボックス 375"/>
        <xdr:cNvSpPr txBox="1"/>
      </xdr:nvSpPr>
      <xdr:spPr>
        <a:xfrm>
          <a:off x="9339794" y="879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14910</xdr:rowOff>
    </xdr:from>
    <xdr:to>
      <xdr:col>12</xdr:col>
      <xdr:colOff>561975</xdr:colOff>
      <xdr:row>54</xdr:row>
      <xdr:rowOff>116510</xdr:rowOff>
    </xdr:to>
    <xdr:sp macro="" textlink="">
      <xdr:nvSpPr>
        <xdr:cNvPr id="377" name="円/楕円 376"/>
        <xdr:cNvSpPr/>
      </xdr:nvSpPr>
      <xdr:spPr>
        <a:xfrm>
          <a:off x="8699500" y="92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133037</xdr:rowOff>
    </xdr:from>
    <xdr:ext cx="599010" cy="259045"/>
    <xdr:sp macro="" textlink="">
      <xdr:nvSpPr>
        <xdr:cNvPr id="378" name="テキスト ボックス 377"/>
        <xdr:cNvSpPr txBox="1"/>
      </xdr:nvSpPr>
      <xdr:spPr>
        <a:xfrm>
          <a:off x="8450794" y="904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3472</xdr:rowOff>
    </xdr:from>
    <xdr:to>
      <xdr:col>11</xdr:col>
      <xdr:colOff>358775</xdr:colOff>
      <xdr:row>54</xdr:row>
      <xdr:rowOff>105072</xdr:rowOff>
    </xdr:to>
    <xdr:sp macro="" textlink="">
      <xdr:nvSpPr>
        <xdr:cNvPr id="379" name="円/楕円 378"/>
        <xdr:cNvSpPr/>
      </xdr:nvSpPr>
      <xdr:spPr>
        <a:xfrm>
          <a:off x="7810500" y="92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121599</xdr:rowOff>
    </xdr:from>
    <xdr:ext cx="599010" cy="259045"/>
    <xdr:sp macro="" textlink="">
      <xdr:nvSpPr>
        <xdr:cNvPr id="380" name="テキスト ボックス 379"/>
        <xdr:cNvSpPr txBox="1"/>
      </xdr:nvSpPr>
      <xdr:spPr>
        <a:xfrm>
          <a:off x="7561794" y="903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86576</xdr:rowOff>
    </xdr:from>
    <xdr:to>
      <xdr:col>10</xdr:col>
      <xdr:colOff>155575</xdr:colOff>
      <xdr:row>56</xdr:row>
      <xdr:rowOff>16726</xdr:rowOff>
    </xdr:to>
    <xdr:sp macro="" textlink="">
      <xdr:nvSpPr>
        <xdr:cNvPr id="381" name="円/楕円 380"/>
        <xdr:cNvSpPr/>
      </xdr:nvSpPr>
      <xdr:spPr>
        <a:xfrm>
          <a:off x="6921500" y="95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33253</xdr:rowOff>
    </xdr:from>
    <xdr:ext cx="534377" cy="259045"/>
    <xdr:sp macro="" textlink="">
      <xdr:nvSpPr>
        <xdr:cNvPr id="382" name="テキスト ボックス 381"/>
        <xdr:cNvSpPr txBox="1"/>
      </xdr:nvSpPr>
      <xdr:spPr>
        <a:xfrm>
          <a:off x="6705111" y="92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164274</xdr:rowOff>
    </xdr:from>
    <xdr:to>
      <xdr:col>15</xdr:col>
      <xdr:colOff>180975</xdr:colOff>
      <xdr:row>77</xdr:row>
      <xdr:rowOff>71786</xdr:rowOff>
    </xdr:to>
    <xdr:cxnSp macro="">
      <xdr:nvCxnSpPr>
        <xdr:cNvPr id="411" name="直線コネクタ 410"/>
        <xdr:cNvCxnSpPr/>
      </xdr:nvCxnSpPr>
      <xdr:spPr>
        <a:xfrm flipV="1">
          <a:off x="9639300" y="12851574"/>
          <a:ext cx="838200" cy="4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71786</xdr:rowOff>
    </xdr:from>
    <xdr:to>
      <xdr:col>14</xdr:col>
      <xdr:colOff>28575</xdr:colOff>
      <xdr:row>77</xdr:row>
      <xdr:rowOff>158274</xdr:rowOff>
    </xdr:to>
    <xdr:cxnSp macro="">
      <xdr:nvCxnSpPr>
        <xdr:cNvPr id="414" name="直線コネクタ 413"/>
        <xdr:cNvCxnSpPr/>
      </xdr:nvCxnSpPr>
      <xdr:spPr>
        <a:xfrm flipV="1">
          <a:off x="8750300" y="13273436"/>
          <a:ext cx="8890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113474</xdr:rowOff>
    </xdr:from>
    <xdr:to>
      <xdr:col>15</xdr:col>
      <xdr:colOff>231775</xdr:colOff>
      <xdr:row>75</xdr:row>
      <xdr:rowOff>43624</xdr:rowOff>
    </xdr:to>
    <xdr:sp macro="" textlink="">
      <xdr:nvSpPr>
        <xdr:cNvPr id="424" name="円/楕円 423"/>
        <xdr:cNvSpPr/>
      </xdr:nvSpPr>
      <xdr:spPr>
        <a:xfrm>
          <a:off x="10426700" y="128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136351</xdr:rowOff>
    </xdr:from>
    <xdr:ext cx="534377" cy="259045"/>
    <xdr:sp macro="" textlink="">
      <xdr:nvSpPr>
        <xdr:cNvPr id="425" name="普通建設事業費 （ うち新規整備　）該当値テキスト"/>
        <xdr:cNvSpPr txBox="1"/>
      </xdr:nvSpPr>
      <xdr:spPr>
        <a:xfrm>
          <a:off x="10528300" y="126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20986</xdr:rowOff>
    </xdr:from>
    <xdr:to>
      <xdr:col>14</xdr:col>
      <xdr:colOff>79375</xdr:colOff>
      <xdr:row>77</xdr:row>
      <xdr:rowOff>122586</xdr:rowOff>
    </xdr:to>
    <xdr:sp macro="" textlink="">
      <xdr:nvSpPr>
        <xdr:cNvPr id="426" name="円/楕円 425"/>
        <xdr:cNvSpPr/>
      </xdr:nvSpPr>
      <xdr:spPr>
        <a:xfrm>
          <a:off x="9588500" y="132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113713</xdr:rowOff>
    </xdr:from>
    <xdr:ext cx="534377" cy="259045"/>
    <xdr:sp macro="" textlink="">
      <xdr:nvSpPr>
        <xdr:cNvPr id="427" name="テキスト ボックス 426"/>
        <xdr:cNvSpPr txBox="1"/>
      </xdr:nvSpPr>
      <xdr:spPr>
        <a:xfrm>
          <a:off x="9372111" y="133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107474</xdr:rowOff>
    </xdr:from>
    <xdr:to>
      <xdr:col>12</xdr:col>
      <xdr:colOff>561975</xdr:colOff>
      <xdr:row>78</xdr:row>
      <xdr:rowOff>37624</xdr:rowOff>
    </xdr:to>
    <xdr:sp macro="" textlink="">
      <xdr:nvSpPr>
        <xdr:cNvPr id="428" name="円/楕円 427"/>
        <xdr:cNvSpPr/>
      </xdr:nvSpPr>
      <xdr:spPr>
        <a:xfrm>
          <a:off x="8699500" y="133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28751</xdr:rowOff>
    </xdr:from>
    <xdr:ext cx="534377" cy="259045"/>
    <xdr:sp macro="" textlink="">
      <xdr:nvSpPr>
        <xdr:cNvPr id="429" name="テキスト ボックス 428"/>
        <xdr:cNvSpPr txBox="1"/>
      </xdr:nvSpPr>
      <xdr:spPr>
        <a:xfrm>
          <a:off x="8483111" y="134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3327</xdr:rowOff>
    </xdr:from>
    <xdr:to>
      <xdr:col>15</xdr:col>
      <xdr:colOff>180975</xdr:colOff>
      <xdr:row>95</xdr:row>
      <xdr:rowOff>140133</xdr:rowOff>
    </xdr:to>
    <xdr:cxnSp macro="">
      <xdr:nvCxnSpPr>
        <xdr:cNvPr id="458" name="直線コネクタ 457"/>
        <xdr:cNvCxnSpPr/>
      </xdr:nvCxnSpPr>
      <xdr:spPr>
        <a:xfrm>
          <a:off x="9639300" y="16291077"/>
          <a:ext cx="838200" cy="1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3327</xdr:rowOff>
    </xdr:from>
    <xdr:to>
      <xdr:col>14</xdr:col>
      <xdr:colOff>28575</xdr:colOff>
      <xdr:row>95</xdr:row>
      <xdr:rowOff>92570</xdr:rowOff>
    </xdr:to>
    <xdr:cxnSp macro="">
      <xdr:nvCxnSpPr>
        <xdr:cNvPr id="461" name="直線コネクタ 460"/>
        <xdr:cNvCxnSpPr/>
      </xdr:nvCxnSpPr>
      <xdr:spPr>
        <a:xfrm flipV="1">
          <a:off x="8750300" y="16291077"/>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89333</xdr:rowOff>
    </xdr:from>
    <xdr:to>
      <xdr:col>15</xdr:col>
      <xdr:colOff>231775</xdr:colOff>
      <xdr:row>96</xdr:row>
      <xdr:rowOff>19483</xdr:rowOff>
    </xdr:to>
    <xdr:sp macro="" textlink="">
      <xdr:nvSpPr>
        <xdr:cNvPr id="471" name="円/楕円 470"/>
        <xdr:cNvSpPr/>
      </xdr:nvSpPr>
      <xdr:spPr>
        <a:xfrm>
          <a:off x="10426700" y="163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112210</xdr:rowOff>
    </xdr:from>
    <xdr:ext cx="534377" cy="259045"/>
    <xdr:sp macro="" textlink="">
      <xdr:nvSpPr>
        <xdr:cNvPr id="472" name="普通建設事業費 （ うち更新整備　）該当値テキスト"/>
        <xdr:cNvSpPr txBox="1"/>
      </xdr:nvSpPr>
      <xdr:spPr>
        <a:xfrm>
          <a:off x="10528300"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123977</xdr:rowOff>
    </xdr:from>
    <xdr:to>
      <xdr:col>14</xdr:col>
      <xdr:colOff>79375</xdr:colOff>
      <xdr:row>95</xdr:row>
      <xdr:rowOff>54127</xdr:rowOff>
    </xdr:to>
    <xdr:sp macro="" textlink="">
      <xdr:nvSpPr>
        <xdr:cNvPr id="473" name="円/楕円 472"/>
        <xdr:cNvSpPr/>
      </xdr:nvSpPr>
      <xdr:spPr>
        <a:xfrm>
          <a:off x="9588500" y="162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70654</xdr:rowOff>
    </xdr:from>
    <xdr:ext cx="534377" cy="259045"/>
    <xdr:sp macro="" textlink="">
      <xdr:nvSpPr>
        <xdr:cNvPr id="474" name="テキスト ボックス 473"/>
        <xdr:cNvSpPr txBox="1"/>
      </xdr:nvSpPr>
      <xdr:spPr>
        <a:xfrm>
          <a:off x="9372111" y="160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41770</xdr:rowOff>
    </xdr:from>
    <xdr:to>
      <xdr:col>12</xdr:col>
      <xdr:colOff>561975</xdr:colOff>
      <xdr:row>95</xdr:row>
      <xdr:rowOff>143370</xdr:rowOff>
    </xdr:to>
    <xdr:sp macro="" textlink="">
      <xdr:nvSpPr>
        <xdr:cNvPr id="475" name="円/楕円 474"/>
        <xdr:cNvSpPr/>
      </xdr:nvSpPr>
      <xdr:spPr>
        <a:xfrm>
          <a:off x="8699500" y="163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159897</xdr:rowOff>
    </xdr:from>
    <xdr:ext cx="534377" cy="259045"/>
    <xdr:sp macro="" textlink="">
      <xdr:nvSpPr>
        <xdr:cNvPr id="476" name="テキスト ボックス 475"/>
        <xdr:cNvSpPr txBox="1"/>
      </xdr:nvSpPr>
      <xdr:spPr>
        <a:xfrm>
          <a:off x="8483111" y="1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135951</xdr:rowOff>
    </xdr:from>
    <xdr:to>
      <xdr:col>23</xdr:col>
      <xdr:colOff>517525</xdr:colOff>
      <xdr:row>38</xdr:row>
      <xdr:rowOff>139037</xdr:rowOff>
    </xdr:to>
    <xdr:cxnSp macro="">
      <xdr:nvCxnSpPr>
        <xdr:cNvPr id="503" name="直線コネクタ 502"/>
        <xdr:cNvCxnSpPr/>
      </xdr:nvCxnSpPr>
      <xdr:spPr>
        <a:xfrm>
          <a:off x="15481300" y="665105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40922</xdr:rowOff>
    </xdr:from>
    <xdr:to>
      <xdr:col>22</xdr:col>
      <xdr:colOff>365125</xdr:colOff>
      <xdr:row>38</xdr:row>
      <xdr:rowOff>135951</xdr:rowOff>
    </xdr:to>
    <xdr:cxnSp macro="">
      <xdr:nvCxnSpPr>
        <xdr:cNvPr id="506" name="直線コネクタ 505"/>
        <xdr:cNvCxnSpPr/>
      </xdr:nvCxnSpPr>
      <xdr:spPr>
        <a:xfrm>
          <a:off x="14592300" y="6556022"/>
          <a:ext cx="889000" cy="9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70503</xdr:rowOff>
    </xdr:from>
    <xdr:to>
      <xdr:col>21</xdr:col>
      <xdr:colOff>161925</xdr:colOff>
      <xdr:row>38</xdr:row>
      <xdr:rowOff>40922</xdr:rowOff>
    </xdr:to>
    <xdr:cxnSp macro="">
      <xdr:nvCxnSpPr>
        <xdr:cNvPr id="509" name="直線コネクタ 508"/>
        <xdr:cNvCxnSpPr/>
      </xdr:nvCxnSpPr>
      <xdr:spPr>
        <a:xfrm>
          <a:off x="13703300" y="6071253"/>
          <a:ext cx="889000" cy="48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143975</xdr:rowOff>
    </xdr:from>
    <xdr:to>
      <xdr:col>19</xdr:col>
      <xdr:colOff>644525</xdr:colOff>
      <xdr:row>35</xdr:row>
      <xdr:rowOff>70503</xdr:rowOff>
    </xdr:to>
    <xdr:cxnSp macro="">
      <xdr:nvCxnSpPr>
        <xdr:cNvPr id="512" name="直線コネクタ 511"/>
        <xdr:cNvCxnSpPr/>
      </xdr:nvCxnSpPr>
      <xdr:spPr>
        <a:xfrm>
          <a:off x="12814300" y="5630375"/>
          <a:ext cx="889000" cy="44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88237</xdr:rowOff>
    </xdr:from>
    <xdr:to>
      <xdr:col>23</xdr:col>
      <xdr:colOff>568325</xdr:colOff>
      <xdr:row>39</xdr:row>
      <xdr:rowOff>18387</xdr:rowOff>
    </xdr:to>
    <xdr:sp macro="" textlink="">
      <xdr:nvSpPr>
        <xdr:cNvPr id="522" name="円/楕円 521"/>
        <xdr:cNvSpPr/>
      </xdr:nvSpPr>
      <xdr:spPr>
        <a:xfrm>
          <a:off x="162687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13932" cy="259045"/>
    <xdr:sp macro="" textlink="">
      <xdr:nvSpPr>
        <xdr:cNvPr id="523" name="災害復旧事業費該当値テキスト"/>
        <xdr:cNvSpPr txBox="1"/>
      </xdr:nvSpPr>
      <xdr:spPr>
        <a:xfrm>
          <a:off x="16370300" y="6524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85151</xdr:rowOff>
    </xdr:from>
    <xdr:to>
      <xdr:col>22</xdr:col>
      <xdr:colOff>415925</xdr:colOff>
      <xdr:row>39</xdr:row>
      <xdr:rowOff>15301</xdr:rowOff>
    </xdr:to>
    <xdr:sp macro="" textlink="">
      <xdr:nvSpPr>
        <xdr:cNvPr id="524" name="円/楕円 523"/>
        <xdr:cNvSpPr/>
      </xdr:nvSpPr>
      <xdr:spPr>
        <a:xfrm>
          <a:off x="15430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6428</xdr:rowOff>
    </xdr:from>
    <xdr:ext cx="378565" cy="259045"/>
    <xdr:sp macro="" textlink="">
      <xdr:nvSpPr>
        <xdr:cNvPr id="525" name="テキスト ボックス 524"/>
        <xdr:cNvSpPr txBox="1"/>
      </xdr:nvSpPr>
      <xdr:spPr>
        <a:xfrm>
          <a:off x="15292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161572</xdr:rowOff>
    </xdr:from>
    <xdr:to>
      <xdr:col>21</xdr:col>
      <xdr:colOff>212725</xdr:colOff>
      <xdr:row>38</xdr:row>
      <xdr:rowOff>91722</xdr:rowOff>
    </xdr:to>
    <xdr:sp macro="" textlink="">
      <xdr:nvSpPr>
        <xdr:cNvPr id="526" name="円/楕円 525"/>
        <xdr:cNvSpPr/>
      </xdr:nvSpPr>
      <xdr:spPr>
        <a:xfrm>
          <a:off x="145415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108249</xdr:rowOff>
    </xdr:from>
    <xdr:ext cx="469744" cy="259045"/>
    <xdr:sp macro="" textlink="">
      <xdr:nvSpPr>
        <xdr:cNvPr id="527" name="テキスト ボックス 526"/>
        <xdr:cNvSpPr txBox="1"/>
      </xdr:nvSpPr>
      <xdr:spPr>
        <a:xfrm>
          <a:off x="14357427" y="628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19703</xdr:rowOff>
    </xdr:from>
    <xdr:to>
      <xdr:col>20</xdr:col>
      <xdr:colOff>9525</xdr:colOff>
      <xdr:row>35</xdr:row>
      <xdr:rowOff>121303</xdr:rowOff>
    </xdr:to>
    <xdr:sp macro="" textlink="">
      <xdr:nvSpPr>
        <xdr:cNvPr id="528" name="円/楕円 527"/>
        <xdr:cNvSpPr/>
      </xdr:nvSpPr>
      <xdr:spPr>
        <a:xfrm>
          <a:off x="13652500" y="60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137830</xdr:rowOff>
    </xdr:from>
    <xdr:ext cx="534377" cy="259045"/>
    <xdr:sp macro="" textlink="">
      <xdr:nvSpPr>
        <xdr:cNvPr id="529" name="テキスト ボックス 528"/>
        <xdr:cNvSpPr txBox="1"/>
      </xdr:nvSpPr>
      <xdr:spPr>
        <a:xfrm>
          <a:off x="13436111" y="57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93175</xdr:rowOff>
    </xdr:from>
    <xdr:to>
      <xdr:col>18</xdr:col>
      <xdr:colOff>492125</xdr:colOff>
      <xdr:row>33</xdr:row>
      <xdr:rowOff>23325</xdr:rowOff>
    </xdr:to>
    <xdr:sp macro="" textlink="">
      <xdr:nvSpPr>
        <xdr:cNvPr id="530" name="円/楕円 529"/>
        <xdr:cNvSpPr/>
      </xdr:nvSpPr>
      <xdr:spPr>
        <a:xfrm>
          <a:off x="12763500" y="55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39852</xdr:rowOff>
    </xdr:from>
    <xdr:ext cx="534377" cy="259045"/>
    <xdr:sp macro="" textlink="">
      <xdr:nvSpPr>
        <xdr:cNvPr id="531" name="テキスト ボックス 530"/>
        <xdr:cNvSpPr txBox="1"/>
      </xdr:nvSpPr>
      <xdr:spPr>
        <a:xfrm>
          <a:off x="12547111" y="53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112408</xdr:rowOff>
    </xdr:from>
    <xdr:to>
      <xdr:col>23</xdr:col>
      <xdr:colOff>517525</xdr:colOff>
      <xdr:row>73</xdr:row>
      <xdr:rowOff>145415</xdr:rowOff>
    </xdr:to>
    <xdr:cxnSp macro="">
      <xdr:nvCxnSpPr>
        <xdr:cNvPr id="609" name="直線コネクタ 608"/>
        <xdr:cNvCxnSpPr/>
      </xdr:nvCxnSpPr>
      <xdr:spPr>
        <a:xfrm flipV="1">
          <a:off x="15481300" y="12628258"/>
          <a:ext cx="8382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145415</xdr:rowOff>
    </xdr:from>
    <xdr:to>
      <xdr:col>22</xdr:col>
      <xdr:colOff>365125</xdr:colOff>
      <xdr:row>74</xdr:row>
      <xdr:rowOff>5817</xdr:rowOff>
    </xdr:to>
    <xdr:cxnSp macro="">
      <xdr:nvCxnSpPr>
        <xdr:cNvPr id="612" name="直線コネクタ 611"/>
        <xdr:cNvCxnSpPr/>
      </xdr:nvCxnSpPr>
      <xdr:spPr>
        <a:xfrm flipV="1">
          <a:off x="14592300" y="1266126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5817</xdr:rowOff>
    </xdr:from>
    <xdr:to>
      <xdr:col>21</xdr:col>
      <xdr:colOff>161925</xdr:colOff>
      <xdr:row>74</xdr:row>
      <xdr:rowOff>68555</xdr:rowOff>
    </xdr:to>
    <xdr:cxnSp macro="">
      <xdr:nvCxnSpPr>
        <xdr:cNvPr id="615" name="直線コネクタ 614"/>
        <xdr:cNvCxnSpPr/>
      </xdr:nvCxnSpPr>
      <xdr:spPr>
        <a:xfrm flipV="1">
          <a:off x="13703300" y="1269311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68555</xdr:rowOff>
    </xdr:from>
    <xdr:to>
      <xdr:col>19</xdr:col>
      <xdr:colOff>644525</xdr:colOff>
      <xdr:row>74</xdr:row>
      <xdr:rowOff>77648</xdr:rowOff>
    </xdr:to>
    <xdr:cxnSp macro="">
      <xdr:nvCxnSpPr>
        <xdr:cNvPr id="618" name="直線コネクタ 617"/>
        <xdr:cNvCxnSpPr/>
      </xdr:nvCxnSpPr>
      <xdr:spPr>
        <a:xfrm flipV="1">
          <a:off x="12814300" y="12755855"/>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61608</xdr:rowOff>
    </xdr:from>
    <xdr:to>
      <xdr:col>23</xdr:col>
      <xdr:colOff>568325</xdr:colOff>
      <xdr:row>73</xdr:row>
      <xdr:rowOff>163208</xdr:rowOff>
    </xdr:to>
    <xdr:sp macro="" textlink="">
      <xdr:nvSpPr>
        <xdr:cNvPr id="628" name="円/楕円 627"/>
        <xdr:cNvSpPr/>
      </xdr:nvSpPr>
      <xdr:spPr>
        <a:xfrm>
          <a:off x="16268700" y="125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84485</xdr:rowOff>
    </xdr:from>
    <xdr:ext cx="534377" cy="259045"/>
    <xdr:sp macro="" textlink="">
      <xdr:nvSpPr>
        <xdr:cNvPr id="629" name="公債費該当値テキスト"/>
        <xdr:cNvSpPr txBox="1"/>
      </xdr:nvSpPr>
      <xdr:spPr>
        <a:xfrm>
          <a:off x="16370300" y="124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94615</xdr:rowOff>
    </xdr:from>
    <xdr:to>
      <xdr:col>22</xdr:col>
      <xdr:colOff>415925</xdr:colOff>
      <xdr:row>74</xdr:row>
      <xdr:rowOff>24765</xdr:rowOff>
    </xdr:to>
    <xdr:sp macro="" textlink="">
      <xdr:nvSpPr>
        <xdr:cNvPr id="630" name="円/楕円 629"/>
        <xdr:cNvSpPr/>
      </xdr:nvSpPr>
      <xdr:spPr>
        <a:xfrm>
          <a:off x="15430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41292</xdr:rowOff>
    </xdr:from>
    <xdr:ext cx="534377" cy="259045"/>
    <xdr:sp macro="" textlink="">
      <xdr:nvSpPr>
        <xdr:cNvPr id="631" name="テキスト ボックス 630"/>
        <xdr:cNvSpPr txBox="1"/>
      </xdr:nvSpPr>
      <xdr:spPr>
        <a:xfrm>
          <a:off x="15214111" y="123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126467</xdr:rowOff>
    </xdr:from>
    <xdr:to>
      <xdr:col>21</xdr:col>
      <xdr:colOff>212725</xdr:colOff>
      <xdr:row>74</xdr:row>
      <xdr:rowOff>56617</xdr:rowOff>
    </xdr:to>
    <xdr:sp macro="" textlink="">
      <xdr:nvSpPr>
        <xdr:cNvPr id="632" name="円/楕円 631"/>
        <xdr:cNvSpPr/>
      </xdr:nvSpPr>
      <xdr:spPr>
        <a:xfrm>
          <a:off x="14541500" y="126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73144</xdr:rowOff>
    </xdr:from>
    <xdr:ext cx="534377" cy="259045"/>
    <xdr:sp macro="" textlink="">
      <xdr:nvSpPr>
        <xdr:cNvPr id="633" name="テキスト ボックス 632"/>
        <xdr:cNvSpPr txBox="1"/>
      </xdr:nvSpPr>
      <xdr:spPr>
        <a:xfrm>
          <a:off x="14325111" y="124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17755</xdr:rowOff>
    </xdr:from>
    <xdr:to>
      <xdr:col>20</xdr:col>
      <xdr:colOff>9525</xdr:colOff>
      <xdr:row>74</xdr:row>
      <xdr:rowOff>119355</xdr:rowOff>
    </xdr:to>
    <xdr:sp macro="" textlink="">
      <xdr:nvSpPr>
        <xdr:cNvPr id="634" name="円/楕円 633"/>
        <xdr:cNvSpPr/>
      </xdr:nvSpPr>
      <xdr:spPr>
        <a:xfrm>
          <a:off x="13652500" y="127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135882</xdr:rowOff>
    </xdr:from>
    <xdr:ext cx="534377" cy="259045"/>
    <xdr:sp macro="" textlink="">
      <xdr:nvSpPr>
        <xdr:cNvPr id="635" name="テキスト ボックス 634"/>
        <xdr:cNvSpPr txBox="1"/>
      </xdr:nvSpPr>
      <xdr:spPr>
        <a:xfrm>
          <a:off x="13436111" y="124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26848</xdr:rowOff>
    </xdr:from>
    <xdr:to>
      <xdr:col>18</xdr:col>
      <xdr:colOff>492125</xdr:colOff>
      <xdr:row>74</xdr:row>
      <xdr:rowOff>128448</xdr:rowOff>
    </xdr:to>
    <xdr:sp macro="" textlink="">
      <xdr:nvSpPr>
        <xdr:cNvPr id="636" name="円/楕円 635"/>
        <xdr:cNvSpPr/>
      </xdr:nvSpPr>
      <xdr:spPr>
        <a:xfrm>
          <a:off x="12763500" y="127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144975</xdr:rowOff>
    </xdr:from>
    <xdr:ext cx="534377" cy="259045"/>
    <xdr:sp macro="" textlink="">
      <xdr:nvSpPr>
        <xdr:cNvPr id="637" name="テキスト ボックス 636"/>
        <xdr:cNvSpPr txBox="1"/>
      </xdr:nvSpPr>
      <xdr:spPr>
        <a:xfrm>
          <a:off x="12547111" y="124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40487</xdr:rowOff>
    </xdr:from>
    <xdr:to>
      <xdr:col>23</xdr:col>
      <xdr:colOff>517525</xdr:colOff>
      <xdr:row>99</xdr:row>
      <xdr:rowOff>41708</xdr:rowOff>
    </xdr:to>
    <xdr:cxnSp macro="">
      <xdr:nvCxnSpPr>
        <xdr:cNvPr id="666" name="直線コネクタ 665"/>
        <xdr:cNvCxnSpPr/>
      </xdr:nvCxnSpPr>
      <xdr:spPr>
        <a:xfrm flipV="1">
          <a:off x="15481300" y="17014037"/>
          <a:ext cx="8382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21831</xdr:rowOff>
    </xdr:from>
    <xdr:to>
      <xdr:col>22</xdr:col>
      <xdr:colOff>365125</xdr:colOff>
      <xdr:row>99</xdr:row>
      <xdr:rowOff>41708</xdr:rowOff>
    </xdr:to>
    <xdr:cxnSp macro="">
      <xdr:nvCxnSpPr>
        <xdr:cNvPr id="669" name="直線コネクタ 668"/>
        <xdr:cNvCxnSpPr/>
      </xdr:nvCxnSpPr>
      <xdr:spPr>
        <a:xfrm>
          <a:off x="14592300" y="16995381"/>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63957</xdr:rowOff>
    </xdr:from>
    <xdr:to>
      <xdr:col>21</xdr:col>
      <xdr:colOff>161925</xdr:colOff>
      <xdr:row>99</xdr:row>
      <xdr:rowOff>21831</xdr:rowOff>
    </xdr:to>
    <xdr:cxnSp macro="">
      <xdr:nvCxnSpPr>
        <xdr:cNvPr id="672" name="直線コネクタ 671"/>
        <xdr:cNvCxnSpPr/>
      </xdr:nvCxnSpPr>
      <xdr:spPr>
        <a:xfrm>
          <a:off x="13703300" y="16866057"/>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46558</xdr:rowOff>
    </xdr:from>
    <xdr:to>
      <xdr:col>19</xdr:col>
      <xdr:colOff>644525</xdr:colOff>
      <xdr:row>98</xdr:row>
      <xdr:rowOff>63957</xdr:rowOff>
    </xdr:to>
    <xdr:cxnSp macro="">
      <xdr:nvCxnSpPr>
        <xdr:cNvPr id="675" name="直線コネクタ 674"/>
        <xdr:cNvCxnSpPr/>
      </xdr:nvCxnSpPr>
      <xdr:spPr>
        <a:xfrm>
          <a:off x="12814300" y="16677208"/>
          <a:ext cx="889000" cy="1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9" name="テキスト ボックス 678"/>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161137</xdr:rowOff>
    </xdr:from>
    <xdr:to>
      <xdr:col>23</xdr:col>
      <xdr:colOff>568325</xdr:colOff>
      <xdr:row>99</xdr:row>
      <xdr:rowOff>91287</xdr:rowOff>
    </xdr:to>
    <xdr:sp macro="" textlink="">
      <xdr:nvSpPr>
        <xdr:cNvPr id="685" name="円/楕円 684"/>
        <xdr:cNvSpPr/>
      </xdr:nvSpPr>
      <xdr:spPr>
        <a:xfrm>
          <a:off x="16268700" y="169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76064</xdr:rowOff>
    </xdr:from>
    <xdr:ext cx="378565" cy="259045"/>
    <xdr:sp macro="" textlink="">
      <xdr:nvSpPr>
        <xdr:cNvPr id="686" name="積立金該当値テキスト"/>
        <xdr:cNvSpPr txBox="1"/>
      </xdr:nvSpPr>
      <xdr:spPr>
        <a:xfrm>
          <a:off x="16370300" y="16878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162358</xdr:rowOff>
    </xdr:from>
    <xdr:to>
      <xdr:col>22</xdr:col>
      <xdr:colOff>415925</xdr:colOff>
      <xdr:row>99</xdr:row>
      <xdr:rowOff>92508</xdr:rowOff>
    </xdr:to>
    <xdr:sp macro="" textlink="">
      <xdr:nvSpPr>
        <xdr:cNvPr id="687" name="円/楕円 686"/>
        <xdr:cNvSpPr/>
      </xdr:nvSpPr>
      <xdr:spPr>
        <a:xfrm>
          <a:off x="15430500" y="169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83635</xdr:rowOff>
    </xdr:from>
    <xdr:ext cx="378565" cy="259045"/>
    <xdr:sp macro="" textlink="">
      <xdr:nvSpPr>
        <xdr:cNvPr id="688" name="テキスト ボックス 687"/>
        <xdr:cNvSpPr txBox="1"/>
      </xdr:nvSpPr>
      <xdr:spPr>
        <a:xfrm>
          <a:off x="15292017" y="17057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142481</xdr:rowOff>
    </xdr:from>
    <xdr:to>
      <xdr:col>21</xdr:col>
      <xdr:colOff>212725</xdr:colOff>
      <xdr:row>99</xdr:row>
      <xdr:rowOff>72631</xdr:rowOff>
    </xdr:to>
    <xdr:sp macro="" textlink="">
      <xdr:nvSpPr>
        <xdr:cNvPr id="689" name="円/楕円 688"/>
        <xdr:cNvSpPr/>
      </xdr:nvSpPr>
      <xdr:spPr>
        <a:xfrm>
          <a:off x="14541500" y="169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63758</xdr:rowOff>
    </xdr:from>
    <xdr:ext cx="469744" cy="259045"/>
    <xdr:sp macro="" textlink="">
      <xdr:nvSpPr>
        <xdr:cNvPr id="690" name="テキスト ボックス 689"/>
        <xdr:cNvSpPr txBox="1"/>
      </xdr:nvSpPr>
      <xdr:spPr>
        <a:xfrm>
          <a:off x="14357427" y="1703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13157</xdr:rowOff>
    </xdr:from>
    <xdr:to>
      <xdr:col>20</xdr:col>
      <xdr:colOff>9525</xdr:colOff>
      <xdr:row>98</xdr:row>
      <xdr:rowOff>114757</xdr:rowOff>
    </xdr:to>
    <xdr:sp macro="" textlink="">
      <xdr:nvSpPr>
        <xdr:cNvPr id="691" name="円/楕円 690"/>
        <xdr:cNvSpPr/>
      </xdr:nvSpPr>
      <xdr:spPr>
        <a:xfrm>
          <a:off x="13652500" y="168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105884</xdr:rowOff>
    </xdr:from>
    <xdr:ext cx="534377" cy="259045"/>
    <xdr:sp macro="" textlink="">
      <xdr:nvSpPr>
        <xdr:cNvPr id="692" name="テキスト ボックス 691"/>
        <xdr:cNvSpPr txBox="1"/>
      </xdr:nvSpPr>
      <xdr:spPr>
        <a:xfrm>
          <a:off x="13436111" y="169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167208</xdr:rowOff>
    </xdr:from>
    <xdr:to>
      <xdr:col>18</xdr:col>
      <xdr:colOff>492125</xdr:colOff>
      <xdr:row>97</xdr:row>
      <xdr:rowOff>97358</xdr:rowOff>
    </xdr:to>
    <xdr:sp macro="" textlink="">
      <xdr:nvSpPr>
        <xdr:cNvPr id="693" name="円/楕円 692"/>
        <xdr:cNvSpPr/>
      </xdr:nvSpPr>
      <xdr:spPr>
        <a:xfrm>
          <a:off x="12763500" y="166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113885</xdr:rowOff>
    </xdr:from>
    <xdr:ext cx="534377" cy="259045"/>
    <xdr:sp macro="" textlink="">
      <xdr:nvSpPr>
        <xdr:cNvPr id="694" name="テキスト ボックス 693"/>
        <xdr:cNvSpPr txBox="1"/>
      </xdr:nvSpPr>
      <xdr:spPr>
        <a:xfrm>
          <a:off x="12547111" y="164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05" name="直線コネクタ 70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06" name="テキスト ボックス 70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8" name="テキスト ボックス 70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09" name="直線コネクタ 70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0" name="テキスト ボックス 70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49574</xdr:rowOff>
    </xdr:from>
    <xdr:to>
      <xdr:col>32</xdr:col>
      <xdr:colOff>186689</xdr:colOff>
      <xdr:row>38</xdr:row>
      <xdr:rowOff>25400</xdr:rowOff>
    </xdr:to>
    <xdr:cxnSp macro="">
      <xdr:nvCxnSpPr>
        <xdr:cNvPr id="714" name="直線コネクタ 713"/>
        <xdr:cNvCxnSpPr/>
      </xdr:nvCxnSpPr>
      <xdr:spPr>
        <a:xfrm flipV="1">
          <a:off x="22159595" y="5878874"/>
          <a:ext cx="1269" cy="66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1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16" name="直線コネクタ 71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167701</xdr:rowOff>
    </xdr:from>
    <xdr:ext cx="534377" cy="259045"/>
    <xdr:sp macro="" textlink="">
      <xdr:nvSpPr>
        <xdr:cNvPr id="717" name="投資及び出資金最大値テキスト"/>
        <xdr:cNvSpPr txBox="1"/>
      </xdr:nvSpPr>
      <xdr:spPr>
        <a:xfrm>
          <a:off x="22212300" y="5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34</xdr:row>
      <xdr:rowOff>49574</xdr:rowOff>
    </xdr:from>
    <xdr:to>
      <xdr:col>32</xdr:col>
      <xdr:colOff>276225</xdr:colOff>
      <xdr:row>34</xdr:row>
      <xdr:rowOff>49574</xdr:rowOff>
    </xdr:to>
    <xdr:cxnSp macro="">
      <xdr:nvCxnSpPr>
        <xdr:cNvPr id="718" name="直線コネクタ 717"/>
        <xdr:cNvCxnSpPr/>
      </xdr:nvCxnSpPr>
      <xdr:spPr>
        <a:xfrm>
          <a:off x="22072600" y="58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7969</xdr:rowOff>
    </xdr:from>
    <xdr:to>
      <xdr:col>32</xdr:col>
      <xdr:colOff>187325</xdr:colOff>
      <xdr:row>37</xdr:row>
      <xdr:rowOff>140557</xdr:rowOff>
    </xdr:to>
    <xdr:cxnSp macro="">
      <xdr:nvCxnSpPr>
        <xdr:cNvPr id="719" name="直線コネクタ 718"/>
        <xdr:cNvCxnSpPr/>
      </xdr:nvCxnSpPr>
      <xdr:spPr>
        <a:xfrm>
          <a:off x="21323300" y="5322919"/>
          <a:ext cx="838200" cy="11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70629</xdr:rowOff>
    </xdr:from>
    <xdr:ext cx="469744" cy="259045"/>
    <xdr:sp macro="" textlink="">
      <xdr:nvSpPr>
        <xdr:cNvPr id="720" name="投資及び出資金平均値テキスト"/>
        <xdr:cNvSpPr txBox="1"/>
      </xdr:nvSpPr>
      <xdr:spPr>
        <a:xfrm>
          <a:off x="22212300" y="6242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47752</xdr:rowOff>
    </xdr:from>
    <xdr:to>
      <xdr:col>32</xdr:col>
      <xdr:colOff>238125</xdr:colOff>
      <xdr:row>37</xdr:row>
      <xdr:rowOff>149352</xdr:rowOff>
    </xdr:to>
    <xdr:sp macro="" textlink="">
      <xdr:nvSpPr>
        <xdr:cNvPr id="721" name="フローチャート : 判断 720"/>
        <xdr:cNvSpPr/>
      </xdr:nvSpPr>
      <xdr:spPr>
        <a:xfrm>
          <a:off x="221107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7969</xdr:rowOff>
    </xdr:from>
    <xdr:to>
      <xdr:col>31</xdr:col>
      <xdr:colOff>34925</xdr:colOff>
      <xdr:row>35</xdr:row>
      <xdr:rowOff>95866</xdr:rowOff>
    </xdr:to>
    <xdr:cxnSp macro="">
      <xdr:nvCxnSpPr>
        <xdr:cNvPr id="722" name="直線コネクタ 721"/>
        <xdr:cNvCxnSpPr/>
      </xdr:nvCxnSpPr>
      <xdr:spPr>
        <a:xfrm flipV="1">
          <a:off x="20434300" y="5322919"/>
          <a:ext cx="889000" cy="7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41065</xdr:rowOff>
    </xdr:from>
    <xdr:to>
      <xdr:col>31</xdr:col>
      <xdr:colOff>85725</xdr:colOff>
      <xdr:row>37</xdr:row>
      <xdr:rowOff>142665</xdr:rowOff>
    </xdr:to>
    <xdr:sp macro="" textlink="">
      <xdr:nvSpPr>
        <xdr:cNvPr id="723" name="フローチャート : 判断 722"/>
        <xdr:cNvSpPr/>
      </xdr:nvSpPr>
      <xdr:spPr>
        <a:xfrm>
          <a:off x="212725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133793</xdr:rowOff>
    </xdr:from>
    <xdr:ext cx="469744" cy="259045"/>
    <xdr:sp macro="" textlink="">
      <xdr:nvSpPr>
        <xdr:cNvPr id="724" name="テキスト ボックス 723"/>
        <xdr:cNvSpPr txBox="1"/>
      </xdr:nvSpPr>
      <xdr:spPr>
        <a:xfrm>
          <a:off x="21088427" y="64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95866</xdr:rowOff>
    </xdr:from>
    <xdr:to>
      <xdr:col>29</xdr:col>
      <xdr:colOff>517525</xdr:colOff>
      <xdr:row>38</xdr:row>
      <xdr:rowOff>3226</xdr:rowOff>
    </xdr:to>
    <xdr:cxnSp macro="">
      <xdr:nvCxnSpPr>
        <xdr:cNvPr id="725" name="直線コネクタ 724"/>
        <xdr:cNvCxnSpPr/>
      </xdr:nvCxnSpPr>
      <xdr:spPr>
        <a:xfrm flipV="1">
          <a:off x="19545300" y="6096616"/>
          <a:ext cx="889000" cy="4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74898</xdr:rowOff>
    </xdr:from>
    <xdr:to>
      <xdr:col>29</xdr:col>
      <xdr:colOff>568325</xdr:colOff>
      <xdr:row>38</xdr:row>
      <xdr:rowOff>5048</xdr:rowOff>
    </xdr:to>
    <xdr:sp macro="" textlink="">
      <xdr:nvSpPr>
        <xdr:cNvPr id="726" name="フローチャート : 判断 725"/>
        <xdr:cNvSpPr/>
      </xdr:nvSpPr>
      <xdr:spPr>
        <a:xfrm>
          <a:off x="20383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167626</xdr:rowOff>
    </xdr:from>
    <xdr:ext cx="469744" cy="259045"/>
    <xdr:sp macro="" textlink="">
      <xdr:nvSpPr>
        <xdr:cNvPr id="727" name="テキスト ボックス 726"/>
        <xdr:cNvSpPr txBox="1"/>
      </xdr:nvSpPr>
      <xdr:spPr>
        <a:xfrm>
          <a:off x="20199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3226</xdr:rowOff>
    </xdr:from>
    <xdr:to>
      <xdr:col>28</xdr:col>
      <xdr:colOff>314325</xdr:colOff>
      <xdr:row>38</xdr:row>
      <xdr:rowOff>16942</xdr:rowOff>
    </xdr:to>
    <xdr:cxnSp macro="">
      <xdr:nvCxnSpPr>
        <xdr:cNvPr id="728" name="直線コネクタ 727"/>
        <xdr:cNvCxnSpPr/>
      </xdr:nvCxnSpPr>
      <xdr:spPr>
        <a:xfrm flipV="1">
          <a:off x="18656300" y="65183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49752</xdr:rowOff>
    </xdr:from>
    <xdr:to>
      <xdr:col>28</xdr:col>
      <xdr:colOff>365125</xdr:colOff>
      <xdr:row>37</xdr:row>
      <xdr:rowOff>151352</xdr:rowOff>
    </xdr:to>
    <xdr:sp macro="" textlink="">
      <xdr:nvSpPr>
        <xdr:cNvPr id="729" name="フローチャート : 判断 728"/>
        <xdr:cNvSpPr/>
      </xdr:nvSpPr>
      <xdr:spPr>
        <a:xfrm>
          <a:off x="19494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167879</xdr:rowOff>
    </xdr:from>
    <xdr:ext cx="469744" cy="259045"/>
    <xdr:sp macro="" textlink="">
      <xdr:nvSpPr>
        <xdr:cNvPr id="730" name="テキスト ボックス 729"/>
        <xdr:cNvSpPr txBox="1"/>
      </xdr:nvSpPr>
      <xdr:spPr>
        <a:xfrm>
          <a:off x="19310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61411</xdr:rowOff>
    </xdr:from>
    <xdr:to>
      <xdr:col>27</xdr:col>
      <xdr:colOff>161925</xdr:colOff>
      <xdr:row>37</xdr:row>
      <xdr:rowOff>163011</xdr:rowOff>
    </xdr:to>
    <xdr:sp macro="" textlink="">
      <xdr:nvSpPr>
        <xdr:cNvPr id="731" name="フローチャート : 判断 730"/>
        <xdr:cNvSpPr/>
      </xdr:nvSpPr>
      <xdr:spPr>
        <a:xfrm>
          <a:off x="18605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8088</xdr:rowOff>
    </xdr:from>
    <xdr:ext cx="469744" cy="259045"/>
    <xdr:sp macro="" textlink="">
      <xdr:nvSpPr>
        <xdr:cNvPr id="732" name="テキスト ボックス 731"/>
        <xdr:cNvSpPr txBox="1"/>
      </xdr:nvSpPr>
      <xdr:spPr>
        <a:xfrm>
          <a:off x="18421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89757</xdr:rowOff>
    </xdr:from>
    <xdr:to>
      <xdr:col>32</xdr:col>
      <xdr:colOff>238125</xdr:colOff>
      <xdr:row>38</xdr:row>
      <xdr:rowOff>19907</xdr:rowOff>
    </xdr:to>
    <xdr:sp macro="" textlink="">
      <xdr:nvSpPr>
        <xdr:cNvPr id="738" name="円/楕円 737"/>
        <xdr:cNvSpPr/>
      </xdr:nvSpPr>
      <xdr:spPr>
        <a:xfrm>
          <a:off x="221107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26179</xdr:rowOff>
    </xdr:from>
    <xdr:ext cx="378565" cy="259045"/>
    <xdr:sp macro="" textlink="">
      <xdr:nvSpPr>
        <xdr:cNvPr id="739" name="投資及び出資金該当値テキスト"/>
        <xdr:cNvSpPr txBox="1"/>
      </xdr:nvSpPr>
      <xdr:spPr>
        <a:xfrm>
          <a:off x="22212300" y="63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128619</xdr:rowOff>
    </xdr:from>
    <xdr:to>
      <xdr:col>31</xdr:col>
      <xdr:colOff>85725</xdr:colOff>
      <xdr:row>31</xdr:row>
      <xdr:rowOff>58769</xdr:rowOff>
    </xdr:to>
    <xdr:sp macro="" textlink="">
      <xdr:nvSpPr>
        <xdr:cNvPr id="740" name="円/楕円 739"/>
        <xdr:cNvSpPr/>
      </xdr:nvSpPr>
      <xdr:spPr>
        <a:xfrm>
          <a:off x="21272500" y="52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75296</xdr:rowOff>
    </xdr:from>
    <xdr:ext cx="534377" cy="259045"/>
    <xdr:sp macro="" textlink="">
      <xdr:nvSpPr>
        <xdr:cNvPr id="741" name="テキスト ボックス 740"/>
        <xdr:cNvSpPr txBox="1"/>
      </xdr:nvSpPr>
      <xdr:spPr>
        <a:xfrm>
          <a:off x="21056111" y="50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45066</xdr:rowOff>
    </xdr:from>
    <xdr:to>
      <xdr:col>29</xdr:col>
      <xdr:colOff>568325</xdr:colOff>
      <xdr:row>35</xdr:row>
      <xdr:rowOff>146666</xdr:rowOff>
    </xdr:to>
    <xdr:sp macro="" textlink="">
      <xdr:nvSpPr>
        <xdr:cNvPr id="742" name="円/楕円 741"/>
        <xdr:cNvSpPr/>
      </xdr:nvSpPr>
      <xdr:spPr>
        <a:xfrm>
          <a:off x="20383500" y="60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163193</xdr:rowOff>
    </xdr:from>
    <xdr:ext cx="469744" cy="259045"/>
    <xdr:sp macro="" textlink="">
      <xdr:nvSpPr>
        <xdr:cNvPr id="743" name="テキスト ボックス 742"/>
        <xdr:cNvSpPr txBox="1"/>
      </xdr:nvSpPr>
      <xdr:spPr>
        <a:xfrm>
          <a:off x="20199427" y="582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123876</xdr:rowOff>
    </xdr:from>
    <xdr:to>
      <xdr:col>28</xdr:col>
      <xdr:colOff>365125</xdr:colOff>
      <xdr:row>38</xdr:row>
      <xdr:rowOff>54026</xdr:rowOff>
    </xdr:to>
    <xdr:sp macro="" textlink="">
      <xdr:nvSpPr>
        <xdr:cNvPr id="744" name="円/楕円 743"/>
        <xdr:cNvSpPr/>
      </xdr:nvSpPr>
      <xdr:spPr>
        <a:xfrm>
          <a:off x="19494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45153</xdr:rowOff>
    </xdr:from>
    <xdr:ext cx="378565" cy="259045"/>
    <xdr:sp macro="" textlink="">
      <xdr:nvSpPr>
        <xdr:cNvPr id="745" name="テキスト ボックス 744"/>
        <xdr:cNvSpPr txBox="1"/>
      </xdr:nvSpPr>
      <xdr:spPr>
        <a:xfrm>
          <a:off x="19356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137592</xdr:rowOff>
    </xdr:from>
    <xdr:to>
      <xdr:col>27</xdr:col>
      <xdr:colOff>161925</xdr:colOff>
      <xdr:row>38</xdr:row>
      <xdr:rowOff>67742</xdr:rowOff>
    </xdr:to>
    <xdr:sp macro="" textlink="">
      <xdr:nvSpPr>
        <xdr:cNvPr id="746" name="円/楕円 745"/>
        <xdr:cNvSpPr/>
      </xdr:nvSpPr>
      <xdr:spPr>
        <a:xfrm>
          <a:off x="18605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58869</xdr:rowOff>
    </xdr:from>
    <xdr:ext cx="378565" cy="259045"/>
    <xdr:sp macro="" textlink="">
      <xdr:nvSpPr>
        <xdr:cNvPr id="747" name="テキスト ボックス 746"/>
        <xdr:cNvSpPr txBox="1"/>
      </xdr:nvSpPr>
      <xdr:spPr>
        <a:xfrm>
          <a:off x="18467017" y="65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1" name="直線コネクタ 770"/>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4"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5" name="直線コネクタ 774"/>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135661</xdr:rowOff>
    </xdr:from>
    <xdr:to>
      <xdr:col>32</xdr:col>
      <xdr:colOff>187325</xdr:colOff>
      <xdr:row>58</xdr:row>
      <xdr:rowOff>145262</xdr:rowOff>
    </xdr:to>
    <xdr:cxnSp macro="">
      <xdr:nvCxnSpPr>
        <xdr:cNvPr id="776" name="直線コネクタ 775"/>
        <xdr:cNvCxnSpPr/>
      </xdr:nvCxnSpPr>
      <xdr:spPr>
        <a:xfrm flipV="1">
          <a:off x="21323300" y="1007976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77"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78" name="フローチャート : 判断 777"/>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115201</xdr:rowOff>
    </xdr:from>
    <xdr:to>
      <xdr:col>31</xdr:col>
      <xdr:colOff>34925</xdr:colOff>
      <xdr:row>58</xdr:row>
      <xdr:rowOff>145262</xdr:rowOff>
    </xdr:to>
    <xdr:cxnSp macro="">
      <xdr:nvCxnSpPr>
        <xdr:cNvPr id="779" name="直線コネクタ 778"/>
        <xdr:cNvCxnSpPr/>
      </xdr:nvCxnSpPr>
      <xdr:spPr>
        <a:xfrm>
          <a:off x="20434300" y="10059301"/>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0" name="フローチャート : 判断 779"/>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1" name="テキスト ボックス 780"/>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114630</xdr:rowOff>
    </xdr:from>
    <xdr:to>
      <xdr:col>29</xdr:col>
      <xdr:colOff>517525</xdr:colOff>
      <xdr:row>58</xdr:row>
      <xdr:rowOff>115201</xdr:rowOff>
    </xdr:to>
    <xdr:cxnSp macro="">
      <xdr:nvCxnSpPr>
        <xdr:cNvPr id="782" name="直線コネクタ 781"/>
        <xdr:cNvCxnSpPr/>
      </xdr:nvCxnSpPr>
      <xdr:spPr>
        <a:xfrm>
          <a:off x="19545300" y="100587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3" name="フローチャート : 判断 782"/>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4" name="テキスト ボックス 783"/>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83159</xdr:rowOff>
    </xdr:from>
    <xdr:to>
      <xdr:col>28</xdr:col>
      <xdr:colOff>314325</xdr:colOff>
      <xdr:row>58</xdr:row>
      <xdr:rowOff>114630</xdr:rowOff>
    </xdr:to>
    <xdr:cxnSp macro="">
      <xdr:nvCxnSpPr>
        <xdr:cNvPr id="785" name="直線コネクタ 784"/>
        <xdr:cNvCxnSpPr/>
      </xdr:nvCxnSpPr>
      <xdr:spPr>
        <a:xfrm>
          <a:off x="18656300" y="10027259"/>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6" name="フローチャート : 判断 785"/>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87" name="テキスト ボックス 786"/>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88" name="フローチャート : 判断 787"/>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89" name="テキスト ボックス 788"/>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84861</xdr:rowOff>
    </xdr:from>
    <xdr:to>
      <xdr:col>32</xdr:col>
      <xdr:colOff>238125</xdr:colOff>
      <xdr:row>59</xdr:row>
      <xdr:rowOff>15011</xdr:rowOff>
    </xdr:to>
    <xdr:sp macro="" textlink="">
      <xdr:nvSpPr>
        <xdr:cNvPr id="795" name="円/楕円 794"/>
        <xdr:cNvSpPr/>
      </xdr:nvSpPr>
      <xdr:spPr>
        <a:xfrm>
          <a:off x="221107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171238</xdr:rowOff>
    </xdr:from>
    <xdr:ext cx="469744" cy="259045"/>
    <xdr:sp macro="" textlink="">
      <xdr:nvSpPr>
        <xdr:cNvPr id="796" name="貸付金該当値テキスト"/>
        <xdr:cNvSpPr txBox="1"/>
      </xdr:nvSpPr>
      <xdr:spPr>
        <a:xfrm>
          <a:off x="22212300" y="994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94462</xdr:rowOff>
    </xdr:from>
    <xdr:to>
      <xdr:col>31</xdr:col>
      <xdr:colOff>85725</xdr:colOff>
      <xdr:row>59</xdr:row>
      <xdr:rowOff>24612</xdr:rowOff>
    </xdr:to>
    <xdr:sp macro="" textlink="">
      <xdr:nvSpPr>
        <xdr:cNvPr id="797" name="円/楕円 796"/>
        <xdr:cNvSpPr/>
      </xdr:nvSpPr>
      <xdr:spPr>
        <a:xfrm>
          <a:off x="21272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15739</xdr:rowOff>
    </xdr:from>
    <xdr:ext cx="469744" cy="259045"/>
    <xdr:sp macro="" textlink="">
      <xdr:nvSpPr>
        <xdr:cNvPr id="798" name="テキスト ボックス 797"/>
        <xdr:cNvSpPr txBox="1"/>
      </xdr:nvSpPr>
      <xdr:spPr>
        <a:xfrm>
          <a:off x="21088427"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64401</xdr:rowOff>
    </xdr:from>
    <xdr:to>
      <xdr:col>29</xdr:col>
      <xdr:colOff>568325</xdr:colOff>
      <xdr:row>58</xdr:row>
      <xdr:rowOff>166001</xdr:rowOff>
    </xdr:to>
    <xdr:sp macro="" textlink="">
      <xdr:nvSpPr>
        <xdr:cNvPr id="799" name="円/楕円 798"/>
        <xdr:cNvSpPr/>
      </xdr:nvSpPr>
      <xdr:spPr>
        <a:xfrm>
          <a:off x="20383500" y="100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157128</xdr:rowOff>
    </xdr:from>
    <xdr:ext cx="469744" cy="259045"/>
    <xdr:sp macro="" textlink="">
      <xdr:nvSpPr>
        <xdr:cNvPr id="800" name="テキスト ボックス 799"/>
        <xdr:cNvSpPr txBox="1"/>
      </xdr:nvSpPr>
      <xdr:spPr>
        <a:xfrm>
          <a:off x="20199427" y="101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63830</xdr:rowOff>
    </xdr:from>
    <xdr:to>
      <xdr:col>28</xdr:col>
      <xdr:colOff>365125</xdr:colOff>
      <xdr:row>58</xdr:row>
      <xdr:rowOff>165430</xdr:rowOff>
    </xdr:to>
    <xdr:sp macro="" textlink="">
      <xdr:nvSpPr>
        <xdr:cNvPr id="801" name="円/楕円 800"/>
        <xdr:cNvSpPr/>
      </xdr:nvSpPr>
      <xdr:spPr>
        <a:xfrm>
          <a:off x="19494500" y="100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156557</xdr:rowOff>
    </xdr:from>
    <xdr:ext cx="469744" cy="259045"/>
    <xdr:sp macro="" textlink="">
      <xdr:nvSpPr>
        <xdr:cNvPr id="802" name="テキスト ボックス 801"/>
        <xdr:cNvSpPr txBox="1"/>
      </xdr:nvSpPr>
      <xdr:spPr>
        <a:xfrm>
          <a:off x="19310427" y="101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32359</xdr:rowOff>
    </xdr:from>
    <xdr:to>
      <xdr:col>27</xdr:col>
      <xdr:colOff>161925</xdr:colOff>
      <xdr:row>58</xdr:row>
      <xdr:rowOff>133959</xdr:rowOff>
    </xdr:to>
    <xdr:sp macro="" textlink="">
      <xdr:nvSpPr>
        <xdr:cNvPr id="803" name="円/楕円 802"/>
        <xdr:cNvSpPr/>
      </xdr:nvSpPr>
      <xdr:spPr>
        <a:xfrm>
          <a:off x="18605500" y="99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125086</xdr:rowOff>
    </xdr:from>
    <xdr:ext cx="469744" cy="259045"/>
    <xdr:sp macro="" textlink="">
      <xdr:nvSpPr>
        <xdr:cNvPr id="804" name="テキスト ボックス 803"/>
        <xdr:cNvSpPr txBox="1"/>
      </xdr:nvSpPr>
      <xdr:spPr>
        <a:xfrm>
          <a:off x="18421427" y="1006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29" name="直線コネクタ 828"/>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0"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1" name="直線コネクタ 830"/>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2"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3" name="直線コネクタ 832"/>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127965</xdr:rowOff>
    </xdr:from>
    <xdr:to>
      <xdr:col>32</xdr:col>
      <xdr:colOff>187325</xdr:colOff>
      <xdr:row>74</xdr:row>
      <xdr:rowOff>50794</xdr:rowOff>
    </xdr:to>
    <xdr:cxnSp macro="">
      <xdr:nvCxnSpPr>
        <xdr:cNvPr id="834" name="直線コネクタ 833"/>
        <xdr:cNvCxnSpPr/>
      </xdr:nvCxnSpPr>
      <xdr:spPr>
        <a:xfrm flipV="1">
          <a:off x="21323300" y="12643815"/>
          <a:ext cx="838200" cy="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5"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6" name="フローチャート : 判断 835"/>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152426</xdr:rowOff>
    </xdr:from>
    <xdr:to>
      <xdr:col>31</xdr:col>
      <xdr:colOff>34925</xdr:colOff>
      <xdr:row>74</xdr:row>
      <xdr:rowOff>50794</xdr:rowOff>
    </xdr:to>
    <xdr:cxnSp macro="">
      <xdr:nvCxnSpPr>
        <xdr:cNvPr id="837" name="直線コネクタ 836"/>
        <xdr:cNvCxnSpPr/>
      </xdr:nvCxnSpPr>
      <xdr:spPr>
        <a:xfrm>
          <a:off x="20434300" y="12668276"/>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38" name="フローチャート : 判断 837"/>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39" name="テキスト ボックス 838"/>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152426</xdr:rowOff>
    </xdr:from>
    <xdr:to>
      <xdr:col>29</xdr:col>
      <xdr:colOff>517525</xdr:colOff>
      <xdr:row>74</xdr:row>
      <xdr:rowOff>58490</xdr:rowOff>
    </xdr:to>
    <xdr:cxnSp macro="">
      <xdr:nvCxnSpPr>
        <xdr:cNvPr id="840" name="直線コネクタ 839"/>
        <xdr:cNvCxnSpPr/>
      </xdr:nvCxnSpPr>
      <xdr:spPr>
        <a:xfrm flipV="1">
          <a:off x="19545300" y="12668276"/>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1" name="フローチャート : 判断 840"/>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2" name="テキスト ボックス 841"/>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58490</xdr:rowOff>
    </xdr:from>
    <xdr:to>
      <xdr:col>28</xdr:col>
      <xdr:colOff>314325</xdr:colOff>
      <xdr:row>74</xdr:row>
      <xdr:rowOff>136252</xdr:rowOff>
    </xdr:to>
    <xdr:cxnSp macro="">
      <xdr:nvCxnSpPr>
        <xdr:cNvPr id="843" name="直線コネクタ 842"/>
        <xdr:cNvCxnSpPr/>
      </xdr:nvCxnSpPr>
      <xdr:spPr>
        <a:xfrm flipV="1">
          <a:off x="18656300" y="12745790"/>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4" name="フローチャート : 判断 843"/>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5" name="テキスト ボックス 844"/>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6" name="フローチャート : 判断 845"/>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47" name="テキスト ボックス 846"/>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77165</xdr:rowOff>
    </xdr:from>
    <xdr:to>
      <xdr:col>32</xdr:col>
      <xdr:colOff>238125</xdr:colOff>
      <xdr:row>74</xdr:row>
      <xdr:rowOff>7315</xdr:rowOff>
    </xdr:to>
    <xdr:sp macro="" textlink="">
      <xdr:nvSpPr>
        <xdr:cNvPr id="853" name="円/楕円 852"/>
        <xdr:cNvSpPr/>
      </xdr:nvSpPr>
      <xdr:spPr>
        <a:xfrm>
          <a:off x="221107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100042</xdr:rowOff>
    </xdr:from>
    <xdr:ext cx="534377" cy="259045"/>
    <xdr:sp macro="" textlink="">
      <xdr:nvSpPr>
        <xdr:cNvPr id="854" name="繰出金該当値テキスト"/>
        <xdr:cNvSpPr txBox="1"/>
      </xdr:nvSpPr>
      <xdr:spPr>
        <a:xfrm>
          <a:off x="22212300" y="124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69,616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171444</xdr:rowOff>
    </xdr:from>
    <xdr:to>
      <xdr:col>31</xdr:col>
      <xdr:colOff>85725</xdr:colOff>
      <xdr:row>74</xdr:row>
      <xdr:rowOff>101594</xdr:rowOff>
    </xdr:to>
    <xdr:sp macro="" textlink="">
      <xdr:nvSpPr>
        <xdr:cNvPr id="855" name="円/楕円 854"/>
        <xdr:cNvSpPr/>
      </xdr:nvSpPr>
      <xdr:spPr>
        <a:xfrm>
          <a:off x="21272500" y="126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118121</xdr:rowOff>
    </xdr:from>
    <xdr:ext cx="534377" cy="259045"/>
    <xdr:sp macro="" textlink="">
      <xdr:nvSpPr>
        <xdr:cNvPr id="856" name="テキスト ボックス 855"/>
        <xdr:cNvSpPr txBox="1"/>
      </xdr:nvSpPr>
      <xdr:spPr>
        <a:xfrm>
          <a:off x="21056111" y="124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101626</xdr:rowOff>
    </xdr:from>
    <xdr:to>
      <xdr:col>29</xdr:col>
      <xdr:colOff>568325</xdr:colOff>
      <xdr:row>74</xdr:row>
      <xdr:rowOff>31776</xdr:rowOff>
    </xdr:to>
    <xdr:sp macro="" textlink="">
      <xdr:nvSpPr>
        <xdr:cNvPr id="857" name="円/楕円 856"/>
        <xdr:cNvSpPr/>
      </xdr:nvSpPr>
      <xdr:spPr>
        <a:xfrm>
          <a:off x="20383500" y="12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48303</xdr:rowOff>
    </xdr:from>
    <xdr:ext cx="534377" cy="259045"/>
    <xdr:sp macro="" textlink="">
      <xdr:nvSpPr>
        <xdr:cNvPr id="858" name="テキスト ボックス 857"/>
        <xdr:cNvSpPr txBox="1"/>
      </xdr:nvSpPr>
      <xdr:spPr>
        <a:xfrm>
          <a:off x="20167111" y="123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7690</xdr:rowOff>
    </xdr:from>
    <xdr:to>
      <xdr:col>28</xdr:col>
      <xdr:colOff>365125</xdr:colOff>
      <xdr:row>74</xdr:row>
      <xdr:rowOff>109290</xdr:rowOff>
    </xdr:to>
    <xdr:sp macro="" textlink="">
      <xdr:nvSpPr>
        <xdr:cNvPr id="859" name="円/楕円 858"/>
        <xdr:cNvSpPr/>
      </xdr:nvSpPr>
      <xdr:spPr>
        <a:xfrm>
          <a:off x="19494500" y="126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125817</xdr:rowOff>
    </xdr:from>
    <xdr:ext cx="534377" cy="259045"/>
    <xdr:sp macro="" textlink="">
      <xdr:nvSpPr>
        <xdr:cNvPr id="860" name="テキスト ボックス 859"/>
        <xdr:cNvSpPr txBox="1"/>
      </xdr:nvSpPr>
      <xdr:spPr>
        <a:xfrm>
          <a:off x="19278111" y="124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85452</xdr:rowOff>
    </xdr:from>
    <xdr:to>
      <xdr:col>27</xdr:col>
      <xdr:colOff>161925</xdr:colOff>
      <xdr:row>75</xdr:row>
      <xdr:rowOff>15602</xdr:rowOff>
    </xdr:to>
    <xdr:sp macro="" textlink="">
      <xdr:nvSpPr>
        <xdr:cNvPr id="861" name="円/楕円 860"/>
        <xdr:cNvSpPr/>
      </xdr:nvSpPr>
      <xdr:spPr>
        <a:xfrm>
          <a:off x="18605500" y="127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32129</xdr:rowOff>
    </xdr:from>
    <xdr:ext cx="534377" cy="259045"/>
    <xdr:sp macro="" textlink="">
      <xdr:nvSpPr>
        <xdr:cNvPr id="862" name="テキスト ボックス 861"/>
        <xdr:cNvSpPr txBox="1"/>
      </xdr:nvSpPr>
      <xdr:spPr>
        <a:xfrm>
          <a:off x="18389111" y="125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歳出決算総額から算出した住民一人当たりコストは</a:t>
          </a:r>
          <a:r>
            <a:rPr kumimoji="1" lang="en-US" altLang="ja-JP" sz="1100">
              <a:latin typeface="+mn-ea"/>
              <a:ea typeface="+mn-ea"/>
            </a:rPr>
            <a:t>563,241</a:t>
          </a:r>
          <a:r>
            <a:rPr kumimoji="1" lang="ja-JP" altLang="en-US" sz="1100">
              <a:latin typeface="+mn-ea"/>
              <a:ea typeface="+mn-ea"/>
            </a:rPr>
            <a:t>円（前年度比△</a:t>
          </a:r>
          <a:r>
            <a:rPr kumimoji="1" lang="en-US" altLang="ja-JP" sz="1100">
              <a:latin typeface="+mn-ea"/>
              <a:ea typeface="+mn-ea"/>
            </a:rPr>
            <a:t>8.0</a:t>
          </a:r>
          <a:r>
            <a:rPr kumimoji="1" lang="ja-JP" altLang="en-US" sz="1100">
              <a:latin typeface="+mn-ea"/>
              <a:ea typeface="+mn-ea"/>
            </a:rPr>
            <a:t>％）となった。人口減少が続く中、住民一人当たりコストを削減するためには相当の全体経費削減が必要となるところではあるが、急激な削減が難しい又は外的要因に左右される維持補修費、扶助費及び公債費以外の経費（積立金を除く）については前年度から概ね減少させることができている。ただし、全体の傾向として類似団体平均及び県平均と比べ高コストとなっていることから、さらなるコスト削減に取り組む必要がある。</a:t>
          </a:r>
          <a:endParaRPr kumimoji="1" lang="en-US" altLang="ja-JP" sz="1100">
            <a:latin typeface="+mn-ea"/>
            <a:ea typeface="+mn-ea"/>
          </a:endParaRPr>
        </a:p>
        <a:p>
          <a:r>
            <a:rPr kumimoji="1" lang="ja-JP" altLang="en-US" sz="1100">
              <a:latin typeface="+mn-ea"/>
              <a:ea typeface="+mn-ea"/>
            </a:rPr>
            <a:t>　性質別に特徴的なものを見てみると、人件費については、定員管理計画に基づき職員数等の削減を進めてきた結果、減少傾向にある。依然として類似団体平均や県平均と比べ高水準にあるが、これは、直営保育所の割合が高いことや、市町村合併の際に広域連合の継承等により、隣接他団体の廃棄物処理、消防救急等の業務を受託していることによるものである。維持補修費については、日本有数の豪雪地域であることから除雪経費が</a:t>
          </a:r>
          <a:r>
            <a:rPr kumimoji="1" lang="en-US" altLang="ja-JP" sz="1100">
              <a:latin typeface="+mn-ea"/>
              <a:ea typeface="+mn-ea"/>
            </a:rPr>
            <a:t>17,576</a:t>
          </a:r>
          <a:r>
            <a:rPr kumimoji="1" lang="ja-JP" altLang="en-US" sz="1100">
              <a:latin typeface="+mn-ea"/>
              <a:ea typeface="+mn-ea"/>
            </a:rPr>
            <a:t>円と大きな割合を占めており、類似団体平均よりも高い要因となっている。補助費等については、平成</a:t>
          </a:r>
          <a:r>
            <a:rPr kumimoji="1" lang="en-US" altLang="ja-JP" sz="1100">
              <a:latin typeface="+mn-ea"/>
              <a:ea typeface="+mn-ea"/>
            </a:rPr>
            <a:t>26</a:t>
          </a:r>
          <a:r>
            <a:rPr kumimoji="1" lang="ja-JP" altLang="en-US" sz="1100">
              <a:latin typeface="+mn-ea"/>
              <a:ea typeface="+mn-ea"/>
            </a:rPr>
            <a:t>年度までは水道事業債の償還が進んだことから水道事業に対する補助が減少したことにより減少傾向にあったが、平成</a:t>
          </a:r>
          <a:r>
            <a:rPr kumimoji="1" lang="en-US" altLang="ja-JP" sz="1100">
              <a:latin typeface="+mn-ea"/>
              <a:ea typeface="+mn-ea"/>
            </a:rPr>
            <a:t>27</a:t>
          </a:r>
          <a:r>
            <a:rPr kumimoji="1" lang="ja-JP" altLang="en-US" sz="1100">
              <a:latin typeface="+mn-ea"/>
              <a:ea typeface="+mn-ea"/>
            </a:rPr>
            <a:t>年度から地域医療再編に関係する病院事業への補助が増加したため、住民一人当たりの経費が高水準となっている。普通建設事業費については、平成</a:t>
          </a:r>
          <a:r>
            <a:rPr kumimoji="1" lang="en-US" altLang="ja-JP" sz="1100">
              <a:latin typeface="+mn-ea"/>
              <a:ea typeface="+mn-ea"/>
            </a:rPr>
            <a:t>25</a:t>
          </a:r>
          <a:r>
            <a:rPr kumimoji="1" lang="ja-JP" altLang="en-US" sz="1100">
              <a:latin typeface="+mn-ea"/>
              <a:ea typeface="+mn-ea"/>
            </a:rPr>
            <a:t>年度から合併特例債を活用した施設等の整備が集中していることから、依然として高コストの状況が続いている。平成</a:t>
          </a:r>
          <a:r>
            <a:rPr kumimoji="1" lang="en-US" altLang="ja-JP" sz="1100">
              <a:latin typeface="+mn-ea"/>
              <a:ea typeface="+mn-ea"/>
            </a:rPr>
            <a:t>28</a:t>
          </a:r>
          <a:r>
            <a:rPr kumimoji="1" lang="ja-JP" altLang="en-US" sz="1100">
              <a:latin typeface="+mn-ea"/>
              <a:ea typeface="+mn-ea"/>
            </a:rPr>
            <a:t>年度には統合中学校の整備等により新規事業が増加した。公債費については、合併特例債を活用した大規模な投資事業が続いていることから高水準で推移している。繰出金については、下水道特別会計への繰出金が住民一人当たり</a:t>
          </a:r>
          <a:r>
            <a:rPr kumimoji="1" lang="en-US" altLang="ja-JP" sz="1100">
              <a:latin typeface="+mn-ea"/>
              <a:ea typeface="+mn-ea"/>
            </a:rPr>
            <a:t>32,545</a:t>
          </a:r>
          <a:r>
            <a:rPr kumimoji="1" lang="ja-JP" altLang="en-US" sz="1100">
              <a:latin typeface="+mn-ea"/>
              <a:ea typeface="+mn-ea"/>
            </a:rPr>
            <a:t>円と大きな割合を占めている。平成</a:t>
          </a:r>
          <a:r>
            <a:rPr kumimoji="1" lang="en-US" altLang="ja-JP" sz="1100">
              <a:latin typeface="+mn-ea"/>
              <a:ea typeface="+mn-ea"/>
            </a:rPr>
            <a:t>27</a:t>
          </a:r>
          <a:r>
            <a:rPr kumimoji="1" lang="ja-JP" altLang="en-US" sz="1100">
              <a:latin typeface="+mn-ea"/>
              <a:ea typeface="+mn-ea"/>
            </a:rPr>
            <a:t>年度に完了した面的整備のための企業債及び資本費平準化債の発行により企業債残高が増加しており、公債費財源繰出が増えている。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58,303
57,439
584.55
33,844,325
32,838,633
919,600
19,899,354
41,911,016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12141</xdr:rowOff>
    </xdr:from>
    <xdr:to>
      <xdr:col>6</xdr:col>
      <xdr:colOff>511175</xdr:colOff>
      <xdr:row>35</xdr:row>
      <xdr:rowOff>4826</xdr:rowOff>
    </xdr:to>
    <xdr:cxnSp macro="">
      <xdr:nvCxnSpPr>
        <xdr:cNvPr id="59" name="直線コネクタ 58"/>
        <xdr:cNvCxnSpPr/>
      </xdr:nvCxnSpPr>
      <xdr:spPr>
        <a:xfrm>
          <a:off x="3797300" y="5841441"/>
          <a:ext cx="8382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12141</xdr:rowOff>
    </xdr:from>
    <xdr:to>
      <xdr:col>5</xdr:col>
      <xdr:colOff>358775</xdr:colOff>
      <xdr:row>34</xdr:row>
      <xdr:rowOff>45517</xdr:rowOff>
    </xdr:to>
    <xdr:cxnSp macro="">
      <xdr:nvCxnSpPr>
        <xdr:cNvPr id="62" name="直線コネクタ 61"/>
        <xdr:cNvCxnSpPr/>
      </xdr:nvCxnSpPr>
      <xdr:spPr>
        <a:xfrm flipV="1">
          <a:off x="2908300" y="584144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45517</xdr:rowOff>
    </xdr:from>
    <xdr:to>
      <xdr:col>4</xdr:col>
      <xdr:colOff>155575</xdr:colOff>
      <xdr:row>34</xdr:row>
      <xdr:rowOff>131470</xdr:rowOff>
    </xdr:to>
    <xdr:cxnSp macro="">
      <xdr:nvCxnSpPr>
        <xdr:cNvPr id="65" name="直線コネクタ 64"/>
        <xdr:cNvCxnSpPr/>
      </xdr:nvCxnSpPr>
      <xdr:spPr>
        <a:xfrm flipV="1">
          <a:off x="2019300" y="5874817"/>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71577</xdr:rowOff>
    </xdr:from>
    <xdr:to>
      <xdr:col>2</xdr:col>
      <xdr:colOff>638175</xdr:colOff>
      <xdr:row>34</xdr:row>
      <xdr:rowOff>131470</xdr:rowOff>
    </xdr:to>
    <xdr:cxnSp macro="">
      <xdr:nvCxnSpPr>
        <xdr:cNvPr id="68" name="直線コネクタ 67"/>
        <xdr:cNvCxnSpPr/>
      </xdr:nvCxnSpPr>
      <xdr:spPr>
        <a:xfrm>
          <a:off x="1130300" y="5900877"/>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125476</xdr:rowOff>
    </xdr:from>
    <xdr:to>
      <xdr:col>6</xdr:col>
      <xdr:colOff>561975</xdr:colOff>
      <xdr:row>35</xdr:row>
      <xdr:rowOff>55626</xdr:rowOff>
    </xdr:to>
    <xdr:sp macro="" textlink="">
      <xdr:nvSpPr>
        <xdr:cNvPr id="78" name="円/楕円 77"/>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103903</xdr:rowOff>
    </xdr:from>
    <xdr:ext cx="469744" cy="259045"/>
    <xdr:sp macro="" textlink="">
      <xdr:nvSpPr>
        <xdr:cNvPr id="79" name="議会費該当値テキスト"/>
        <xdr:cNvSpPr txBox="1"/>
      </xdr:nvSpPr>
      <xdr:spPr>
        <a:xfrm>
          <a:off x="4686300" y="59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132791</xdr:rowOff>
    </xdr:from>
    <xdr:to>
      <xdr:col>5</xdr:col>
      <xdr:colOff>409575</xdr:colOff>
      <xdr:row>34</xdr:row>
      <xdr:rowOff>62941</xdr:rowOff>
    </xdr:to>
    <xdr:sp macro="" textlink="">
      <xdr:nvSpPr>
        <xdr:cNvPr id="80" name="円/楕円 79"/>
        <xdr:cNvSpPr/>
      </xdr:nvSpPr>
      <xdr:spPr>
        <a:xfrm>
          <a:off x="3746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54068</xdr:rowOff>
    </xdr:from>
    <xdr:ext cx="469744" cy="259045"/>
    <xdr:sp macro="" textlink="">
      <xdr:nvSpPr>
        <xdr:cNvPr id="81" name="テキスト ボックス 80"/>
        <xdr:cNvSpPr txBox="1"/>
      </xdr:nvSpPr>
      <xdr:spPr>
        <a:xfrm>
          <a:off x="3562427" y="58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166167</xdr:rowOff>
    </xdr:from>
    <xdr:to>
      <xdr:col>4</xdr:col>
      <xdr:colOff>206375</xdr:colOff>
      <xdr:row>34</xdr:row>
      <xdr:rowOff>96317</xdr:rowOff>
    </xdr:to>
    <xdr:sp macro="" textlink="">
      <xdr:nvSpPr>
        <xdr:cNvPr id="82" name="円/楕円 81"/>
        <xdr:cNvSpPr/>
      </xdr:nvSpPr>
      <xdr:spPr>
        <a:xfrm>
          <a:off x="2857500" y="58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112844</xdr:rowOff>
    </xdr:from>
    <xdr:ext cx="469744" cy="259045"/>
    <xdr:sp macro="" textlink="">
      <xdr:nvSpPr>
        <xdr:cNvPr id="83" name="テキスト ボックス 82"/>
        <xdr:cNvSpPr txBox="1"/>
      </xdr:nvSpPr>
      <xdr:spPr>
        <a:xfrm>
          <a:off x="2673427" y="55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80670</xdr:rowOff>
    </xdr:from>
    <xdr:to>
      <xdr:col>3</xdr:col>
      <xdr:colOff>3175</xdr:colOff>
      <xdr:row>35</xdr:row>
      <xdr:rowOff>10820</xdr:rowOff>
    </xdr:to>
    <xdr:sp macro="" textlink="">
      <xdr:nvSpPr>
        <xdr:cNvPr id="84" name="円/楕円 83"/>
        <xdr:cNvSpPr/>
      </xdr:nvSpPr>
      <xdr:spPr>
        <a:xfrm>
          <a:off x="1968500" y="5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1947</xdr:rowOff>
    </xdr:from>
    <xdr:ext cx="469744" cy="259045"/>
    <xdr:sp macro="" textlink="">
      <xdr:nvSpPr>
        <xdr:cNvPr id="85" name="テキスト ボックス 84"/>
        <xdr:cNvSpPr txBox="1"/>
      </xdr:nvSpPr>
      <xdr:spPr>
        <a:xfrm>
          <a:off x="1784427" y="600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20777</xdr:rowOff>
    </xdr:from>
    <xdr:to>
      <xdr:col>1</xdr:col>
      <xdr:colOff>485775</xdr:colOff>
      <xdr:row>34</xdr:row>
      <xdr:rowOff>122377</xdr:rowOff>
    </xdr:to>
    <xdr:sp macro="" textlink="">
      <xdr:nvSpPr>
        <xdr:cNvPr id="86" name="円/楕円 85"/>
        <xdr:cNvSpPr/>
      </xdr:nvSpPr>
      <xdr:spPr>
        <a:xfrm>
          <a:off x="1079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113504</xdr:rowOff>
    </xdr:from>
    <xdr:ext cx="469744" cy="259045"/>
    <xdr:sp macro="" textlink="">
      <xdr:nvSpPr>
        <xdr:cNvPr id="87" name="テキスト ボックス 86"/>
        <xdr:cNvSpPr txBox="1"/>
      </xdr:nvSpPr>
      <xdr:spPr>
        <a:xfrm>
          <a:off x="895427" y="59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73132</xdr:rowOff>
    </xdr:from>
    <xdr:to>
      <xdr:col>6</xdr:col>
      <xdr:colOff>511175</xdr:colOff>
      <xdr:row>57</xdr:row>
      <xdr:rowOff>76088</xdr:rowOff>
    </xdr:to>
    <xdr:cxnSp macro="">
      <xdr:nvCxnSpPr>
        <xdr:cNvPr id="116" name="直線コネクタ 115"/>
        <xdr:cNvCxnSpPr/>
      </xdr:nvCxnSpPr>
      <xdr:spPr>
        <a:xfrm flipV="1">
          <a:off x="3797300" y="9845782"/>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65641</xdr:rowOff>
    </xdr:from>
    <xdr:to>
      <xdr:col>5</xdr:col>
      <xdr:colOff>358775</xdr:colOff>
      <xdr:row>57</xdr:row>
      <xdr:rowOff>76088</xdr:rowOff>
    </xdr:to>
    <xdr:cxnSp macro="">
      <xdr:nvCxnSpPr>
        <xdr:cNvPr id="119" name="直線コネクタ 118"/>
        <xdr:cNvCxnSpPr/>
      </xdr:nvCxnSpPr>
      <xdr:spPr>
        <a:xfrm>
          <a:off x="2908300" y="9838291"/>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140302</xdr:rowOff>
    </xdr:from>
    <xdr:to>
      <xdr:col>4</xdr:col>
      <xdr:colOff>155575</xdr:colOff>
      <xdr:row>57</xdr:row>
      <xdr:rowOff>65641</xdr:rowOff>
    </xdr:to>
    <xdr:cxnSp macro="">
      <xdr:nvCxnSpPr>
        <xdr:cNvPr id="122" name="直線コネクタ 121"/>
        <xdr:cNvCxnSpPr/>
      </xdr:nvCxnSpPr>
      <xdr:spPr>
        <a:xfrm>
          <a:off x="2019300" y="9741502"/>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13726</xdr:rowOff>
    </xdr:from>
    <xdr:to>
      <xdr:col>2</xdr:col>
      <xdr:colOff>638175</xdr:colOff>
      <xdr:row>56</xdr:row>
      <xdr:rowOff>140302</xdr:rowOff>
    </xdr:to>
    <xdr:cxnSp macro="">
      <xdr:nvCxnSpPr>
        <xdr:cNvPr id="125" name="直線コネクタ 124"/>
        <xdr:cNvCxnSpPr/>
      </xdr:nvCxnSpPr>
      <xdr:spPr>
        <a:xfrm>
          <a:off x="1130300" y="9614926"/>
          <a:ext cx="889000" cy="1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22332</xdr:rowOff>
    </xdr:from>
    <xdr:to>
      <xdr:col>6</xdr:col>
      <xdr:colOff>561975</xdr:colOff>
      <xdr:row>57</xdr:row>
      <xdr:rowOff>123932</xdr:rowOff>
    </xdr:to>
    <xdr:sp macro="" textlink="">
      <xdr:nvSpPr>
        <xdr:cNvPr id="135" name="円/楕円 134"/>
        <xdr:cNvSpPr/>
      </xdr:nvSpPr>
      <xdr:spPr>
        <a:xfrm>
          <a:off x="4584700" y="97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108709</xdr:rowOff>
    </xdr:from>
    <xdr:ext cx="534377" cy="259045"/>
    <xdr:sp macro="" textlink="">
      <xdr:nvSpPr>
        <xdr:cNvPr id="136" name="総務費該当値テキスト"/>
        <xdr:cNvSpPr txBox="1"/>
      </xdr:nvSpPr>
      <xdr:spPr>
        <a:xfrm>
          <a:off x="4686300" y="970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25288</xdr:rowOff>
    </xdr:from>
    <xdr:to>
      <xdr:col>5</xdr:col>
      <xdr:colOff>409575</xdr:colOff>
      <xdr:row>57</xdr:row>
      <xdr:rowOff>126888</xdr:rowOff>
    </xdr:to>
    <xdr:sp macro="" textlink="">
      <xdr:nvSpPr>
        <xdr:cNvPr id="137" name="円/楕円 136"/>
        <xdr:cNvSpPr/>
      </xdr:nvSpPr>
      <xdr:spPr>
        <a:xfrm>
          <a:off x="3746500" y="97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118015</xdr:rowOff>
    </xdr:from>
    <xdr:ext cx="534377" cy="259045"/>
    <xdr:sp macro="" textlink="">
      <xdr:nvSpPr>
        <xdr:cNvPr id="138" name="テキスト ボックス 137"/>
        <xdr:cNvSpPr txBox="1"/>
      </xdr:nvSpPr>
      <xdr:spPr>
        <a:xfrm>
          <a:off x="3530111" y="98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14841</xdr:rowOff>
    </xdr:from>
    <xdr:to>
      <xdr:col>4</xdr:col>
      <xdr:colOff>206375</xdr:colOff>
      <xdr:row>57</xdr:row>
      <xdr:rowOff>116441</xdr:rowOff>
    </xdr:to>
    <xdr:sp macro="" textlink="">
      <xdr:nvSpPr>
        <xdr:cNvPr id="139" name="円/楕円 138"/>
        <xdr:cNvSpPr/>
      </xdr:nvSpPr>
      <xdr:spPr>
        <a:xfrm>
          <a:off x="2857500" y="97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107568</xdr:rowOff>
    </xdr:from>
    <xdr:ext cx="534377" cy="259045"/>
    <xdr:sp macro="" textlink="">
      <xdr:nvSpPr>
        <xdr:cNvPr id="140" name="テキスト ボックス 139"/>
        <xdr:cNvSpPr txBox="1"/>
      </xdr:nvSpPr>
      <xdr:spPr>
        <a:xfrm>
          <a:off x="2641111" y="98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89502</xdr:rowOff>
    </xdr:from>
    <xdr:to>
      <xdr:col>3</xdr:col>
      <xdr:colOff>3175</xdr:colOff>
      <xdr:row>57</xdr:row>
      <xdr:rowOff>19652</xdr:rowOff>
    </xdr:to>
    <xdr:sp macro="" textlink="">
      <xdr:nvSpPr>
        <xdr:cNvPr id="141" name="円/楕円 140"/>
        <xdr:cNvSpPr/>
      </xdr:nvSpPr>
      <xdr:spPr>
        <a:xfrm>
          <a:off x="1968500" y="96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10779</xdr:rowOff>
    </xdr:from>
    <xdr:ext cx="534377" cy="259045"/>
    <xdr:sp macro="" textlink="">
      <xdr:nvSpPr>
        <xdr:cNvPr id="142" name="テキスト ボックス 141"/>
        <xdr:cNvSpPr txBox="1"/>
      </xdr:nvSpPr>
      <xdr:spPr>
        <a:xfrm>
          <a:off x="1752111" y="97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134376</xdr:rowOff>
    </xdr:from>
    <xdr:to>
      <xdr:col>1</xdr:col>
      <xdr:colOff>485775</xdr:colOff>
      <xdr:row>56</xdr:row>
      <xdr:rowOff>64526</xdr:rowOff>
    </xdr:to>
    <xdr:sp macro="" textlink="">
      <xdr:nvSpPr>
        <xdr:cNvPr id="143" name="円/楕円 142"/>
        <xdr:cNvSpPr/>
      </xdr:nvSpPr>
      <xdr:spPr>
        <a:xfrm>
          <a:off x="1079500" y="95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81053</xdr:rowOff>
    </xdr:from>
    <xdr:ext cx="534377" cy="259045"/>
    <xdr:sp macro="" textlink="">
      <xdr:nvSpPr>
        <xdr:cNvPr id="144" name="テキスト ボックス 143"/>
        <xdr:cNvSpPr txBox="1"/>
      </xdr:nvSpPr>
      <xdr:spPr>
        <a:xfrm>
          <a:off x="863111" y="93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117958</xdr:rowOff>
    </xdr:from>
    <xdr:to>
      <xdr:col>6</xdr:col>
      <xdr:colOff>511175</xdr:colOff>
      <xdr:row>75</xdr:row>
      <xdr:rowOff>156121</xdr:rowOff>
    </xdr:to>
    <xdr:cxnSp macro="">
      <xdr:nvCxnSpPr>
        <xdr:cNvPr id="174" name="直線コネクタ 173"/>
        <xdr:cNvCxnSpPr/>
      </xdr:nvCxnSpPr>
      <xdr:spPr>
        <a:xfrm>
          <a:off x="3797300" y="12976708"/>
          <a:ext cx="8382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117958</xdr:rowOff>
    </xdr:from>
    <xdr:to>
      <xdr:col>5</xdr:col>
      <xdr:colOff>358775</xdr:colOff>
      <xdr:row>77</xdr:row>
      <xdr:rowOff>6096</xdr:rowOff>
    </xdr:to>
    <xdr:cxnSp macro="">
      <xdr:nvCxnSpPr>
        <xdr:cNvPr id="177" name="直線コネクタ 176"/>
        <xdr:cNvCxnSpPr/>
      </xdr:nvCxnSpPr>
      <xdr:spPr>
        <a:xfrm flipV="1">
          <a:off x="2908300" y="12976708"/>
          <a:ext cx="889000" cy="23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6096</xdr:rowOff>
    </xdr:from>
    <xdr:to>
      <xdr:col>4</xdr:col>
      <xdr:colOff>155575</xdr:colOff>
      <xdr:row>77</xdr:row>
      <xdr:rowOff>155981</xdr:rowOff>
    </xdr:to>
    <xdr:cxnSp macro="">
      <xdr:nvCxnSpPr>
        <xdr:cNvPr id="180" name="直線コネクタ 179"/>
        <xdr:cNvCxnSpPr/>
      </xdr:nvCxnSpPr>
      <xdr:spPr>
        <a:xfrm flipV="1">
          <a:off x="2019300" y="13207746"/>
          <a:ext cx="889000" cy="1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155981</xdr:rowOff>
    </xdr:from>
    <xdr:to>
      <xdr:col>2</xdr:col>
      <xdr:colOff>638175</xdr:colOff>
      <xdr:row>78</xdr:row>
      <xdr:rowOff>2146</xdr:rowOff>
    </xdr:to>
    <xdr:cxnSp macro="">
      <xdr:nvCxnSpPr>
        <xdr:cNvPr id="183" name="直線コネクタ 182"/>
        <xdr:cNvCxnSpPr/>
      </xdr:nvCxnSpPr>
      <xdr:spPr>
        <a:xfrm flipV="1">
          <a:off x="1130300" y="1335763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105321</xdr:rowOff>
    </xdr:from>
    <xdr:to>
      <xdr:col>6</xdr:col>
      <xdr:colOff>561975</xdr:colOff>
      <xdr:row>76</xdr:row>
      <xdr:rowOff>35471</xdr:rowOff>
    </xdr:to>
    <xdr:sp macro="" textlink="">
      <xdr:nvSpPr>
        <xdr:cNvPr id="193" name="円/楕円 192"/>
        <xdr:cNvSpPr/>
      </xdr:nvSpPr>
      <xdr:spPr>
        <a:xfrm>
          <a:off x="4584700" y="129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128198</xdr:rowOff>
    </xdr:from>
    <xdr:ext cx="599010" cy="259045"/>
    <xdr:sp macro="" textlink="">
      <xdr:nvSpPr>
        <xdr:cNvPr id="194" name="民生費該当値テキスト"/>
        <xdr:cNvSpPr txBox="1"/>
      </xdr:nvSpPr>
      <xdr:spPr>
        <a:xfrm>
          <a:off x="4686300" y="1281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67158</xdr:rowOff>
    </xdr:from>
    <xdr:to>
      <xdr:col>5</xdr:col>
      <xdr:colOff>409575</xdr:colOff>
      <xdr:row>75</xdr:row>
      <xdr:rowOff>168759</xdr:rowOff>
    </xdr:to>
    <xdr:sp macro="" textlink="">
      <xdr:nvSpPr>
        <xdr:cNvPr id="195" name="円/楕円 194"/>
        <xdr:cNvSpPr/>
      </xdr:nvSpPr>
      <xdr:spPr>
        <a:xfrm>
          <a:off x="3746500" y="12925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13835</xdr:rowOff>
    </xdr:from>
    <xdr:ext cx="599010" cy="259045"/>
    <xdr:sp macro="" textlink="">
      <xdr:nvSpPr>
        <xdr:cNvPr id="196" name="テキスト ボックス 195"/>
        <xdr:cNvSpPr txBox="1"/>
      </xdr:nvSpPr>
      <xdr:spPr>
        <a:xfrm>
          <a:off x="3497794" y="1270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126746</xdr:rowOff>
    </xdr:from>
    <xdr:to>
      <xdr:col>4</xdr:col>
      <xdr:colOff>206375</xdr:colOff>
      <xdr:row>77</xdr:row>
      <xdr:rowOff>56896</xdr:rowOff>
    </xdr:to>
    <xdr:sp macro="" textlink="">
      <xdr:nvSpPr>
        <xdr:cNvPr id="197" name="円/楕円 196"/>
        <xdr:cNvSpPr/>
      </xdr:nvSpPr>
      <xdr:spPr>
        <a:xfrm>
          <a:off x="2857500" y="131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73423</xdr:rowOff>
    </xdr:from>
    <xdr:ext cx="599010" cy="259045"/>
    <xdr:sp macro="" textlink="">
      <xdr:nvSpPr>
        <xdr:cNvPr id="198" name="テキスト ボックス 197"/>
        <xdr:cNvSpPr txBox="1"/>
      </xdr:nvSpPr>
      <xdr:spPr>
        <a:xfrm>
          <a:off x="2608794" y="129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105181</xdr:rowOff>
    </xdr:from>
    <xdr:to>
      <xdr:col>3</xdr:col>
      <xdr:colOff>3175</xdr:colOff>
      <xdr:row>78</xdr:row>
      <xdr:rowOff>35331</xdr:rowOff>
    </xdr:to>
    <xdr:sp macro="" textlink="">
      <xdr:nvSpPr>
        <xdr:cNvPr id="199" name="円/楕円 198"/>
        <xdr:cNvSpPr/>
      </xdr:nvSpPr>
      <xdr:spPr>
        <a:xfrm>
          <a:off x="1968500" y="133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51858</xdr:rowOff>
    </xdr:from>
    <xdr:ext cx="599010" cy="259045"/>
    <xdr:sp macro="" textlink="">
      <xdr:nvSpPr>
        <xdr:cNvPr id="200" name="テキスト ボックス 199"/>
        <xdr:cNvSpPr txBox="1"/>
      </xdr:nvSpPr>
      <xdr:spPr>
        <a:xfrm>
          <a:off x="1719794" y="130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122796</xdr:rowOff>
    </xdr:from>
    <xdr:to>
      <xdr:col>1</xdr:col>
      <xdr:colOff>485775</xdr:colOff>
      <xdr:row>78</xdr:row>
      <xdr:rowOff>52946</xdr:rowOff>
    </xdr:to>
    <xdr:sp macro="" textlink="">
      <xdr:nvSpPr>
        <xdr:cNvPr id="201" name="円/楕円 200"/>
        <xdr:cNvSpPr/>
      </xdr:nvSpPr>
      <xdr:spPr>
        <a:xfrm>
          <a:off x="1079500" y="133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69473</xdr:rowOff>
    </xdr:from>
    <xdr:ext cx="599010" cy="259045"/>
    <xdr:sp macro="" textlink="">
      <xdr:nvSpPr>
        <xdr:cNvPr id="202" name="テキスト ボックス 201"/>
        <xdr:cNvSpPr txBox="1"/>
      </xdr:nvSpPr>
      <xdr:spPr>
        <a:xfrm>
          <a:off x="830794" y="1309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46637</xdr:rowOff>
    </xdr:from>
    <xdr:to>
      <xdr:col>6</xdr:col>
      <xdr:colOff>510540</xdr:colOff>
      <xdr:row>98</xdr:row>
      <xdr:rowOff>60289</xdr:rowOff>
    </xdr:to>
    <xdr:cxnSp macro="">
      <xdr:nvCxnSpPr>
        <xdr:cNvPr id="228" name="直線コネクタ 227"/>
        <xdr:cNvCxnSpPr/>
      </xdr:nvCxnSpPr>
      <xdr:spPr>
        <a:xfrm flipV="1">
          <a:off x="4633595" y="15991487"/>
          <a:ext cx="1270" cy="87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64116</xdr:rowOff>
    </xdr:from>
    <xdr:ext cx="534377" cy="259045"/>
    <xdr:sp macro="" textlink="">
      <xdr:nvSpPr>
        <xdr:cNvPr id="229" name="衛生費最小値テキスト"/>
        <xdr:cNvSpPr txBox="1"/>
      </xdr:nvSpPr>
      <xdr:spPr>
        <a:xfrm>
          <a:off x="4686300" y="168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98</xdr:row>
      <xdr:rowOff>60289</xdr:rowOff>
    </xdr:from>
    <xdr:to>
      <xdr:col>6</xdr:col>
      <xdr:colOff>600075</xdr:colOff>
      <xdr:row>98</xdr:row>
      <xdr:rowOff>60289</xdr:rowOff>
    </xdr:to>
    <xdr:cxnSp macro="">
      <xdr:nvCxnSpPr>
        <xdr:cNvPr id="230" name="直線コネクタ 229"/>
        <xdr:cNvCxnSpPr/>
      </xdr:nvCxnSpPr>
      <xdr:spPr>
        <a:xfrm>
          <a:off x="4546600" y="1686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164764</xdr:rowOff>
    </xdr:from>
    <xdr:ext cx="534377" cy="259045"/>
    <xdr:sp macro="" textlink="">
      <xdr:nvSpPr>
        <xdr:cNvPr id="231" name="衛生費最大値テキスト"/>
        <xdr:cNvSpPr txBox="1"/>
      </xdr:nvSpPr>
      <xdr:spPr>
        <a:xfrm>
          <a:off x="4686300" y="157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93</xdr:row>
      <xdr:rowOff>46637</xdr:rowOff>
    </xdr:from>
    <xdr:to>
      <xdr:col>6</xdr:col>
      <xdr:colOff>600075</xdr:colOff>
      <xdr:row>93</xdr:row>
      <xdr:rowOff>46637</xdr:rowOff>
    </xdr:to>
    <xdr:cxnSp macro="">
      <xdr:nvCxnSpPr>
        <xdr:cNvPr id="232" name="直線コネクタ 231"/>
        <xdr:cNvCxnSpPr/>
      </xdr:nvCxnSpPr>
      <xdr:spPr>
        <a:xfrm>
          <a:off x="4546600" y="1599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121576</xdr:rowOff>
    </xdr:from>
    <xdr:to>
      <xdr:col>6</xdr:col>
      <xdr:colOff>511175</xdr:colOff>
      <xdr:row>95</xdr:row>
      <xdr:rowOff>28099</xdr:rowOff>
    </xdr:to>
    <xdr:cxnSp macro="">
      <xdr:nvCxnSpPr>
        <xdr:cNvPr id="233" name="直線コネクタ 232"/>
        <xdr:cNvCxnSpPr/>
      </xdr:nvCxnSpPr>
      <xdr:spPr>
        <a:xfrm>
          <a:off x="3797300" y="15552076"/>
          <a:ext cx="838200" cy="7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114636</xdr:rowOff>
    </xdr:from>
    <xdr:ext cx="534377" cy="259045"/>
    <xdr:sp macro="" textlink="">
      <xdr:nvSpPr>
        <xdr:cNvPr id="234" name="衛生費平均値テキスト"/>
        <xdr:cNvSpPr txBox="1"/>
      </xdr:nvSpPr>
      <xdr:spPr>
        <a:xfrm>
          <a:off x="4686300" y="16573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136209</xdr:rowOff>
    </xdr:from>
    <xdr:to>
      <xdr:col>6</xdr:col>
      <xdr:colOff>561975</xdr:colOff>
      <xdr:row>97</xdr:row>
      <xdr:rowOff>66359</xdr:rowOff>
    </xdr:to>
    <xdr:sp macro="" textlink="">
      <xdr:nvSpPr>
        <xdr:cNvPr id="235" name="フローチャート : 判断 234"/>
        <xdr:cNvSpPr/>
      </xdr:nvSpPr>
      <xdr:spPr>
        <a:xfrm>
          <a:off x="45847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121576</xdr:rowOff>
    </xdr:from>
    <xdr:to>
      <xdr:col>5</xdr:col>
      <xdr:colOff>358775</xdr:colOff>
      <xdr:row>93</xdr:row>
      <xdr:rowOff>39824</xdr:rowOff>
    </xdr:to>
    <xdr:cxnSp macro="">
      <xdr:nvCxnSpPr>
        <xdr:cNvPr id="236" name="直線コネクタ 235"/>
        <xdr:cNvCxnSpPr/>
      </xdr:nvCxnSpPr>
      <xdr:spPr>
        <a:xfrm flipV="1">
          <a:off x="2908300" y="15552076"/>
          <a:ext cx="889000" cy="4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103400</xdr:rowOff>
    </xdr:from>
    <xdr:to>
      <xdr:col>5</xdr:col>
      <xdr:colOff>409575</xdr:colOff>
      <xdr:row>97</xdr:row>
      <xdr:rowOff>33550</xdr:rowOff>
    </xdr:to>
    <xdr:sp macro="" textlink="">
      <xdr:nvSpPr>
        <xdr:cNvPr id="237" name="フローチャート : 判断 236"/>
        <xdr:cNvSpPr/>
      </xdr:nvSpPr>
      <xdr:spPr>
        <a:xfrm>
          <a:off x="37465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24677</xdr:rowOff>
    </xdr:from>
    <xdr:ext cx="534377" cy="259045"/>
    <xdr:sp macro="" textlink="">
      <xdr:nvSpPr>
        <xdr:cNvPr id="238" name="テキスト ボックス 237"/>
        <xdr:cNvSpPr txBox="1"/>
      </xdr:nvSpPr>
      <xdr:spPr>
        <a:xfrm>
          <a:off x="3530111" y="166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39824</xdr:rowOff>
    </xdr:from>
    <xdr:to>
      <xdr:col>4</xdr:col>
      <xdr:colOff>155575</xdr:colOff>
      <xdr:row>95</xdr:row>
      <xdr:rowOff>44994</xdr:rowOff>
    </xdr:to>
    <xdr:cxnSp macro="">
      <xdr:nvCxnSpPr>
        <xdr:cNvPr id="239" name="直線コネクタ 238"/>
        <xdr:cNvCxnSpPr/>
      </xdr:nvCxnSpPr>
      <xdr:spPr>
        <a:xfrm flipV="1">
          <a:off x="2019300" y="15984674"/>
          <a:ext cx="889000" cy="3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162347</xdr:rowOff>
    </xdr:from>
    <xdr:to>
      <xdr:col>4</xdr:col>
      <xdr:colOff>206375</xdr:colOff>
      <xdr:row>97</xdr:row>
      <xdr:rowOff>92497</xdr:rowOff>
    </xdr:to>
    <xdr:sp macro="" textlink="">
      <xdr:nvSpPr>
        <xdr:cNvPr id="240" name="フローチャート : 判断 239"/>
        <xdr:cNvSpPr/>
      </xdr:nvSpPr>
      <xdr:spPr>
        <a:xfrm>
          <a:off x="2857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83624</xdr:rowOff>
    </xdr:from>
    <xdr:ext cx="534377" cy="259045"/>
    <xdr:sp macro="" textlink="">
      <xdr:nvSpPr>
        <xdr:cNvPr id="241" name="テキスト ボックス 240"/>
        <xdr:cNvSpPr txBox="1"/>
      </xdr:nvSpPr>
      <xdr:spPr>
        <a:xfrm>
          <a:off x="2641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44994</xdr:rowOff>
    </xdr:from>
    <xdr:to>
      <xdr:col>2</xdr:col>
      <xdr:colOff>638175</xdr:colOff>
      <xdr:row>95</xdr:row>
      <xdr:rowOff>62030</xdr:rowOff>
    </xdr:to>
    <xdr:cxnSp macro="">
      <xdr:nvCxnSpPr>
        <xdr:cNvPr id="242" name="直線コネクタ 241"/>
        <xdr:cNvCxnSpPr/>
      </xdr:nvCxnSpPr>
      <xdr:spPr>
        <a:xfrm flipV="1">
          <a:off x="1130300" y="16332744"/>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151940</xdr:rowOff>
    </xdr:from>
    <xdr:to>
      <xdr:col>3</xdr:col>
      <xdr:colOff>3175</xdr:colOff>
      <xdr:row>97</xdr:row>
      <xdr:rowOff>82090</xdr:rowOff>
    </xdr:to>
    <xdr:sp macro="" textlink="">
      <xdr:nvSpPr>
        <xdr:cNvPr id="243" name="フローチャート : 判断 242"/>
        <xdr:cNvSpPr/>
      </xdr:nvSpPr>
      <xdr:spPr>
        <a:xfrm>
          <a:off x="1968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73217</xdr:rowOff>
    </xdr:from>
    <xdr:ext cx="534377" cy="259045"/>
    <xdr:sp macro="" textlink="">
      <xdr:nvSpPr>
        <xdr:cNvPr id="244" name="テキスト ボックス 243"/>
        <xdr:cNvSpPr txBox="1"/>
      </xdr:nvSpPr>
      <xdr:spPr>
        <a:xfrm>
          <a:off x="1752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1118</xdr:rowOff>
    </xdr:from>
    <xdr:to>
      <xdr:col>1</xdr:col>
      <xdr:colOff>485775</xdr:colOff>
      <xdr:row>97</xdr:row>
      <xdr:rowOff>102718</xdr:rowOff>
    </xdr:to>
    <xdr:sp macro="" textlink="">
      <xdr:nvSpPr>
        <xdr:cNvPr id="245" name="フローチャート : 判断 244"/>
        <xdr:cNvSpPr/>
      </xdr:nvSpPr>
      <xdr:spPr>
        <a:xfrm>
          <a:off x="1079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93845</xdr:rowOff>
    </xdr:from>
    <xdr:ext cx="534377" cy="259045"/>
    <xdr:sp macro="" textlink="">
      <xdr:nvSpPr>
        <xdr:cNvPr id="246" name="テキスト ボックス 245"/>
        <xdr:cNvSpPr txBox="1"/>
      </xdr:nvSpPr>
      <xdr:spPr>
        <a:xfrm>
          <a:off x="863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148749</xdr:rowOff>
    </xdr:from>
    <xdr:to>
      <xdr:col>6</xdr:col>
      <xdr:colOff>561975</xdr:colOff>
      <xdr:row>95</xdr:row>
      <xdr:rowOff>78899</xdr:rowOff>
    </xdr:to>
    <xdr:sp macro="" textlink="">
      <xdr:nvSpPr>
        <xdr:cNvPr id="252" name="円/楕円 251"/>
        <xdr:cNvSpPr/>
      </xdr:nvSpPr>
      <xdr:spPr>
        <a:xfrm>
          <a:off x="4584700" y="162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176</xdr:rowOff>
    </xdr:from>
    <xdr:ext cx="534377" cy="259045"/>
    <xdr:sp macro="" textlink="">
      <xdr:nvSpPr>
        <xdr:cNvPr id="253" name="衛生費該当値テキスト"/>
        <xdr:cNvSpPr txBox="1"/>
      </xdr:nvSpPr>
      <xdr:spPr>
        <a:xfrm>
          <a:off x="4686300" y="161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69,502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70776</xdr:rowOff>
    </xdr:from>
    <xdr:to>
      <xdr:col>5</xdr:col>
      <xdr:colOff>409575</xdr:colOff>
      <xdr:row>91</xdr:row>
      <xdr:rowOff>926</xdr:rowOff>
    </xdr:to>
    <xdr:sp macro="" textlink="">
      <xdr:nvSpPr>
        <xdr:cNvPr id="254" name="円/楕円 253"/>
        <xdr:cNvSpPr/>
      </xdr:nvSpPr>
      <xdr:spPr>
        <a:xfrm>
          <a:off x="3746500" y="155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17453</xdr:rowOff>
    </xdr:from>
    <xdr:ext cx="599010" cy="259045"/>
    <xdr:sp macro="" textlink="">
      <xdr:nvSpPr>
        <xdr:cNvPr id="255" name="テキスト ボックス 254"/>
        <xdr:cNvSpPr txBox="1"/>
      </xdr:nvSpPr>
      <xdr:spPr>
        <a:xfrm>
          <a:off x="3497794" y="152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139,665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160474</xdr:rowOff>
    </xdr:from>
    <xdr:to>
      <xdr:col>4</xdr:col>
      <xdr:colOff>206375</xdr:colOff>
      <xdr:row>93</xdr:row>
      <xdr:rowOff>90624</xdr:rowOff>
    </xdr:to>
    <xdr:sp macro="" textlink="">
      <xdr:nvSpPr>
        <xdr:cNvPr id="256" name="円/楕円 255"/>
        <xdr:cNvSpPr/>
      </xdr:nvSpPr>
      <xdr:spPr>
        <a:xfrm>
          <a:off x="2857500" y="159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107151</xdr:rowOff>
    </xdr:from>
    <xdr:ext cx="534377" cy="259045"/>
    <xdr:sp macro="" textlink="">
      <xdr:nvSpPr>
        <xdr:cNvPr id="257" name="テキスト ボックス 256"/>
        <xdr:cNvSpPr txBox="1"/>
      </xdr:nvSpPr>
      <xdr:spPr>
        <a:xfrm>
          <a:off x="2641111" y="157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165644</xdr:rowOff>
    </xdr:from>
    <xdr:to>
      <xdr:col>3</xdr:col>
      <xdr:colOff>3175</xdr:colOff>
      <xdr:row>95</xdr:row>
      <xdr:rowOff>95794</xdr:rowOff>
    </xdr:to>
    <xdr:sp macro="" textlink="">
      <xdr:nvSpPr>
        <xdr:cNvPr id="258" name="円/楕円 257"/>
        <xdr:cNvSpPr/>
      </xdr:nvSpPr>
      <xdr:spPr>
        <a:xfrm>
          <a:off x="1968500" y="162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112321</xdr:rowOff>
    </xdr:from>
    <xdr:ext cx="534377" cy="259045"/>
    <xdr:sp macro="" textlink="">
      <xdr:nvSpPr>
        <xdr:cNvPr id="259" name="テキスト ボックス 258"/>
        <xdr:cNvSpPr txBox="1"/>
      </xdr:nvSpPr>
      <xdr:spPr>
        <a:xfrm>
          <a:off x="1752111" y="160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11230</xdr:rowOff>
    </xdr:from>
    <xdr:to>
      <xdr:col>1</xdr:col>
      <xdr:colOff>485775</xdr:colOff>
      <xdr:row>95</xdr:row>
      <xdr:rowOff>112830</xdr:rowOff>
    </xdr:to>
    <xdr:sp macro="" textlink="">
      <xdr:nvSpPr>
        <xdr:cNvPr id="260" name="円/楕円 259"/>
        <xdr:cNvSpPr/>
      </xdr:nvSpPr>
      <xdr:spPr>
        <a:xfrm>
          <a:off x="1079500" y="162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129357</xdr:rowOff>
    </xdr:from>
    <xdr:ext cx="534377" cy="259045"/>
    <xdr:sp macro="" textlink="">
      <xdr:nvSpPr>
        <xdr:cNvPr id="261" name="テキスト ボックス 260"/>
        <xdr:cNvSpPr txBox="1"/>
      </xdr:nvSpPr>
      <xdr:spPr>
        <a:xfrm>
          <a:off x="863111" y="160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3" name="直線コネクタ 282"/>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6"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7" name="直線コネクタ 286"/>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3683</xdr:rowOff>
    </xdr:from>
    <xdr:to>
      <xdr:col>15</xdr:col>
      <xdr:colOff>180975</xdr:colOff>
      <xdr:row>38</xdr:row>
      <xdr:rowOff>39345</xdr:rowOff>
    </xdr:to>
    <xdr:cxnSp macro="">
      <xdr:nvCxnSpPr>
        <xdr:cNvPr id="288" name="直線コネクタ 287"/>
        <xdr:cNvCxnSpPr/>
      </xdr:nvCxnSpPr>
      <xdr:spPr>
        <a:xfrm>
          <a:off x="9639300" y="6518783"/>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9"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0" name="フローチャート : 判断 289"/>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121869</xdr:rowOff>
    </xdr:from>
    <xdr:to>
      <xdr:col>14</xdr:col>
      <xdr:colOff>28575</xdr:colOff>
      <xdr:row>38</xdr:row>
      <xdr:rowOff>3683</xdr:rowOff>
    </xdr:to>
    <xdr:cxnSp macro="">
      <xdr:nvCxnSpPr>
        <xdr:cNvPr id="291" name="直線コネクタ 290"/>
        <xdr:cNvCxnSpPr/>
      </xdr:nvCxnSpPr>
      <xdr:spPr>
        <a:xfrm>
          <a:off x="8750300" y="6465519"/>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2" name="フローチャート : 判断 291"/>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3" name="テキスト ボックス 292"/>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153416</xdr:rowOff>
    </xdr:from>
    <xdr:to>
      <xdr:col>12</xdr:col>
      <xdr:colOff>511175</xdr:colOff>
      <xdr:row>37</xdr:row>
      <xdr:rowOff>121869</xdr:rowOff>
    </xdr:to>
    <xdr:cxnSp macro="">
      <xdr:nvCxnSpPr>
        <xdr:cNvPr id="294" name="直線コネクタ 293"/>
        <xdr:cNvCxnSpPr/>
      </xdr:nvCxnSpPr>
      <xdr:spPr>
        <a:xfrm>
          <a:off x="7861300" y="632561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5" name="フローチャート : 判断 294"/>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6" name="テキスト ボックス 295"/>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143129</xdr:rowOff>
    </xdr:from>
    <xdr:to>
      <xdr:col>11</xdr:col>
      <xdr:colOff>307975</xdr:colOff>
      <xdr:row>36</xdr:row>
      <xdr:rowOff>153416</xdr:rowOff>
    </xdr:to>
    <xdr:cxnSp macro="">
      <xdr:nvCxnSpPr>
        <xdr:cNvPr id="297" name="直線コネクタ 296"/>
        <xdr:cNvCxnSpPr/>
      </xdr:nvCxnSpPr>
      <xdr:spPr>
        <a:xfrm>
          <a:off x="6972300" y="5800979"/>
          <a:ext cx="889000" cy="5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8" name="フローチャート : 判断 297"/>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9" name="テキスト ボックス 298"/>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0" name="フローチャート : 判断 299"/>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1" name="テキスト ボックス 300"/>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159995</xdr:rowOff>
    </xdr:from>
    <xdr:to>
      <xdr:col>15</xdr:col>
      <xdr:colOff>231775</xdr:colOff>
      <xdr:row>38</xdr:row>
      <xdr:rowOff>90145</xdr:rowOff>
    </xdr:to>
    <xdr:sp macro="" textlink="">
      <xdr:nvSpPr>
        <xdr:cNvPr id="307" name="円/楕円 306"/>
        <xdr:cNvSpPr/>
      </xdr:nvSpPr>
      <xdr:spPr>
        <a:xfrm>
          <a:off x="104267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74921</xdr:rowOff>
    </xdr:from>
    <xdr:ext cx="378565" cy="259045"/>
    <xdr:sp macro="" textlink="">
      <xdr:nvSpPr>
        <xdr:cNvPr id="308" name="労働費該当値テキスト"/>
        <xdr:cNvSpPr txBox="1"/>
      </xdr:nvSpPr>
      <xdr:spPr>
        <a:xfrm>
          <a:off x="10528300" y="641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124333</xdr:rowOff>
    </xdr:from>
    <xdr:to>
      <xdr:col>14</xdr:col>
      <xdr:colOff>79375</xdr:colOff>
      <xdr:row>38</xdr:row>
      <xdr:rowOff>54483</xdr:rowOff>
    </xdr:to>
    <xdr:sp macro="" textlink="">
      <xdr:nvSpPr>
        <xdr:cNvPr id="309" name="円/楕円 308"/>
        <xdr:cNvSpPr/>
      </xdr:nvSpPr>
      <xdr:spPr>
        <a:xfrm>
          <a:off x="958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45610</xdr:rowOff>
    </xdr:from>
    <xdr:ext cx="378565" cy="259045"/>
    <xdr:sp macro="" textlink="">
      <xdr:nvSpPr>
        <xdr:cNvPr id="310" name="テキスト ボックス 309"/>
        <xdr:cNvSpPr txBox="1"/>
      </xdr:nvSpPr>
      <xdr:spPr>
        <a:xfrm>
          <a:off x="9450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71069</xdr:rowOff>
    </xdr:from>
    <xdr:to>
      <xdr:col>12</xdr:col>
      <xdr:colOff>561975</xdr:colOff>
      <xdr:row>38</xdr:row>
      <xdr:rowOff>1219</xdr:rowOff>
    </xdr:to>
    <xdr:sp macro="" textlink="">
      <xdr:nvSpPr>
        <xdr:cNvPr id="311" name="円/楕円 310"/>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163796</xdr:rowOff>
    </xdr:from>
    <xdr:ext cx="378565" cy="259045"/>
    <xdr:sp macro="" textlink="">
      <xdr:nvSpPr>
        <xdr:cNvPr id="312" name="テキスト ボックス 311"/>
        <xdr:cNvSpPr txBox="1"/>
      </xdr:nvSpPr>
      <xdr:spPr>
        <a:xfrm>
          <a:off x="8561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102616</xdr:rowOff>
    </xdr:from>
    <xdr:to>
      <xdr:col>11</xdr:col>
      <xdr:colOff>358775</xdr:colOff>
      <xdr:row>37</xdr:row>
      <xdr:rowOff>32766</xdr:rowOff>
    </xdr:to>
    <xdr:sp macro="" textlink="">
      <xdr:nvSpPr>
        <xdr:cNvPr id="313" name="円/楕円 312"/>
        <xdr:cNvSpPr/>
      </xdr:nvSpPr>
      <xdr:spPr>
        <a:xfrm>
          <a:off x="7810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23893</xdr:rowOff>
    </xdr:from>
    <xdr:ext cx="469744" cy="259045"/>
    <xdr:sp macro="" textlink="">
      <xdr:nvSpPr>
        <xdr:cNvPr id="314" name="テキスト ボックス 313"/>
        <xdr:cNvSpPr txBox="1"/>
      </xdr:nvSpPr>
      <xdr:spPr>
        <a:xfrm>
          <a:off x="7626427"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92329</xdr:rowOff>
    </xdr:from>
    <xdr:to>
      <xdr:col>10</xdr:col>
      <xdr:colOff>155575</xdr:colOff>
      <xdr:row>34</xdr:row>
      <xdr:rowOff>22479</xdr:rowOff>
    </xdr:to>
    <xdr:sp macro="" textlink="">
      <xdr:nvSpPr>
        <xdr:cNvPr id="315" name="円/楕円 314"/>
        <xdr:cNvSpPr/>
      </xdr:nvSpPr>
      <xdr:spPr>
        <a:xfrm>
          <a:off x="6921500" y="57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39006</xdr:rowOff>
    </xdr:from>
    <xdr:ext cx="469744" cy="259045"/>
    <xdr:sp macro="" textlink="">
      <xdr:nvSpPr>
        <xdr:cNvPr id="316" name="テキスト ボックス 315"/>
        <xdr:cNvSpPr txBox="1"/>
      </xdr:nvSpPr>
      <xdr:spPr>
        <a:xfrm>
          <a:off x="6737427" y="552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2" name="直線コネクタ 341"/>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3"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4" name="直線コネクタ 343"/>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5"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6" name="直線コネクタ 345"/>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352</xdr:rowOff>
    </xdr:from>
    <xdr:to>
      <xdr:col>15</xdr:col>
      <xdr:colOff>180975</xdr:colOff>
      <xdr:row>57</xdr:row>
      <xdr:rowOff>15668</xdr:rowOff>
    </xdr:to>
    <xdr:cxnSp macro="">
      <xdr:nvCxnSpPr>
        <xdr:cNvPr id="347" name="直線コネクタ 346"/>
        <xdr:cNvCxnSpPr/>
      </xdr:nvCxnSpPr>
      <xdr:spPr>
        <a:xfrm flipV="1">
          <a:off x="9639300" y="977300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8"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9" name="フローチャート : 判断 348"/>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156453</xdr:rowOff>
    </xdr:from>
    <xdr:to>
      <xdr:col>14</xdr:col>
      <xdr:colOff>28575</xdr:colOff>
      <xdr:row>57</xdr:row>
      <xdr:rowOff>15668</xdr:rowOff>
    </xdr:to>
    <xdr:cxnSp macro="">
      <xdr:nvCxnSpPr>
        <xdr:cNvPr id="350" name="直線コネクタ 349"/>
        <xdr:cNvCxnSpPr/>
      </xdr:nvCxnSpPr>
      <xdr:spPr>
        <a:xfrm>
          <a:off x="8750300" y="9757653"/>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1" name="フローチャート : 判断 350"/>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2" name="テキスト ボックス 351"/>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156453</xdr:rowOff>
    </xdr:from>
    <xdr:to>
      <xdr:col>12</xdr:col>
      <xdr:colOff>511175</xdr:colOff>
      <xdr:row>57</xdr:row>
      <xdr:rowOff>20893</xdr:rowOff>
    </xdr:to>
    <xdr:cxnSp macro="">
      <xdr:nvCxnSpPr>
        <xdr:cNvPr id="353" name="直線コネクタ 352"/>
        <xdr:cNvCxnSpPr/>
      </xdr:nvCxnSpPr>
      <xdr:spPr>
        <a:xfrm flipV="1">
          <a:off x="7861300" y="9757653"/>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4" name="フローチャート : 判断 353"/>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5" name="テキスト ボックス 354"/>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20893</xdr:rowOff>
    </xdr:from>
    <xdr:to>
      <xdr:col>11</xdr:col>
      <xdr:colOff>307975</xdr:colOff>
      <xdr:row>57</xdr:row>
      <xdr:rowOff>150918</xdr:rowOff>
    </xdr:to>
    <xdr:cxnSp macro="">
      <xdr:nvCxnSpPr>
        <xdr:cNvPr id="356" name="直線コネクタ 355"/>
        <xdr:cNvCxnSpPr/>
      </xdr:nvCxnSpPr>
      <xdr:spPr>
        <a:xfrm flipV="1">
          <a:off x="6972300" y="9793543"/>
          <a:ext cx="889000" cy="1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7" name="フローチャート : 判断 356"/>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8" name="テキスト ボックス 357"/>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9" name="フローチャート : 判断 358"/>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0" name="テキスト ボックス 359"/>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121002</xdr:rowOff>
    </xdr:from>
    <xdr:to>
      <xdr:col>15</xdr:col>
      <xdr:colOff>231775</xdr:colOff>
      <xdr:row>57</xdr:row>
      <xdr:rowOff>51152</xdr:rowOff>
    </xdr:to>
    <xdr:sp macro="" textlink="">
      <xdr:nvSpPr>
        <xdr:cNvPr id="366" name="円/楕円 365"/>
        <xdr:cNvSpPr/>
      </xdr:nvSpPr>
      <xdr:spPr>
        <a:xfrm>
          <a:off x="10426700" y="9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143879</xdr:rowOff>
    </xdr:from>
    <xdr:ext cx="534377" cy="259045"/>
    <xdr:sp macro="" textlink="">
      <xdr:nvSpPr>
        <xdr:cNvPr id="367" name="農林水産業費該当値テキスト"/>
        <xdr:cNvSpPr txBox="1"/>
      </xdr:nvSpPr>
      <xdr:spPr>
        <a:xfrm>
          <a:off x="10528300" y="95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136318</xdr:rowOff>
    </xdr:from>
    <xdr:to>
      <xdr:col>14</xdr:col>
      <xdr:colOff>79375</xdr:colOff>
      <xdr:row>57</xdr:row>
      <xdr:rowOff>66468</xdr:rowOff>
    </xdr:to>
    <xdr:sp macro="" textlink="">
      <xdr:nvSpPr>
        <xdr:cNvPr id="368" name="円/楕円 367"/>
        <xdr:cNvSpPr/>
      </xdr:nvSpPr>
      <xdr:spPr>
        <a:xfrm>
          <a:off x="9588500" y="97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57595</xdr:rowOff>
    </xdr:from>
    <xdr:ext cx="534377" cy="259045"/>
    <xdr:sp macro="" textlink="">
      <xdr:nvSpPr>
        <xdr:cNvPr id="369" name="テキスト ボックス 368"/>
        <xdr:cNvSpPr txBox="1"/>
      </xdr:nvSpPr>
      <xdr:spPr>
        <a:xfrm>
          <a:off x="9372111" y="9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105653</xdr:rowOff>
    </xdr:from>
    <xdr:to>
      <xdr:col>12</xdr:col>
      <xdr:colOff>561975</xdr:colOff>
      <xdr:row>57</xdr:row>
      <xdr:rowOff>35803</xdr:rowOff>
    </xdr:to>
    <xdr:sp macro="" textlink="">
      <xdr:nvSpPr>
        <xdr:cNvPr id="370" name="円/楕円 369"/>
        <xdr:cNvSpPr/>
      </xdr:nvSpPr>
      <xdr:spPr>
        <a:xfrm>
          <a:off x="8699500" y="97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52330</xdr:rowOff>
    </xdr:from>
    <xdr:ext cx="534377" cy="259045"/>
    <xdr:sp macro="" textlink="">
      <xdr:nvSpPr>
        <xdr:cNvPr id="371" name="テキスト ボックス 370"/>
        <xdr:cNvSpPr txBox="1"/>
      </xdr:nvSpPr>
      <xdr:spPr>
        <a:xfrm>
          <a:off x="8483111" y="94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141543</xdr:rowOff>
    </xdr:from>
    <xdr:to>
      <xdr:col>11</xdr:col>
      <xdr:colOff>358775</xdr:colOff>
      <xdr:row>57</xdr:row>
      <xdr:rowOff>71693</xdr:rowOff>
    </xdr:to>
    <xdr:sp macro="" textlink="">
      <xdr:nvSpPr>
        <xdr:cNvPr id="372" name="円/楕円 371"/>
        <xdr:cNvSpPr/>
      </xdr:nvSpPr>
      <xdr:spPr>
        <a:xfrm>
          <a:off x="7810500" y="97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88220</xdr:rowOff>
    </xdr:from>
    <xdr:ext cx="534377" cy="259045"/>
    <xdr:sp macro="" textlink="">
      <xdr:nvSpPr>
        <xdr:cNvPr id="373" name="テキスト ボックス 372"/>
        <xdr:cNvSpPr txBox="1"/>
      </xdr:nvSpPr>
      <xdr:spPr>
        <a:xfrm>
          <a:off x="7594111" y="95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100118</xdr:rowOff>
    </xdr:from>
    <xdr:to>
      <xdr:col>10</xdr:col>
      <xdr:colOff>155575</xdr:colOff>
      <xdr:row>58</xdr:row>
      <xdr:rowOff>30268</xdr:rowOff>
    </xdr:to>
    <xdr:sp macro="" textlink="">
      <xdr:nvSpPr>
        <xdr:cNvPr id="374" name="円/楕円 373"/>
        <xdr:cNvSpPr/>
      </xdr:nvSpPr>
      <xdr:spPr>
        <a:xfrm>
          <a:off x="6921500" y="98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46795</xdr:rowOff>
    </xdr:from>
    <xdr:ext cx="534377" cy="259045"/>
    <xdr:sp macro="" textlink="">
      <xdr:nvSpPr>
        <xdr:cNvPr id="375" name="テキスト ボックス 374"/>
        <xdr:cNvSpPr txBox="1"/>
      </xdr:nvSpPr>
      <xdr:spPr>
        <a:xfrm>
          <a:off x="6705111" y="964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1" name="直線コネクタ 400"/>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2"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3" name="直線コネクタ 402"/>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4"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5" name="直線コネクタ 404"/>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152698</xdr:rowOff>
    </xdr:from>
    <xdr:to>
      <xdr:col>15</xdr:col>
      <xdr:colOff>180975</xdr:colOff>
      <xdr:row>77</xdr:row>
      <xdr:rowOff>153188</xdr:rowOff>
    </xdr:to>
    <xdr:cxnSp macro="">
      <xdr:nvCxnSpPr>
        <xdr:cNvPr id="406" name="直線コネクタ 405"/>
        <xdr:cNvCxnSpPr/>
      </xdr:nvCxnSpPr>
      <xdr:spPr>
        <a:xfrm>
          <a:off x="9639300" y="1335434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7"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8" name="フローチャート : 判断 407"/>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152698</xdr:rowOff>
    </xdr:from>
    <xdr:to>
      <xdr:col>14</xdr:col>
      <xdr:colOff>28575</xdr:colOff>
      <xdr:row>78</xdr:row>
      <xdr:rowOff>5611</xdr:rowOff>
    </xdr:to>
    <xdr:cxnSp macro="">
      <xdr:nvCxnSpPr>
        <xdr:cNvPr id="409" name="直線コネクタ 408"/>
        <xdr:cNvCxnSpPr/>
      </xdr:nvCxnSpPr>
      <xdr:spPr>
        <a:xfrm flipV="1">
          <a:off x="8750300" y="13354348"/>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0" name="フローチャート : 判断 409"/>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1" name="テキスト ボックス 410"/>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5611</xdr:rowOff>
    </xdr:from>
    <xdr:to>
      <xdr:col>12</xdr:col>
      <xdr:colOff>511175</xdr:colOff>
      <xdr:row>78</xdr:row>
      <xdr:rowOff>35099</xdr:rowOff>
    </xdr:to>
    <xdr:cxnSp macro="">
      <xdr:nvCxnSpPr>
        <xdr:cNvPr id="412" name="直線コネクタ 411"/>
        <xdr:cNvCxnSpPr/>
      </xdr:nvCxnSpPr>
      <xdr:spPr>
        <a:xfrm flipV="1">
          <a:off x="7861300" y="13378711"/>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3" name="フローチャート : 判断 412"/>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4" name="テキスト ボックス 413"/>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161319</xdr:rowOff>
    </xdr:from>
    <xdr:to>
      <xdr:col>11</xdr:col>
      <xdr:colOff>307975</xdr:colOff>
      <xdr:row>78</xdr:row>
      <xdr:rowOff>35099</xdr:rowOff>
    </xdr:to>
    <xdr:cxnSp macro="">
      <xdr:nvCxnSpPr>
        <xdr:cNvPr id="415" name="直線コネクタ 414"/>
        <xdr:cNvCxnSpPr/>
      </xdr:nvCxnSpPr>
      <xdr:spPr>
        <a:xfrm>
          <a:off x="6972300" y="13362969"/>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6" name="フローチャート : 判断 415"/>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7" name="テキスト ボックス 416"/>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8" name="フローチャート : 判断 417"/>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9" name="テキスト ボックス 418"/>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102388</xdr:rowOff>
    </xdr:from>
    <xdr:to>
      <xdr:col>15</xdr:col>
      <xdr:colOff>231775</xdr:colOff>
      <xdr:row>78</xdr:row>
      <xdr:rowOff>32538</xdr:rowOff>
    </xdr:to>
    <xdr:sp macro="" textlink="">
      <xdr:nvSpPr>
        <xdr:cNvPr id="425" name="円/楕円 424"/>
        <xdr:cNvSpPr/>
      </xdr:nvSpPr>
      <xdr:spPr>
        <a:xfrm>
          <a:off x="104267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80815</xdr:rowOff>
    </xdr:from>
    <xdr:ext cx="469744" cy="259045"/>
    <xdr:sp macro="" textlink="">
      <xdr:nvSpPr>
        <xdr:cNvPr id="426" name="商工費該当値テキスト"/>
        <xdr:cNvSpPr txBox="1"/>
      </xdr:nvSpPr>
      <xdr:spPr>
        <a:xfrm>
          <a:off x="10528300" y="132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101898</xdr:rowOff>
    </xdr:from>
    <xdr:to>
      <xdr:col>14</xdr:col>
      <xdr:colOff>79375</xdr:colOff>
      <xdr:row>78</xdr:row>
      <xdr:rowOff>32048</xdr:rowOff>
    </xdr:to>
    <xdr:sp macro="" textlink="">
      <xdr:nvSpPr>
        <xdr:cNvPr id="427" name="円/楕円 426"/>
        <xdr:cNvSpPr/>
      </xdr:nvSpPr>
      <xdr:spPr>
        <a:xfrm>
          <a:off x="9588500" y="133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23175</xdr:rowOff>
    </xdr:from>
    <xdr:ext cx="469744" cy="259045"/>
    <xdr:sp macro="" textlink="">
      <xdr:nvSpPr>
        <xdr:cNvPr id="428" name="テキスト ボックス 427"/>
        <xdr:cNvSpPr txBox="1"/>
      </xdr:nvSpPr>
      <xdr:spPr>
        <a:xfrm>
          <a:off x="9404427" y="133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126261</xdr:rowOff>
    </xdr:from>
    <xdr:to>
      <xdr:col>12</xdr:col>
      <xdr:colOff>561975</xdr:colOff>
      <xdr:row>78</xdr:row>
      <xdr:rowOff>56411</xdr:rowOff>
    </xdr:to>
    <xdr:sp macro="" textlink="">
      <xdr:nvSpPr>
        <xdr:cNvPr id="429" name="円/楕円 428"/>
        <xdr:cNvSpPr/>
      </xdr:nvSpPr>
      <xdr:spPr>
        <a:xfrm>
          <a:off x="8699500" y="133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47538</xdr:rowOff>
    </xdr:from>
    <xdr:ext cx="469744" cy="259045"/>
    <xdr:sp macro="" textlink="">
      <xdr:nvSpPr>
        <xdr:cNvPr id="430" name="テキスト ボックス 429"/>
        <xdr:cNvSpPr txBox="1"/>
      </xdr:nvSpPr>
      <xdr:spPr>
        <a:xfrm>
          <a:off x="8515427" y="1342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155749</xdr:rowOff>
    </xdr:from>
    <xdr:to>
      <xdr:col>11</xdr:col>
      <xdr:colOff>358775</xdr:colOff>
      <xdr:row>78</xdr:row>
      <xdr:rowOff>85899</xdr:rowOff>
    </xdr:to>
    <xdr:sp macro="" textlink="">
      <xdr:nvSpPr>
        <xdr:cNvPr id="431" name="円/楕円 430"/>
        <xdr:cNvSpPr/>
      </xdr:nvSpPr>
      <xdr:spPr>
        <a:xfrm>
          <a:off x="7810500" y="133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77026</xdr:rowOff>
    </xdr:from>
    <xdr:ext cx="469744" cy="259045"/>
    <xdr:sp macro="" textlink="">
      <xdr:nvSpPr>
        <xdr:cNvPr id="432" name="テキスト ボックス 431"/>
        <xdr:cNvSpPr txBox="1"/>
      </xdr:nvSpPr>
      <xdr:spPr>
        <a:xfrm>
          <a:off x="7626427" y="134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110519</xdr:rowOff>
    </xdr:from>
    <xdr:to>
      <xdr:col>10</xdr:col>
      <xdr:colOff>155575</xdr:colOff>
      <xdr:row>78</xdr:row>
      <xdr:rowOff>40669</xdr:rowOff>
    </xdr:to>
    <xdr:sp macro="" textlink="">
      <xdr:nvSpPr>
        <xdr:cNvPr id="433" name="円/楕円 432"/>
        <xdr:cNvSpPr/>
      </xdr:nvSpPr>
      <xdr:spPr>
        <a:xfrm>
          <a:off x="6921500" y="133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57196</xdr:rowOff>
    </xdr:from>
    <xdr:ext cx="469744" cy="259045"/>
    <xdr:sp macro="" textlink="">
      <xdr:nvSpPr>
        <xdr:cNvPr id="434" name="テキスト ボックス 433"/>
        <xdr:cNvSpPr txBox="1"/>
      </xdr:nvSpPr>
      <xdr:spPr>
        <a:xfrm>
          <a:off x="6737427" y="1308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8" name="直線コネクタ 457"/>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9"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0" name="直線コネクタ 459"/>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1"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2" name="直線コネクタ 461"/>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131407</xdr:rowOff>
    </xdr:from>
    <xdr:to>
      <xdr:col>15</xdr:col>
      <xdr:colOff>180975</xdr:colOff>
      <xdr:row>94</xdr:row>
      <xdr:rowOff>25019</xdr:rowOff>
    </xdr:to>
    <xdr:cxnSp macro="">
      <xdr:nvCxnSpPr>
        <xdr:cNvPr id="463" name="直線コネクタ 462"/>
        <xdr:cNvCxnSpPr/>
      </xdr:nvCxnSpPr>
      <xdr:spPr>
        <a:xfrm flipV="1">
          <a:off x="9639300" y="16076257"/>
          <a:ext cx="838200" cy="6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4"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5" name="フローチャート : 判断 464"/>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111227</xdr:rowOff>
    </xdr:from>
    <xdr:to>
      <xdr:col>14</xdr:col>
      <xdr:colOff>28575</xdr:colOff>
      <xdr:row>94</xdr:row>
      <xdr:rowOff>25019</xdr:rowOff>
    </xdr:to>
    <xdr:cxnSp macro="">
      <xdr:nvCxnSpPr>
        <xdr:cNvPr id="466" name="直線コネクタ 465"/>
        <xdr:cNvCxnSpPr/>
      </xdr:nvCxnSpPr>
      <xdr:spPr>
        <a:xfrm>
          <a:off x="8750300" y="16056077"/>
          <a:ext cx="889000" cy="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7" name="フローチャート : 判断 466"/>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8" name="テキスト ボックス 467"/>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159105</xdr:rowOff>
    </xdr:from>
    <xdr:to>
      <xdr:col>12</xdr:col>
      <xdr:colOff>511175</xdr:colOff>
      <xdr:row>93</xdr:row>
      <xdr:rowOff>111227</xdr:rowOff>
    </xdr:to>
    <xdr:cxnSp macro="">
      <xdr:nvCxnSpPr>
        <xdr:cNvPr id="469" name="直線コネクタ 468"/>
        <xdr:cNvCxnSpPr/>
      </xdr:nvCxnSpPr>
      <xdr:spPr>
        <a:xfrm>
          <a:off x="7861300" y="15761055"/>
          <a:ext cx="889000" cy="2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0" name="フローチャート : 判断 469"/>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1" name="テキスト ボックス 470"/>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159105</xdr:rowOff>
    </xdr:from>
    <xdr:to>
      <xdr:col>11</xdr:col>
      <xdr:colOff>307975</xdr:colOff>
      <xdr:row>93</xdr:row>
      <xdr:rowOff>114605</xdr:rowOff>
    </xdr:to>
    <xdr:cxnSp macro="">
      <xdr:nvCxnSpPr>
        <xdr:cNvPr id="472" name="直線コネクタ 471"/>
        <xdr:cNvCxnSpPr/>
      </xdr:nvCxnSpPr>
      <xdr:spPr>
        <a:xfrm flipV="1">
          <a:off x="6972300" y="15761055"/>
          <a:ext cx="889000" cy="29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3" name="フローチャート : 判断 472"/>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4" name="テキスト ボックス 473"/>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5" name="フローチャート : 判断 474"/>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6" name="テキスト ボックス 475"/>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80607</xdr:rowOff>
    </xdr:from>
    <xdr:to>
      <xdr:col>15</xdr:col>
      <xdr:colOff>231775</xdr:colOff>
      <xdr:row>94</xdr:row>
      <xdr:rowOff>10757</xdr:rowOff>
    </xdr:to>
    <xdr:sp macro="" textlink="">
      <xdr:nvSpPr>
        <xdr:cNvPr id="482" name="円/楕円 481"/>
        <xdr:cNvSpPr/>
      </xdr:nvSpPr>
      <xdr:spPr>
        <a:xfrm>
          <a:off x="10426700" y="160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103484</xdr:rowOff>
    </xdr:from>
    <xdr:ext cx="534377" cy="259045"/>
    <xdr:sp macro="" textlink="">
      <xdr:nvSpPr>
        <xdr:cNvPr id="483" name="土木費該当値テキスト"/>
        <xdr:cNvSpPr txBox="1"/>
      </xdr:nvSpPr>
      <xdr:spPr>
        <a:xfrm>
          <a:off x="10528300" y="158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145669</xdr:rowOff>
    </xdr:from>
    <xdr:to>
      <xdr:col>14</xdr:col>
      <xdr:colOff>79375</xdr:colOff>
      <xdr:row>94</xdr:row>
      <xdr:rowOff>75819</xdr:rowOff>
    </xdr:to>
    <xdr:sp macro="" textlink="">
      <xdr:nvSpPr>
        <xdr:cNvPr id="484" name="円/楕円 483"/>
        <xdr:cNvSpPr/>
      </xdr:nvSpPr>
      <xdr:spPr>
        <a:xfrm>
          <a:off x="9588500" y="160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92346</xdr:rowOff>
    </xdr:from>
    <xdr:ext cx="534377" cy="259045"/>
    <xdr:sp macro="" textlink="">
      <xdr:nvSpPr>
        <xdr:cNvPr id="485" name="テキスト ボックス 484"/>
        <xdr:cNvSpPr txBox="1"/>
      </xdr:nvSpPr>
      <xdr:spPr>
        <a:xfrm>
          <a:off x="9372111" y="158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60427</xdr:rowOff>
    </xdr:from>
    <xdr:to>
      <xdr:col>12</xdr:col>
      <xdr:colOff>561975</xdr:colOff>
      <xdr:row>93</xdr:row>
      <xdr:rowOff>162027</xdr:rowOff>
    </xdr:to>
    <xdr:sp macro="" textlink="">
      <xdr:nvSpPr>
        <xdr:cNvPr id="486" name="円/楕円 485"/>
        <xdr:cNvSpPr/>
      </xdr:nvSpPr>
      <xdr:spPr>
        <a:xfrm>
          <a:off x="8699500" y="160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7104</xdr:rowOff>
    </xdr:from>
    <xdr:ext cx="534377" cy="259045"/>
    <xdr:sp macro="" textlink="">
      <xdr:nvSpPr>
        <xdr:cNvPr id="487" name="テキスト ボックス 486"/>
        <xdr:cNvSpPr txBox="1"/>
      </xdr:nvSpPr>
      <xdr:spPr>
        <a:xfrm>
          <a:off x="8483111" y="157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75,742</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108305</xdr:rowOff>
    </xdr:from>
    <xdr:to>
      <xdr:col>11</xdr:col>
      <xdr:colOff>358775</xdr:colOff>
      <xdr:row>92</xdr:row>
      <xdr:rowOff>38455</xdr:rowOff>
    </xdr:to>
    <xdr:sp macro="" textlink="">
      <xdr:nvSpPr>
        <xdr:cNvPr id="488" name="円/楕円 487"/>
        <xdr:cNvSpPr/>
      </xdr:nvSpPr>
      <xdr:spPr>
        <a:xfrm>
          <a:off x="7810500" y="157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54982</xdr:rowOff>
    </xdr:from>
    <xdr:ext cx="534377" cy="259045"/>
    <xdr:sp macro="" textlink="">
      <xdr:nvSpPr>
        <xdr:cNvPr id="489" name="テキスト ボックス 488"/>
        <xdr:cNvSpPr txBox="1"/>
      </xdr:nvSpPr>
      <xdr:spPr>
        <a:xfrm>
          <a:off x="7594111" y="154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63805</xdr:rowOff>
    </xdr:from>
    <xdr:to>
      <xdr:col>10</xdr:col>
      <xdr:colOff>155575</xdr:colOff>
      <xdr:row>93</xdr:row>
      <xdr:rowOff>165405</xdr:rowOff>
    </xdr:to>
    <xdr:sp macro="" textlink="">
      <xdr:nvSpPr>
        <xdr:cNvPr id="490" name="円/楕円 489"/>
        <xdr:cNvSpPr/>
      </xdr:nvSpPr>
      <xdr:spPr>
        <a:xfrm>
          <a:off x="6921500" y="160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10482</xdr:rowOff>
    </xdr:from>
    <xdr:ext cx="534377" cy="259045"/>
    <xdr:sp macro="" textlink="">
      <xdr:nvSpPr>
        <xdr:cNvPr id="491" name="テキスト ボックス 490"/>
        <xdr:cNvSpPr txBox="1"/>
      </xdr:nvSpPr>
      <xdr:spPr>
        <a:xfrm>
          <a:off x="6705111" y="157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4" name="直線コネクタ 513"/>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5"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6" name="直線コネクタ 515"/>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7"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8" name="直線コネクタ 517"/>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78892</xdr:rowOff>
    </xdr:from>
    <xdr:to>
      <xdr:col>23</xdr:col>
      <xdr:colOff>517525</xdr:colOff>
      <xdr:row>36</xdr:row>
      <xdr:rowOff>4414</xdr:rowOff>
    </xdr:to>
    <xdr:cxnSp macro="">
      <xdr:nvCxnSpPr>
        <xdr:cNvPr id="519" name="直線コネクタ 518"/>
        <xdr:cNvCxnSpPr/>
      </xdr:nvCxnSpPr>
      <xdr:spPr>
        <a:xfrm>
          <a:off x="15481300" y="5736742"/>
          <a:ext cx="838200" cy="4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20"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1" name="フローチャート : 判断 520"/>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78892</xdr:rowOff>
    </xdr:from>
    <xdr:to>
      <xdr:col>22</xdr:col>
      <xdr:colOff>365125</xdr:colOff>
      <xdr:row>36</xdr:row>
      <xdr:rowOff>45700</xdr:rowOff>
    </xdr:to>
    <xdr:cxnSp macro="">
      <xdr:nvCxnSpPr>
        <xdr:cNvPr id="522" name="直線コネクタ 521"/>
        <xdr:cNvCxnSpPr/>
      </xdr:nvCxnSpPr>
      <xdr:spPr>
        <a:xfrm flipV="1">
          <a:off x="14592300" y="5736742"/>
          <a:ext cx="889000" cy="4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3" name="フローチャート : 判断 522"/>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4" name="テキスト ボックス 523"/>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87168</xdr:rowOff>
    </xdr:from>
    <xdr:to>
      <xdr:col>21</xdr:col>
      <xdr:colOff>161925</xdr:colOff>
      <xdr:row>36</xdr:row>
      <xdr:rowOff>45700</xdr:rowOff>
    </xdr:to>
    <xdr:cxnSp macro="">
      <xdr:nvCxnSpPr>
        <xdr:cNvPr id="525" name="直線コネクタ 524"/>
        <xdr:cNvCxnSpPr/>
      </xdr:nvCxnSpPr>
      <xdr:spPr>
        <a:xfrm>
          <a:off x="13703300" y="6087918"/>
          <a:ext cx="889000" cy="1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7" name="テキスト ボックス 526"/>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87168</xdr:rowOff>
    </xdr:from>
    <xdr:to>
      <xdr:col>19</xdr:col>
      <xdr:colOff>644525</xdr:colOff>
      <xdr:row>35</xdr:row>
      <xdr:rowOff>125252</xdr:rowOff>
    </xdr:to>
    <xdr:cxnSp macro="">
      <xdr:nvCxnSpPr>
        <xdr:cNvPr id="528" name="直線コネクタ 527"/>
        <xdr:cNvCxnSpPr/>
      </xdr:nvCxnSpPr>
      <xdr:spPr>
        <a:xfrm flipV="1">
          <a:off x="12814300" y="6087918"/>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0" name="テキスト ボックス 529"/>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2" name="テキスト ボックス 531"/>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125064</xdr:rowOff>
    </xdr:from>
    <xdr:to>
      <xdr:col>23</xdr:col>
      <xdr:colOff>568325</xdr:colOff>
      <xdr:row>36</xdr:row>
      <xdr:rowOff>55214</xdr:rowOff>
    </xdr:to>
    <xdr:sp macro="" textlink="">
      <xdr:nvSpPr>
        <xdr:cNvPr id="538" name="円/楕円 537"/>
        <xdr:cNvSpPr/>
      </xdr:nvSpPr>
      <xdr:spPr>
        <a:xfrm>
          <a:off x="16268700" y="61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147941</xdr:rowOff>
    </xdr:from>
    <xdr:ext cx="534377" cy="259045"/>
    <xdr:sp macro="" textlink="">
      <xdr:nvSpPr>
        <xdr:cNvPr id="539" name="消防費該当値テキスト"/>
        <xdr:cNvSpPr txBox="1"/>
      </xdr:nvSpPr>
      <xdr:spPr>
        <a:xfrm>
          <a:off x="16370300" y="59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28092</xdr:rowOff>
    </xdr:from>
    <xdr:to>
      <xdr:col>22</xdr:col>
      <xdr:colOff>415925</xdr:colOff>
      <xdr:row>33</xdr:row>
      <xdr:rowOff>129692</xdr:rowOff>
    </xdr:to>
    <xdr:sp macro="" textlink="">
      <xdr:nvSpPr>
        <xdr:cNvPr id="540" name="円/楕円 539"/>
        <xdr:cNvSpPr/>
      </xdr:nvSpPr>
      <xdr:spPr>
        <a:xfrm>
          <a:off x="15430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146219</xdr:rowOff>
    </xdr:from>
    <xdr:ext cx="534377" cy="259045"/>
    <xdr:sp macro="" textlink="">
      <xdr:nvSpPr>
        <xdr:cNvPr id="541" name="テキスト ボックス 540"/>
        <xdr:cNvSpPr txBox="1"/>
      </xdr:nvSpPr>
      <xdr:spPr>
        <a:xfrm>
          <a:off x="15214111" y="54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166350</xdr:rowOff>
    </xdr:from>
    <xdr:to>
      <xdr:col>21</xdr:col>
      <xdr:colOff>212725</xdr:colOff>
      <xdr:row>36</xdr:row>
      <xdr:rowOff>96500</xdr:rowOff>
    </xdr:to>
    <xdr:sp macro="" textlink="">
      <xdr:nvSpPr>
        <xdr:cNvPr id="542" name="円/楕円 541"/>
        <xdr:cNvSpPr/>
      </xdr:nvSpPr>
      <xdr:spPr>
        <a:xfrm>
          <a:off x="14541500" y="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113027</xdr:rowOff>
    </xdr:from>
    <xdr:ext cx="534377" cy="259045"/>
    <xdr:sp macro="" textlink="">
      <xdr:nvSpPr>
        <xdr:cNvPr id="543" name="テキスト ボックス 542"/>
        <xdr:cNvSpPr txBox="1"/>
      </xdr:nvSpPr>
      <xdr:spPr>
        <a:xfrm>
          <a:off x="14325111" y="59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36368</xdr:rowOff>
    </xdr:from>
    <xdr:to>
      <xdr:col>20</xdr:col>
      <xdr:colOff>9525</xdr:colOff>
      <xdr:row>35</xdr:row>
      <xdr:rowOff>137968</xdr:rowOff>
    </xdr:to>
    <xdr:sp macro="" textlink="">
      <xdr:nvSpPr>
        <xdr:cNvPr id="544" name="円/楕円 543"/>
        <xdr:cNvSpPr/>
      </xdr:nvSpPr>
      <xdr:spPr>
        <a:xfrm>
          <a:off x="13652500" y="60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154495</xdr:rowOff>
    </xdr:from>
    <xdr:ext cx="534377" cy="259045"/>
    <xdr:sp macro="" textlink="">
      <xdr:nvSpPr>
        <xdr:cNvPr id="545" name="テキスト ボックス 544"/>
        <xdr:cNvSpPr txBox="1"/>
      </xdr:nvSpPr>
      <xdr:spPr>
        <a:xfrm>
          <a:off x="13436111" y="58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74452</xdr:rowOff>
    </xdr:from>
    <xdr:to>
      <xdr:col>18</xdr:col>
      <xdr:colOff>492125</xdr:colOff>
      <xdr:row>36</xdr:row>
      <xdr:rowOff>4602</xdr:rowOff>
    </xdr:to>
    <xdr:sp macro="" textlink="">
      <xdr:nvSpPr>
        <xdr:cNvPr id="546" name="円/楕円 545"/>
        <xdr:cNvSpPr/>
      </xdr:nvSpPr>
      <xdr:spPr>
        <a:xfrm>
          <a:off x="12763500" y="60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21129</xdr:rowOff>
    </xdr:from>
    <xdr:ext cx="534377" cy="259045"/>
    <xdr:sp macro="" textlink="">
      <xdr:nvSpPr>
        <xdr:cNvPr id="547" name="テキスト ボックス 546"/>
        <xdr:cNvSpPr txBox="1"/>
      </xdr:nvSpPr>
      <xdr:spPr>
        <a:xfrm>
          <a:off x="12547111" y="58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134385</xdr:rowOff>
    </xdr:from>
    <xdr:to>
      <xdr:col>23</xdr:col>
      <xdr:colOff>517525</xdr:colOff>
      <xdr:row>55</xdr:row>
      <xdr:rowOff>149949</xdr:rowOff>
    </xdr:to>
    <xdr:cxnSp macro="">
      <xdr:nvCxnSpPr>
        <xdr:cNvPr id="577" name="直線コネクタ 576"/>
        <xdr:cNvCxnSpPr/>
      </xdr:nvCxnSpPr>
      <xdr:spPr>
        <a:xfrm flipV="1">
          <a:off x="15481300" y="9221235"/>
          <a:ext cx="838200" cy="3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8"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39554</xdr:rowOff>
    </xdr:from>
    <xdr:to>
      <xdr:col>22</xdr:col>
      <xdr:colOff>365125</xdr:colOff>
      <xdr:row>55</xdr:row>
      <xdr:rowOff>149949</xdr:rowOff>
    </xdr:to>
    <xdr:cxnSp macro="">
      <xdr:nvCxnSpPr>
        <xdr:cNvPr id="580" name="直線コネクタ 579"/>
        <xdr:cNvCxnSpPr/>
      </xdr:nvCxnSpPr>
      <xdr:spPr>
        <a:xfrm>
          <a:off x="14592300" y="9469304"/>
          <a:ext cx="8890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2" name="テキスト ボックス 581"/>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133242</xdr:rowOff>
    </xdr:from>
    <xdr:to>
      <xdr:col>21</xdr:col>
      <xdr:colOff>161925</xdr:colOff>
      <xdr:row>55</xdr:row>
      <xdr:rowOff>39554</xdr:rowOff>
    </xdr:to>
    <xdr:cxnSp macro="">
      <xdr:nvCxnSpPr>
        <xdr:cNvPr id="583" name="直線コネクタ 582"/>
        <xdr:cNvCxnSpPr/>
      </xdr:nvCxnSpPr>
      <xdr:spPr>
        <a:xfrm>
          <a:off x="13703300" y="9391542"/>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5" name="テキスト ボックス 584"/>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27267</xdr:rowOff>
    </xdr:from>
    <xdr:to>
      <xdr:col>19</xdr:col>
      <xdr:colOff>644525</xdr:colOff>
      <xdr:row>54</xdr:row>
      <xdr:rowOff>133242</xdr:rowOff>
    </xdr:to>
    <xdr:cxnSp macro="">
      <xdr:nvCxnSpPr>
        <xdr:cNvPr id="586" name="直線コネクタ 585"/>
        <xdr:cNvCxnSpPr/>
      </xdr:nvCxnSpPr>
      <xdr:spPr>
        <a:xfrm>
          <a:off x="12814300" y="9285567"/>
          <a:ext cx="8890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8" name="テキスト ボックス 587"/>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0" name="テキスト ボックス 589"/>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83585</xdr:rowOff>
    </xdr:from>
    <xdr:to>
      <xdr:col>23</xdr:col>
      <xdr:colOff>568325</xdr:colOff>
      <xdr:row>54</xdr:row>
      <xdr:rowOff>13735</xdr:rowOff>
    </xdr:to>
    <xdr:sp macro="" textlink="">
      <xdr:nvSpPr>
        <xdr:cNvPr id="596" name="円/楕円 595"/>
        <xdr:cNvSpPr/>
      </xdr:nvSpPr>
      <xdr:spPr>
        <a:xfrm>
          <a:off x="16268700" y="91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106462</xdr:rowOff>
    </xdr:from>
    <xdr:ext cx="534377" cy="259045"/>
    <xdr:sp macro="" textlink="">
      <xdr:nvSpPr>
        <xdr:cNvPr id="597" name="教育費該当値テキスト"/>
        <xdr:cNvSpPr txBox="1"/>
      </xdr:nvSpPr>
      <xdr:spPr>
        <a:xfrm>
          <a:off x="16370300" y="90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99149</xdr:rowOff>
    </xdr:from>
    <xdr:to>
      <xdr:col>22</xdr:col>
      <xdr:colOff>415925</xdr:colOff>
      <xdr:row>56</xdr:row>
      <xdr:rowOff>29299</xdr:rowOff>
    </xdr:to>
    <xdr:sp macro="" textlink="">
      <xdr:nvSpPr>
        <xdr:cNvPr id="598" name="円/楕円 597"/>
        <xdr:cNvSpPr/>
      </xdr:nvSpPr>
      <xdr:spPr>
        <a:xfrm>
          <a:off x="15430500" y="95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20426</xdr:rowOff>
    </xdr:from>
    <xdr:ext cx="534377" cy="259045"/>
    <xdr:sp macro="" textlink="">
      <xdr:nvSpPr>
        <xdr:cNvPr id="599" name="テキスト ボックス 598"/>
        <xdr:cNvSpPr txBox="1"/>
      </xdr:nvSpPr>
      <xdr:spPr>
        <a:xfrm>
          <a:off x="15214111" y="96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160204</xdr:rowOff>
    </xdr:from>
    <xdr:to>
      <xdr:col>21</xdr:col>
      <xdr:colOff>212725</xdr:colOff>
      <xdr:row>55</xdr:row>
      <xdr:rowOff>90354</xdr:rowOff>
    </xdr:to>
    <xdr:sp macro="" textlink="">
      <xdr:nvSpPr>
        <xdr:cNvPr id="600" name="円/楕円 599"/>
        <xdr:cNvSpPr/>
      </xdr:nvSpPr>
      <xdr:spPr>
        <a:xfrm>
          <a:off x="14541500" y="94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106881</xdr:rowOff>
    </xdr:from>
    <xdr:ext cx="534377" cy="259045"/>
    <xdr:sp macro="" textlink="">
      <xdr:nvSpPr>
        <xdr:cNvPr id="601" name="テキスト ボックス 600"/>
        <xdr:cNvSpPr txBox="1"/>
      </xdr:nvSpPr>
      <xdr:spPr>
        <a:xfrm>
          <a:off x="14325111" y="91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82442</xdr:rowOff>
    </xdr:from>
    <xdr:to>
      <xdr:col>20</xdr:col>
      <xdr:colOff>9525</xdr:colOff>
      <xdr:row>55</xdr:row>
      <xdr:rowOff>12592</xdr:rowOff>
    </xdr:to>
    <xdr:sp macro="" textlink="">
      <xdr:nvSpPr>
        <xdr:cNvPr id="602" name="円/楕円 601"/>
        <xdr:cNvSpPr/>
      </xdr:nvSpPr>
      <xdr:spPr>
        <a:xfrm>
          <a:off x="13652500" y="93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29119</xdr:rowOff>
    </xdr:from>
    <xdr:ext cx="534377" cy="259045"/>
    <xdr:sp macro="" textlink="">
      <xdr:nvSpPr>
        <xdr:cNvPr id="603" name="テキスト ボックス 602"/>
        <xdr:cNvSpPr txBox="1"/>
      </xdr:nvSpPr>
      <xdr:spPr>
        <a:xfrm>
          <a:off x="13436111" y="91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147917</xdr:rowOff>
    </xdr:from>
    <xdr:to>
      <xdr:col>18</xdr:col>
      <xdr:colOff>492125</xdr:colOff>
      <xdr:row>54</xdr:row>
      <xdr:rowOff>78067</xdr:rowOff>
    </xdr:to>
    <xdr:sp macro="" textlink="">
      <xdr:nvSpPr>
        <xdr:cNvPr id="604" name="円/楕円 603"/>
        <xdr:cNvSpPr/>
      </xdr:nvSpPr>
      <xdr:spPr>
        <a:xfrm>
          <a:off x="12763500" y="92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94594</xdr:rowOff>
    </xdr:from>
    <xdr:ext cx="534377" cy="259045"/>
    <xdr:sp macro="" textlink="">
      <xdr:nvSpPr>
        <xdr:cNvPr id="605" name="テキスト ボックス 604"/>
        <xdr:cNvSpPr txBox="1"/>
      </xdr:nvSpPr>
      <xdr:spPr>
        <a:xfrm>
          <a:off x="12547111" y="90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135951</xdr:rowOff>
    </xdr:from>
    <xdr:to>
      <xdr:col>23</xdr:col>
      <xdr:colOff>517525</xdr:colOff>
      <xdr:row>78</xdr:row>
      <xdr:rowOff>139036</xdr:rowOff>
    </xdr:to>
    <xdr:cxnSp macro="">
      <xdr:nvCxnSpPr>
        <xdr:cNvPr id="632" name="直線コネクタ 631"/>
        <xdr:cNvCxnSpPr/>
      </xdr:nvCxnSpPr>
      <xdr:spPr>
        <a:xfrm>
          <a:off x="15481300" y="13509051"/>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40922</xdr:rowOff>
    </xdr:from>
    <xdr:to>
      <xdr:col>22</xdr:col>
      <xdr:colOff>365125</xdr:colOff>
      <xdr:row>78</xdr:row>
      <xdr:rowOff>135951</xdr:rowOff>
    </xdr:to>
    <xdr:cxnSp macro="">
      <xdr:nvCxnSpPr>
        <xdr:cNvPr id="635" name="直線コネクタ 634"/>
        <xdr:cNvCxnSpPr/>
      </xdr:nvCxnSpPr>
      <xdr:spPr>
        <a:xfrm>
          <a:off x="14592300" y="13414022"/>
          <a:ext cx="889000" cy="9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70503</xdr:rowOff>
    </xdr:from>
    <xdr:to>
      <xdr:col>21</xdr:col>
      <xdr:colOff>161925</xdr:colOff>
      <xdr:row>78</xdr:row>
      <xdr:rowOff>40922</xdr:rowOff>
    </xdr:to>
    <xdr:cxnSp macro="">
      <xdr:nvCxnSpPr>
        <xdr:cNvPr id="638" name="直線コネクタ 637"/>
        <xdr:cNvCxnSpPr/>
      </xdr:nvCxnSpPr>
      <xdr:spPr>
        <a:xfrm>
          <a:off x="13703300" y="12929253"/>
          <a:ext cx="889000" cy="48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0" name="テキスト ボックス 639"/>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143975</xdr:rowOff>
    </xdr:from>
    <xdr:to>
      <xdr:col>19</xdr:col>
      <xdr:colOff>644525</xdr:colOff>
      <xdr:row>75</xdr:row>
      <xdr:rowOff>70503</xdr:rowOff>
    </xdr:to>
    <xdr:cxnSp macro="">
      <xdr:nvCxnSpPr>
        <xdr:cNvPr id="641" name="直線コネクタ 640"/>
        <xdr:cNvCxnSpPr/>
      </xdr:nvCxnSpPr>
      <xdr:spPr>
        <a:xfrm>
          <a:off x="12814300" y="12488375"/>
          <a:ext cx="889000" cy="44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3" name="テキスト ボックス 642"/>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5" name="テキスト ボックス 644"/>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88236</xdr:rowOff>
    </xdr:from>
    <xdr:to>
      <xdr:col>23</xdr:col>
      <xdr:colOff>568325</xdr:colOff>
      <xdr:row>79</xdr:row>
      <xdr:rowOff>18386</xdr:rowOff>
    </xdr:to>
    <xdr:sp macro="" textlink="">
      <xdr:nvSpPr>
        <xdr:cNvPr id="651" name="円/楕円 650"/>
        <xdr:cNvSpPr/>
      </xdr:nvSpPr>
      <xdr:spPr>
        <a:xfrm>
          <a:off x="162687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9627</xdr:rowOff>
    </xdr:from>
    <xdr:ext cx="313932" cy="259045"/>
    <xdr:sp macro="" textlink="">
      <xdr:nvSpPr>
        <xdr:cNvPr id="652" name="災害復旧費該当値テキスト"/>
        <xdr:cNvSpPr txBox="1"/>
      </xdr:nvSpPr>
      <xdr:spPr>
        <a:xfrm>
          <a:off x="16370300" y="13382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85151</xdr:rowOff>
    </xdr:from>
    <xdr:to>
      <xdr:col>22</xdr:col>
      <xdr:colOff>415925</xdr:colOff>
      <xdr:row>79</xdr:row>
      <xdr:rowOff>15301</xdr:rowOff>
    </xdr:to>
    <xdr:sp macro="" textlink="">
      <xdr:nvSpPr>
        <xdr:cNvPr id="653" name="円/楕円 652"/>
        <xdr:cNvSpPr/>
      </xdr:nvSpPr>
      <xdr:spPr>
        <a:xfrm>
          <a:off x="154305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6428</xdr:rowOff>
    </xdr:from>
    <xdr:ext cx="378565" cy="259045"/>
    <xdr:sp macro="" textlink="">
      <xdr:nvSpPr>
        <xdr:cNvPr id="654" name="テキスト ボックス 653"/>
        <xdr:cNvSpPr txBox="1"/>
      </xdr:nvSpPr>
      <xdr:spPr>
        <a:xfrm>
          <a:off x="15292017" y="1355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161572</xdr:rowOff>
    </xdr:from>
    <xdr:to>
      <xdr:col>21</xdr:col>
      <xdr:colOff>212725</xdr:colOff>
      <xdr:row>78</xdr:row>
      <xdr:rowOff>91722</xdr:rowOff>
    </xdr:to>
    <xdr:sp macro="" textlink="">
      <xdr:nvSpPr>
        <xdr:cNvPr id="655" name="円/楕円 654"/>
        <xdr:cNvSpPr/>
      </xdr:nvSpPr>
      <xdr:spPr>
        <a:xfrm>
          <a:off x="14541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108249</xdr:rowOff>
    </xdr:from>
    <xdr:ext cx="469744" cy="259045"/>
    <xdr:sp macro="" textlink="">
      <xdr:nvSpPr>
        <xdr:cNvPr id="656" name="テキスト ボックス 655"/>
        <xdr:cNvSpPr txBox="1"/>
      </xdr:nvSpPr>
      <xdr:spPr>
        <a:xfrm>
          <a:off x="14357427" y="1313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19703</xdr:rowOff>
    </xdr:from>
    <xdr:to>
      <xdr:col>20</xdr:col>
      <xdr:colOff>9525</xdr:colOff>
      <xdr:row>75</xdr:row>
      <xdr:rowOff>121303</xdr:rowOff>
    </xdr:to>
    <xdr:sp macro="" textlink="">
      <xdr:nvSpPr>
        <xdr:cNvPr id="657" name="円/楕円 656"/>
        <xdr:cNvSpPr/>
      </xdr:nvSpPr>
      <xdr:spPr>
        <a:xfrm>
          <a:off x="13652500" y="128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137830</xdr:rowOff>
    </xdr:from>
    <xdr:ext cx="534377" cy="259045"/>
    <xdr:sp macro="" textlink="">
      <xdr:nvSpPr>
        <xdr:cNvPr id="658" name="テキスト ボックス 657"/>
        <xdr:cNvSpPr txBox="1"/>
      </xdr:nvSpPr>
      <xdr:spPr>
        <a:xfrm>
          <a:off x="13436111" y="126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93175</xdr:rowOff>
    </xdr:from>
    <xdr:to>
      <xdr:col>18</xdr:col>
      <xdr:colOff>492125</xdr:colOff>
      <xdr:row>73</xdr:row>
      <xdr:rowOff>23325</xdr:rowOff>
    </xdr:to>
    <xdr:sp macro="" textlink="">
      <xdr:nvSpPr>
        <xdr:cNvPr id="659" name="円/楕円 658"/>
        <xdr:cNvSpPr/>
      </xdr:nvSpPr>
      <xdr:spPr>
        <a:xfrm>
          <a:off x="12763500" y="124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39852</xdr:rowOff>
    </xdr:from>
    <xdr:ext cx="534377" cy="259045"/>
    <xdr:sp macro="" textlink="">
      <xdr:nvSpPr>
        <xdr:cNvPr id="660" name="テキスト ボックス 659"/>
        <xdr:cNvSpPr txBox="1"/>
      </xdr:nvSpPr>
      <xdr:spPr>
        <a:xfrm>
          <a:off x="12547111" y="122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112407</xdr:rowOff>
    </xdr:from>
    <xdr:to>
      <xdr:col>23</xdr:col>
      <xdr:colOff>517525</xdr:colOff>
      <xdr:row>93</xdr:row>
      <xdr:rowOff>145414</xdr:rowOff>
    </xdr:to>
    <xdr:cxnSp macro="">
      <xdr:nvCxnSpPr>
        <xdr:cNvPr id="689" name="直線コネクタ 688"/>
        <xdr:cNvCxnSpPr/>
      </xdr:nvCxnSpPr>
      <xdr:spPr>
        <a:xfrm flipV="1">
          <a:off x="15481300" y="16057257"/>
          <a:ext cx="8382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0"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145414</xdr:rowOff>
    </xdr:from>
    <xdr:to>
      <xdr:col>22</xdr:col>
      <xdr:colOff>365125</xdr:colOff>
      <xdr:row>94</xdr:row>
      <xdr:rowOff>5817</xdr:rowOff>
    </xdr:to>
    <xdr:cxnSp macro="">
      <xdr:nvCxnSpPr>
        <xdr:cNvPr id="692" name="直線コネクタ 691"/>
        <xdr:cNvCxnSpPr/>
      </xdr:nvCxnSpPr>
      <xdr:spPr>
        <a:xfrm flipV="1">
          <a:off x="14592300" y="16090264"/>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4" name="テキスト ボックス 693"/>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5817</xdr:rowOff>
    </xdr:from>
    <xdr:to>
      <xdr:col>21</xdr:col>
      <xdr:colOff>161925</xdr:colOff>
      <xdr:row>94</xdr:row>
      <xdr:rowOff>68554</xdr:rowOff>
    </xdr:to>
    <xdr:cxnSp macro="">
      <xdr:nvCxnSpPr>
        <xdr:cNvPr id="695" name="直線コネクタ 694"/>
        <xdr:cNvCxnSpPr/>
      </xdr:nvCxnSpPr>
      <xdr:spPr>
        <a:xfrm flipV="1">
          <a:off x="13703300" y="16122117"/>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7" name="テキスト ボックス 696"/>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68554</xdr:rowOff>
    </xdr:from>
    <xdr:to>
      <xdr:col>19</xdr:col>
      <xdr:colOff>644525</xdr:colOff>
      <xdr:row>94</xdr:row>
      <xdr:rowOff>77648</xdr:rowOff>
    </xdr:to>
    <xdr:cxnSp macro="">
      <xdr:nvCxnSpPr>
        <xdr:cNvPr id="698" name="直線コネクタ 697"/>
        <xdr:cNvCxnSpPr/>
      </xdr:nvCxnSpPr>
      <xdr:spPr>
        <a:xfrm flipV="1">
          <a:off x="12814300" y="16184854"/>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0" name="テキスト ボックス 699"/>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2" name="テキスト ボックス 701"/>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61607</xdr:rowOff>
    </xdr:from>
    <xdr:to>
      <xdr:col>23</xdr:col>
      <xdr:colOff>568325</xdr:colOff>
      <xdr:row>93</xdr:row>
      <xdr:rowOff>163207</xdr:rowOff>
    </xdr:to>
    <xdr:sp macro="" textlink="">
      <xdr:nvSpPr>
        <xdr:cNvPr id="708" name="円/楕円 707"/>
        <xdr:cNvSpPr/>
      </xdr:nvSpPr>
      <xdr:spPr>
        <a:xfrm>
          <a:off x="16268700" y="160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84484</xdr:rowOff>
    </xdr:from>
    <xdr:ext cx="534377" cy="259045"/>
    <xdr:sp macro="" textlink="">
      <xdr:nvSpPr>
        <xdr:cNvPr id="709" name="公債費該当値テキスト"/>
        <xdr:cNvSpPr txBox="1"/>
      </xdr:nvSpPr>
      <xdr:spPr>
        <a:xfrm>
          <a:off x="16370300" y="15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94614</xdr:rowOff>
    </xdr:from>
    <xdr:to>
      <xdr:col>22</xdr:col>
      <xdr:colOff>415925</xdr:colOff>
      <xdr:row>94</xdr:row>
      <xdr:rowOff>24764</xdr:rowOff>
    </xdr:to>
    <xdr:sp macro="" textlink="">
      <xdr:nvSpPr>
        <xdr:cNvPr id="710" name="円/楕円 709"/>
        <xdr:cNvSpPr/>
      </xdr:nvSpPr>
      <xdr:spPr>
        <a:xfrm>
          <a:off x="15430500" y="160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41291</xdr:rowOff>
    </xdr:from>
    <xdr:ext cx="534377" cy="259045"/>
    <xdr:sp macro="" textlink="">
      <xdr:nvSpPr>
        <xdr:cNvPr id="711" name="テキスト ボックス 710"/>
        <xdr:cNvSpPr txBox="1"/>
      </xdr:nvSpPr>
      <xdr:spPr>
        <a:xfrm>
          <a:off x="15214111" y="158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126467</xdr:rowOff>
    </xdr:from>
    <xdr:to>
      <xdr:col>21</xdr:col>
      <xdr:colOff>212725</xdr:colOff>
      <xdr:row>94</xdr:row>
      <xdr:rowOff>56617</xdr:rowOff>
    </xdr:to>
    <xdr:sp macro="" textlink="">
      <xdr:nvSpPr>
        <xdr:cNvPr id="712" name="円/楕円 711"/>
        <xdr:cNvSpPr/>
      </xdr:nvSpPr>
      <xdr:spPr>
        <a:xfrm>
          <a:off x="14541500" y="160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73144</xdr:rowOff>
    </xdr:from>
    <xdr:ext cx="534377" cy="259045"/>
    <xdr:sp macro="" textlink="">
      <xdr:nvSpPr>
        <xdr:cNvPr id="713" name="テキスト ボックス 712"/>
        <xdr:cNvSpPr txBox="1"/>
      </xdr:nvSpPr>
      <xdr:spPr>
        <a:xfrm>
          <a:off x="14325111" y="158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17754</xdr:rowOff>
    </xdr:from>
    <xdr:to>
      <xdr:col>20</xdr:col>
      <xdr:colOff>9525</xdr:colOff>
      <xdr:row>94</xdr:row>
      <xdr:rowOff>119354</xdr:rowOff>
    </xdr:to>
    <xdr:sp macro="" textlink="">
      <xdr:nvSpPr>
        <xdr:cNvPr id="714" name="円/楕円 713"/>
        <xdr:cNvSpPr/>
      </xdr:nvSpPr>
      <xdr:spPr>
        <a:xfrm>
          <a:off x="13652500" y="161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135881</xdr:rowOff>
    </xdr:from>
    <xdr:ext cx="534377" cy="259045"/>
    <xdr:sp macro="" textlink="">
      <xdr:nvSpPr>
        <xdr:cNvPr id="715" name="テキスト ボックス 714"/>
        <xdr:cNvSpPr txBox="1"/>
      </xdr:nvSpPr>
      <xdr:spPr>
        <a:xfrm>
          <a:off x="13436111" y="15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26848</xdr:rowOff>
    </xdr:from>
    <xdr:to>
      <xdr:col>18</xdr:col>
      <xdr:colOff>492125</xdr:colOff>
      <xdr:row>94</xdr:row>
      <xdr:rowOff>128448</xdr:rowOff>
    </xdr:to>
    <xdr:sp macro="" textlink="">
      <xdr:nvSpPr>
        <xdr:cNvPr id="716" name="円/楕円 715"/>
        <xdr:cNvSpPr/>
      </xdr:nvSpPr>
      <xdr:spPr>
        <a:xfrm>
          <a:off x="12763500" y="161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144975</xdr:rowOff>
    </xdr:from>
    <xdr:ext cx="534377" cy="259045"/>
    <xdr:sp macro="" textlink="">
      <xdr:nvSpPr>
        <xdr:cNvPr id="717" name="テキスト ボックス 716"/>
        <xdr:cNvSpPr txBox="1"/>
      </xdr:nvSpPr>
      <xdr:spPr>
        <a:xfrm>
          <a:off x="12547111" y="159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64072</xdr:rowOff>
    </xdr:from>
    <xdr:to>
      <xdr:col>32</xdr:col>
      <xdr:colOff>187325</xdr:colOff>
      <xdr:row>37</xdr:row>
      <xdr:rowOff>154749</xdr:rowOff>
    </xdr:to>
    <xdr:cxnSp macro="">
      <xdr:nvCxnSpPr>
        <xdr:cNvPr id="746" name="直線コネクタ 745"/>
        <xdr:cNvCxnSpPr/>
      </xdr:nvCxnSpPr>
      <xdr:spPr>
        <a:xfrm flipV="1">
          <a:off x="21323300" y="5207572"/>
          <a:ext cx="838200" cy="12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105998</xdr:rowOff>
    </xdr:from>
    <xdr:ext cx="378565" cy="259045"/>
    <xdr:sp macro="" textlink="">
      <xdr:nvSpPr>
        <xdr:cNvPr id="747" name="諸支出金平均値テキスト"/>
        <xdr:cNvSpPr txBox="1"/>
      </xdr:nvSpPr>
      <xdr:spPr>
        <a:xfrm>
          <a:off x="22212300" y="6621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14541</xdr:rowOff>
    </xdr:from>
    <xdr:to>
      <xdr:col>31</xdr:col>
      <xdr:colOff>34925</xdr:colOff>
      <xdr:row>37</xdr:row>
      <xdr:rowOff>154749</xdr:rowOff>
    </xdr:to>
    <xdr:cxnSp macro="">
      <xdr:nvCxnSpPr>
        <xdr:cNvPr id="749" name="直線コネクタ 748"/>
        <xdr:cNvCxnSpPr/>
      </xdr:nvCxnSpPr>
      <xdr:spPr>
        <a:xfrm>
          <a:off x="20434300" y="6186741"/>
          <a:ext cx="889000" cy="3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51" name="テキスト ボックス 750"/>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14541</xdr:rowOff>
    </xdr:from>
    <xdr:to>
      <xdr:col>29</xdr:col>
      <xdr:colOff>517525</xdr:colOff>
      <xdr:row>39</xdr:row>
      <xdr:rowOff>20447</xdr:rowOff>
    </xdr:to>
    <xdr:cxnSp macro="">
      <xdr:nvCxnSpPr>
        <xdr:cNvPr id="752" name="直線コネクタ 751"/>
        <xdr:cNvCxnSpPr/>
      </xdr:nvCxnSpPr>
      <xdr:spPr>
        <a:xfrm flipV="1">
          <a:off x="19545300" y="6186741"/>
          <a:ext cx="889000" cy="5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4" name="テキスト ボックス 753"/>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145986</xdr:rowOff>
    </xdr:from>
    <xdr:to>
      <xdr:col>28</xdr:col>
      <xdr:colOff>314325</xdr:colOff>
      <xdr:row>39</xdr:row>
      <xdr:rowOff>20447</xdr:rowOff>
    </xdr:to>
    <xdr:cxnSp macro="">
      <xdr:nvCxnSpPr>
        <xdr:cNvPr id="755" name="直線コネクタ 754"/>
        <xdr:cNvCxnSpPr/>
      </xdr:nvCxnSpPr>
      <xdr:spPr>
        <a:xfrm>
          <a:off x="18656300" y="6489636"/>
          <a:ext cx="889000" cy="2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41419</xdr:rowOff>
    </xdr:from>
    <xdr:ext cx="378565" cy="259045"/>
    <xdr:sp macro="" textlink="">
      <xdr:nvSpPr>
        <xdr:cNvPr id="759" name="テキスト ボックス 758"/>
        <xdr:cNvSpPr txBox="1"/>
      </xdr:nvSpPr>
      <xdr:spPr>
        <a:xfrm>
          <a:off x="18467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13272</xdr:rowOff>
    </xdr:from>
    <xdr:to>
      <xdr:col>32</xdr:col>
      <xdr:colOff>238125</xdr:colOff>
      <xdr:row>30</xdr:row>
      <xdr:rowOff>114872</xdr:rowOff>
    </xdr:to>
    <xdr:sp macro="" textlink="">
      <xdr:nvSpPr>
        <xdr:cNvPr id="765" name="円/楕円 764"/>
        <xdr:cNvSpPr/>
      </xdr:nvSpPr>
      <xdr:spPr>
        <a:xfrm>
          <a:off x="22110700" y="51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137749</xdr:rowOff>
    </xdr:from>
    <xdr:ext cx="469744" cy="259045"/>
    <xdr:sp macro="" textlink="">
      <xdr:nvSpPr>
        <xdr:cNvPr id="766" name="諸支出金該当値テキスト"/>
        <xdr:cNvSpPr txBox="1"/>
      </xdr:nvSpPr>
      <xdr:spPr>
        <a:xfrm>
          <a:off x="22212300" y="510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103949</xdr:rowOff>
    </xdr:from>
    <xdr:to>
      <xdr:col>31</xdr:col>
      <xdr:colOff>85725</xdr:colOff>
      <xdr:row>38</xdr:row>
      <xdr:rowOff>34099</xdr:rowOff>
    </xdr:to>
    <xdr:sp macro="" textlink="">
      <xdr:nvSpPr>
        <xdr:cNvPr id="767" name="円/楕円 766"/>
        <xdr:cNvSpPr/>
      </xdr:nvSpPr>
      <xdr:spPr>
        <a:xfrm>
          <a:off x="212725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50626</xdr:rowOff>
    </xdr:from>
    <xdr:ext cx="469744" cy="259045"/>
    <xdr:sp macro="" textlink="">
      <xdr:nvSpPr>
        <xdr:cNvPr id="768" name="テキスト ボックス 767"/>
        <xdr:cNvSpPr txBox="1"/>
      </xdr:nvSpPr>
      <xdr:spPr>
        <a:xfrm>
          <a:off x="21088427" y="622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135191</xdr:rowOff>
    </xdr:from>
    <xdr:to>
      <xdr:col>29</xdr:col>
      <xdr:colOff>568325</xdr:colOff>
      <xdr:row>36</xdr:row>
      <xdr:rowOff>65341</xdr:rowOff>
    </xdr:to>
    <xdr:sp macro="" textlink="">
      <xdr:nvSpPr>
        <xdr:cNvPr id="769" name="円/楕円 768"/>
        <xdr:cNvSpPr/>
      </xdr:nvSpPr>
      <xdr:spPr>
        <a:xfrm>
          <a:off x="20383500" y="6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81868</xdr:rowOff>
    </xdr:from>
    <xdr:ext cx="469744" cy="259045"/>
    <xdr:sp macro="" textlink="">
      <xdr:nvSpPr>
        <xdr:cNvPr id="770" name="テキスト ボックス 769"/>
        <xdr:cNvSpPr txBox="1"/>
      </xdr:nvSpPr>
      <xdr:spPr>
        <a:xfrm>
          <a:off x="20199427" y="59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141097</xdr:rowOff>
    </xdr:from>
    <xdr:to>
      <xdr:col>28</xdr:col>
      <xdr:colOff>365125</xdr:colOff>
      <xdr:row>39</xdr:row>
      <xdr:rowOff>71247</xdr:rowOff>
    </xdr:to>
    <xdr:sp macro="" textlink="">
      <xdr:nvSpPr>
        <xdr:cNvPr id="771" name="円/楕円 770"/>
        <xdr:cNvSpPr/>
      </xdr:nvSpPr>
      <xdr:spPr>
        <a:xfrm>
          <a:off x="19494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62374</xdr:rowOff>
    </xdr:from>
    <xdr:ext cx="378565" cy="259045"/>
    <xdr:sp macro="" textlink="">
      <xdr:nvSpPr>
        <xdr:cNvPr id="772" name="テキスト ボックス 771"/>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95186</xdr:rowOff>
    </xdr:from>
    <xdr:to>
      <xdr:col>27</xdr:col>
      <xdr:colOff>161925</xdr:colOff>
      <xdr:row>38</xdr:row>
      <xdr:rowOff>25336</xdr:rowOff>
    </xdr:to>
    <xdr:sp macro="" textlink="">
      <xdr:nvSpPr>
        <xdr:cNvPr id="773" name="円/楕円 772"/>
        <xdr:cNvSpPr/>
      </xdr:nvSpPr>
      <xdr:spPr>
        <a:xfrm>
          <a:off x="18605500" y="6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41863</xdr:rowOff>
    </xdr:from>
    <xdr:ext cx="469744" cy="259045"/>
    <xdr:sp macro="" textlink="">
      <xdr:nvSpPr>
        <xdr:cNvPr id="774" name="テキスト ボックス 773"/>
        <xdr:cNvSpPr txBox="1"/>
      </xdr:nvSpPr>
      <xdr:spPr>
        <a:xfrm>
          <a:off x="18421427" y="62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衛生費が類似団体平均よりも高くなっているが、これは</a:t>
          </a:r>
          <a:r>
            <a:rPr kumimoji="1" lang="ja-JP" altLang="en-US" sz="1100">
              <a:solidFill>
                <a:schemeClr val="dk1"/>
              </a:solidFill>
              <a:effectLst/>
              <a:latin typeface="+mn-ea"/>
              <a:ea typeface="+mn-ea"/>
              <a:cs typeface="+mn-cs"/>
            </a:rPr>
            <a:t>水道事業及び病院事業に対する補助並びに</a:t>
          </a:r>
          <a:r>
            <a:rPr kumimoji="1" lang="ja-JP" altLang="ja-JP" sz="1100">
              <a:solidFill>
                <a:schemeClr val="dk1"/>
              </a:solidFill>
              <a:effectLst/>
              <a:latin typeface="+mn-ea"/>
              <a:ea typeface="+mn-ea"/>
              <a:cs typeface="+mn-cs"/>
            </a:rPr>
            <a:t>市外区域も担当している廃棄物処理業務が主な要因である。平成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決算額が大きく上昇し</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のは、南魚沼市民病院建設事業を病院事業から受託し</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一般会計で実施したためである。今後、廃棄物処理施設の整備更新</a:t>
          </a:r>
          <a:r>
            <a:rPr kumimoji="1" lang="ja-JP" altLang="en-US" sz="1100">
              <a:solidFill>
                <a:schemeClr val="dk1"/>
              </a:solidFill>
              <a:effectLst/>
              <a:latin typeface="+mn-ea"/>
              <a:ea typeface="+mn-ea"/>
              <a:cs typeface="+mn-cs"/>
            </a:rPr>
            <a:t>を</a:t>
          </a:r>
          <a:r>
            <a:rPr kumimoji="1" lang="ja-JP" altLang="ja-JP" sz="1100">
              <a:solidFill>
                <a:schemeClr val="dk1"/>
              </a:solidFill>
              <a:effectLst/>
              <a:latin typeface="+mn-ea"/>
              <a:ea typeface="+mn-ea"/>
              <a:cs typeface="+mn-cs"/>
            </a:rPr>
            <a:t>計画</a:t>
          </a:r>
          <a:r>
            <a:rPr kumimoji="1" lang="ja-JP" altLang="en-US" sz="1100">
              <a:solidFill>
                <a:schemeClr val="dk1"/>
              </a:solidFill>
              <a:effectLst/>
              <a:latin typeface="+mn-ea"/>
              <a:ea typeface="+mn-ea"/>
              <a:cs typeface="+mn-cs"/>
            </a:rPr>
            <a:t>しているため</a:t>
          </a:r>
          <a:r>
            <a:rPr kumimoji="1" lang="ja-JP" altLang="ja-JP" sz="1100">
              <a:solidFill>
                <a:schemeClr val="dk1"/>
              </a:solidFill>
              <a:effectLst/>
              <a:latin typeface="+mn-ea"/>
              <a:ea typeface="+mn-ea"/>
              <a:cs typeface="+mn-cs"/>
            </a:rPr>
            <a:t>、数年後には再び増加すると見込んでい</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。土木費については、</a:t>
          </a:r>
          <a:r>
            <a:rPr kumimoji="1" lang="ja-JP" altLang="en-US" sz="1100">
              <a:solidFill>
                <a:schemeClr val="dk1"/>
              </a:solidFill>
              <a:effectLst/>
              <a:latin typeface="+mn-ea"/>
              <a:ea typeface="+mn-ea"/>
              <a:cs typeface="+mn-cs"/>
            </a:rPr>
            <a:t>市域面積が広く人口密度が低いことから下水道費が高額なことに加え、特別豪雪地域であるために</a:t>
          </a:r>
          <a:r>
            <a:rPr kumimoji="1" lang="ja-JP" altLang="ja-JP" sz="1100">
              <a:solidFill>
                <a:schemeClr val="dk1"/>
              </a:solidFill>
              <a:effectLst/>
              <a:latin typeface="+mn-ea"/>
              <a:ea typeface="+mn-ea"/>
              <a:cs typeface="+mn-cs"/>
            </a:rPr>
            <a:t>除雪経費</a:t>
          </a:r>
          <a:r>
            <a:rPr kumimoji="1" lang="ja-JP" altLang="en-US" sz="1100">
              <a:solidFill>
                <a:schemeClr val="dk1"/>
              </a:solidFill>
              <a:effectLst/>
              <a:latin typeface="+mn-ea"/>
              <a:ea typeface="+mn-ea"/>
              <a:cs typeface="+mn-cs"/>
            </a:rPr>
            <a:t>が嵩むことで類似団体平均より高額となっている。</a:t>
          </a:r>
          <a:r>
            <a:rPr kumimoji="1" lang="ja-JP" altLang="ja-JP" sz="1100">
              <a:solidFill>
                <a:schemeClr val="dk1"/>
              </a:solidFill>
              <a:effectLst/>
              <a:latin typeface="+mn-ea"/>
              <a:ea typeface="+mn-ea"/>
              <a:cs typeface="+mn-cs"/>
            </a:rPr>
            <a:t>県平均</a:t>
          </a:r>
          <a:r>
            <a:rPr kumimoji="1" lang="ja-JP" altLang="en-US" sz="1100">
              <a:solidFill>
                <a:schemeClr val="dk1"/>
              </a:solidFill>
              <a:effectLst/>
              <a:latin typeface="+mn-ea"/>
              <a:ea typeface="+mn-ea"/>
              <a:cs typeface="+mn-cs"/>
            </a:rPr>
            <a:t>も同様に高水準である</a:t>
          </a:r>
          <a:r>
            <a:rPr kumimoji="1" lang="ja-JP" altLang="ja-JP" sz="1100">
              <a:solidFill>
                <a:schemeClr val="dk1"/>
              </a:solidFill>
              <a:effectLst/>
              <a:latin typeface="+mn-ea"/>
              <a:ea typeface="+mn-ea"/>
              <a:cs typeface="+mn-cs"/>
            </a:rPr>
            <a:t>ことから地域特性によるところが大きいものと捉えている。消防費について</a:t>
          </a:r>
          <a:r>
            <a:rPr kumimoji="1" lang="ja-JP" altLang="en-US" sz="1100">
              <a:solidFill>
                <a:schemeClr val="dk1"/>
              </a:solidFill>
              <a:effectLst/>
              <a:latin typeface="+mn-ea"/>
              <a:ea typeface="+mn-ea"/>
              <a:cs typeface="+mn-cs"/>
            </a:rPr>
            <a:t>は衛生費の廃棄物処理業務と同様に</a:t>
          </a:r>
          <a:r>
            <a:rPr kumimoji="1" lang="ja-JP" altLang="ja-JP" sz="1100">
              <a:solidFill>
                <a:schemeClr val="dk1"/>
              </a:solidFill>
              <a:effectLst/>
              <a:latin typeface="+mn-ea"/>
              <a:ea typeface="+mn-ea"/>
              <a:cs typeface="+mn-cs"/>
            </a:rPr>
            <a:t>、市外区域の消防業務を担当しているため類似団体平均値よりも高い水準である。</a:t>
          </a:r>
          <a:r>
            <a:rPr kumimoji="1" lang="ja-JP" altLang="en-US" sz="1100">
              <a:solidFill>
                <a:schemeClr val="dk1"/>
              </a:solidFill>
              <a:effectLst/>
              <a:latin typeface="+mn-ea"/>
              <a:ea typeface="+mn-ea"/>
              <a:cs typeface="+mn-cs"/>
            </a:rPr>
            <a:t>なお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年度については、消防救急無線デジタル化事業</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実施</a:t>
          </a:r>
          <a:r>
            <a:rPr kumimoji="1" lang="ja-JP" altLang="en-US" sz="1100">
              <a:solidFill>
                <a:schemeClr val="dk1"/>
              </a:solidFill>
              <a:effectLst/>
              <a:latin typeface="+mn-ea"/>
              <a:ea typeface="+mn-ea"/>
              <a:cs typeface="+mn-cs"/>
            </a:rPr>
            <a:t>により特に高コストとなったものである。</a:t>
          </a:r>
          <a:r>
            <a:rPr kumimoji="1" lang="ja-JP" altLang="ja-JP" sz="1100">
              <a:solidFill>
                <a:schemeClr val="dk1"/>
              </a:solidFill>
              <a:effectLst/>
              <a:latin typeface="+mn-ea"/>
              <a:ea typeface="+mn-ea"/>
              <a:cs typeface="+mn-cs"/>
            </a:rPr>
            <a:t>教育費について、類似団体平均値よりも高い水準で推移しているが、これは特別支援学校建設事業、図書館建設事業、社会体育施設の整備改修事業</a:t>
          </a:r>
          <a:r>
            <a:rPr kumimoji="1" lang="ja-JP" altLang="en-US" sz="1100">
              <a:solidFill>
                <a:schemeClr val="dk1"/>
              </a:solidFill>
              <a:effectLst/>
              <a:latin typeface="+mn-ea"/>
              <a:ea typeface="+mn-ea"/>
              <a:cs typeface="+mn-cs"/>
            </a:rPr>
            <a:t>、統合中学校建設事業</a:t>
          </a:r>
          <a:r>
            <a:rPr kumimoji="1" lang="ja-JP" altLang="ja-JP" sz="1100">
              <a:solidFill>
                <a:schemeClr val="dk1"/>
              </a:solidFill>
              <a:effectLst/>
              <a:latin typeface="+mn-ea"/>
              <a:ea typeface="+mn-ea"/>
              <a:cs typeface="+mn-cs"/>
            </a:rPr>
            <a:t>などの大規模な投資的事業が続いたためである。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　財政調整基金残高については、平成</a:t>
          </a:r>
          <a:r>
            <a:rPr kumimoji="1" lang="en-US" altLang="ja-JP" sz="1050">
              <a:latin typeface="ＭＳ ゴシック" panose="020B0609070205080204" pitchFamily="49" charset="-128"/>
              <a:ea typeface="ＭＳ ゴシック" panose="020B0609070205080204" pitchFamily="49" charset="-128"/>
            </a:rPr>
            <a:t>23</a:t>
          </a:r>
          <a:r>
            <a:rPr kumimoji="1" lang="ja-JP" altLang="en-US" sz="1050">
              <a:latin typeface="ＭＳ ゴシック" panose="020B0609070205080204" pitchFamily="49" charset="-128"/>
              <a:ea typeface="ＭＳ ゴシック" panose="020B0609070205080204" pitchFamily="49" charset="-128"/>
            </a:rPr>
            <a:t>年度に発生した豪雨災害の影響により取崩しが続いていたが、平成</a:t>
          </a:r>
          <a:r>
            <a:rPr kumimoji="1" lang="en-US" altLang="ja-JP" sz="1050">
              <a:latin typeface="ＭＳ ゴシック" panose="020B0609070205080204" pitchFamily="49" charset="-128"/>
              <a:ea typeface="ＭＳ ゴシック" panose="020B0609070205080204" pitchFamily="49" charset="-128"/>
            </a:rPr>
            <a:t>25</a:t>
          </a:r>
          <a:r>
            <a:rPr kumimoji="1" lang="ja-JP" altLang="en-US" sz="1050">
              <a:latin typeface="ＭＳ ゴシック" panose="020B0609070205080204" pitchFamily="49" charset="-128"/>
              <a:ea typeface="ＭＳ ゴシック" panose="020B0609070205080204" pitchFamily="49" charset="-128"/>
            </a:rPr>
            <a:t>年度からは取崩しを行わずに堅調に推移してきた。平成</a:t>
          </a:r>
          <a:r>
            <a:rPr kumimoji="1" lang="en-US" altLang="ja-JP" sz="1050">
              <a:latin typeface="ＭＳ ゴシック" panose="020B0609070205080204" pitchFamily="49" charset="-128"/>
              <a:ea typeface="ＭＳ ゴシック" panose="020B0609070205080204" pitchFamily="49" charset="-128"/>
            </a:rPr>
            <a:t>28</a:t>
          </a:r>
          <a:r>
            <a:rPr kumimoji="1" lang="ja-JP" altLang="en-US" sz="1050">
              <a:latin typeface="ＭＳ ゴシック" panose="020B0609070205080204" pitchFamily="49" charset="-128"/>
              <a:ea typeface="ＭＳ ゴシック" panose="020B0609070205080204" pitchFamily="49" charset="-128"/>
            </a:rPr>
            <a:t>年度に土地開発公社解散に向けて公社保有土地の取得費に充てるため、</a:t>
          </a:r>
          <a:r>
            <a:rPr kumimoji="1" lang="en-US" altLang="ja-JP" sz="1050">
              <a:latin typeface="ＭＳ ゴシック" panose="020B0609070205080204" pitchFamily="49" charset="-128"/>
              <a:ea typeface="ＭＳ ゴシック" panose="020B0609070205080204" pitchFamily="49" charset="-128"/>
            </a:rPr>
            <a:t>440</a:t>
          </a:r>
          <a:r>
            <a:rPr kumimoji="1" lang="ja-JP" altLang="en-US" sz="1050">
              <a:latin typeface="ＭＳ ゴシック" panose="020B0609070205080204" pitchFamily="49" charset="-128"/>
              <a:ea typeface="ＭＳ ゴシック" panose="020B0609070205080204" pitchFamily="49" charset="-128"/>
            </a:rPr>
            <a:t>百万円の取崩しを行ったことにより残高が減少したが、取得した普通財産の売却により後年度に積立を行う予定としている。現状の標準財政規模比</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％程度を基本線としつつ、今後も災害等の突発的な事象への備えとして一定額を確保するよう努めていく。</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実質単年度収支については、前年度の実質収支が</a:t>
          </a:r>
          <a:r>
            <a:rPr kumimoji="1" lang="en-US" altLang="ja-JP" sz="1050">
              <a:latin typeface="ＭＳ ゴシック" panose="020B0609070205080204" pitchFamily="49" charset="-128"/>
              <a:ea typeface="ＭＳ ゴシック" panose="020B0609070205080204" pitchFamily="49" charset="-128"/>
            </a:rPr>
            <a:t>1,298</a:t>
          </a:r>
          <a:r>
            <a:rPr kumimoji="1" lang="ja-JP" altLang="en-US" sz="1050">
              <a:latin typeface="ＭＳ ゴシック" panose="020B0609070205080204" pitchFamily="49" charset="-128"/>
              <a:ea typeface="ＭＳ ゴシック" panose="020B0609070205080204" pitchFamily="49" charset="-128"/>
            </a:rPr>
            <a:t>百万円の黒字だったことを受け、繰越一般財源を活用して事業を実施できたことに加え、前述の基金取崩しにより△</a:t>
          </a:r>
          <a:r>
            <a:rPr kumimoji="1" lang="en-US" altLang="ja-JP" sz="1050">
              <a:latin typeface="ＭＳ ゴシック" panose="020B0609070205080204" pitchFamily="49" charset="-128"/>
              <a:ea typeface="ＭＳ ゴシック" panose="020B0609070205080204" pitchFamily="49" charset="-128"/>
            </a:rPr>
            <a:t>808</a:t>
          </a:r>
          <a:r>
            <a:rPr kumimoji="1" lang="ja-JP" altLang="en-US" sz="1050">
              <a:latin typeface="ＭＳ ゴシック" panose="020B0609070205080204" pitchFamily="49" charset="-128"/>
              <a:ea typeface="ＭＳ ゴシック" panose="020B0609070205080204" pitchFamily="49" charset="-128"/>
            </a:rPr>
            <a:t>百万円と大幅な赤字としたが、実質収支は</a:t>
          </a:r>
          <a:r>
            <a:rPr kumimoji="1" lang="en-US" altLang="ja-JP" sz="1050">
              <a:latin typeface="ＭＳ ゴシック" panose="020B0609070205080204" pitchFamily="49" charset="-128"/>
              <a:ea typeface="ＭＳ ゴシック" panose="020B0609070205080204" pitchFamily="49" charset="-128"/>
            </a:rPr>
            <a:t>920</a:t>
          </a:r>
          <a:r>
            <a:rPr kumimoji="1" lang="ja-JP" altLang="en-US" sz="1050">
              <a:latin typeface="ＭＳ ゴシック" panose="020B0609070205080204" pitchFamily="49" charset="-128"/>
              <a:ea typeface="ＭＳ ゴシック" panose="020B0609070205080204" pitchFamily="49" charset="-128"/>
            </a:rPr>
            <a:t>百万円の黒字となった。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水道事業会計については、</a:t>
          </a:r>
          <a:r>
            <a:rPr kumimoji="1" lang="en-US" altLang="ja-JP" sz="1200">
              <a:latin typeface="ＭＳ ゴシック" panose="020B0609070205080204" pitchFamily="49" charset="-128"/>
              <a:ea typeface="ＭＳ ゴシック" panose="020B0609070205080204" pitchFamily="49" charset="-128"/>
            </a:rPr>
            <a:t>2,376</a:t>
          </a:r>
          <a:r>
            <a:rPr kumimoji="1" lang="ja-JP" altLang="en-US" sz="1200">
              <a:latin typeface="ＭＳ ゴシック" panose="020B0609070205080204" pitchFamily="49" charset="-128"/>
              <a:ea typeface="ＭＳ ゴシック" panose="020B0609070205080204" pitchFamily="49" charset="-128"/>
            </a:rPr>
            <a:t>百万円の剰余金を有するものの、施設更新計画による今後の投資に多額の費用がかかることが想定されるため、将来的には剰余金は減少していく見込みである。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一般会計では、歳出決算額が見込みよりも少額にとどまったことで黒字となった。比率としては異常少雪による黒字額増があった昨年度から</a:t>
          </a:r>
          <a:r>
            <a:rPr kumimoji="1" lang="en-US" altLang="ja-JP" sz="1200">
              <a:latin typeface="ＭＳ ゴシック" panose="020B0609070205080204" pitchFamily="49" charset="-128"/>
              <a:ea typeface="ＭＳ ゴシック" panose="020B0609070205080204" pitchFamily="49" charset="-128"/>
            </a:rPr>
            <a:t>1.8</a:t>
          </a:r>
          <a:r>
            <a:rPr kumimoji="1" lang="ja-JP" altLang="en-US" sz="1200">
              <a:latin typeface="ＭＳ ゴシック" panose="020B0609070205080204" pitchFamily="49" charset="-128"/>
              <a:ea typeface="ＭＳ ゴシック" panose="020B0609070205080204" pitchFamily="49" charset="-128"/>
            </a:rPr>
            <a:t>ポイント減と、より適切な予算執行となったものの、地方債残高が高水準にあることから、地方債発行の抑制による黒字幅の縮小について、より意識的な取組みに努めていく必要がある。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病院事業会計については、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資金不足を解消するために一般会計から繰出しを行っている。平成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南魚沼市民病院や魚沼基幹病院の開院に合わせた地域の医療再編が当市の体制整備を除き不完全であるため、経営状況が安定しているとは言えない状況にある。市立病院群の新体制移行に伴い多額の企業債を発行したこともあり、経営支援のための一般会計繰出金も増加している。県や近隣市に医療再編の早期完全実施を求めるととも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年度に策定した新公立病院改革プランに基づき、持続的な経営の健全化が図られるよう努める。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33844325</v>
      </c>
      <c r="BO4" s="411"/>
      <c r="BP4" s="411"/>
      <c r="BQ4" s="411"/>
      <c r="BR4" s="411"/>
      <c r="BS4" s="411"/>
      <c r="BT4" s="411"/>
      <c r="BU4" s="412"/>
      <c r="BV4" s="410">
        <v>37750726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6.4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32838633</v>
      </c>
      <c r="BO5" s="416"/>
      <c r="BP5" s="416"/>
      <c r="BQ5" s="416"/>
      <c r="BR5" s="416"/>
      <c r="BS5" s="416"/>
      <c r="BT5" s="416"/>
      <c r="BU5" s="417"/>
      <c r="BV5" s="415">
        <v>36054131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87.4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1005692</v>
      </c>
      <c r="BO6" s="416"/>
      <c r="BP6" s="416"/>
      <c r="BQ6" s="416"/>
      <c r="BR6" s="416"/>
      <c r="BS6" s="416"/>
      <c r="BT6" s="416"/>
      <c r="BU6" s="417"/>
      <c r="BV6" s="415">
        <v>1696595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99.9</v>
      </c>
      <c r="CU6" s="562"/>
      <c r="CV6" s="562"/>
      <c r="CW6" s="562"/>
      <c r="CX6" s="562"/>
      <c r="CY6" s="562"/>
      <c r="CZ6" s="562"/>
      <c r="DA6" s="563"/>
      <c r="DB6" s="561">
        <v>93.2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86092</v>
      </c>
      <c r="BO7" s="416"/>
      <c r="BP7" s="416"/>
      <c r="BQ7" s="416"/>
      <c r="BR7" s="416"/>
      <c r="BS7" s="416"/>
      <c r="BT7" s="416"/>
      <c r="BU7" s="417"/>
      <c r="BV7" s="415">
        <v>398661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19899354</v>
      </c>
      <c r="CU7" s="416"/>
      <c r="CV7" s="416"/>
      <c r="CW7" s="416"/>
      <c r="CX7" s="416"/>
      <c r="CY7" s="416"/>
      <c r="CZ7" s="416"/>
      <c r="DA7" s="417"/>
      <c r="DB7" s="415">
        <v>20137808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919600</v>
      </c>
      <c r="BO8" s="416"/>
      <c r="BP8" s="416"/>
      <c r="BQ8" s="416"/>
      <c r="BR8" s="416"/>
      <c r="BS8" s="416"/>
      <c r="BT8" s="416"/>
      <c r="BU8" s="417"/>
      <c r="BV8" s="415">
        <v>1297934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58568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-378334</v>
      </c>
      <c r="BO9" s="416"/>
      <c r="BP9" s="416"/>
      <c r="BQ9" s="416"/>
      <c r="BR9" s="416"/>
      <c r="BS9" s="416"/>
      <c r="BT9" s="416"/>
      <c r="BU9" s="417"/>
      <c r="BV9" s="415">
        <v>540560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18.600000000000001</v>
      </c>
      <c r="CU9" s="386"/>
      <c r="CV9" s="386"/>
      <c r="CW9" s="386"/>
      <c r="CX9" s="386"/>
      <c r="CY9" s="386"/>
      <c r="CZ9" s="386"/>
      <c r="DA9" s="387"/>
      <c r="DB9" s="385">
        <v>18.5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61624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10707</v>
      </c>
      <c r="BO10" s="416"/>
      <c r="BP10" s="416"/>
      <c r="BQ10" s="416"/>
      <c r="BR10" s="416"/>
      <c r="BS10" s="416"/>
      <c r="BT10" s="416"/>
      <c r="BU10" s="417"/>
      <c r="BV10" s="415">
        <v>2929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58303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440000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57439</v>
      </c>
      <c r="S13" s="517"/>
      <c r="T13" s="517"/>
      <c r="U13" s="517"/>
      <c r="V13" s="518"/>
      <c r="W13" s="504" t="s">
        <v>125</v>
      </c>
      <c r="X13" s="428"/>
      <c r="Y13" s="428"/>
      <c r="Z13" s="428"/>
      <c r="AA13" s="428"/>
      <c r="AB13" s="429"/>
      <c r="AC13" s="391">
        <v>3484</v>
      </c>
      <c r="AD13" s="392"/>
      <c r="AE13" s="392"/>
      <c r="AF13" s="392"/>
      <c r="AG13" s="393"/>
      <c r="AH13" s="391">
        <v>3668</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-807627</v>
      </c>
      <c r="BO13" s="416"/>
      <c r="BP13" s="416"/>
      <c r="BQ13" s="416"/>
      <c r="BR13" s="416"/>
      <c r="BS13" s="416"/>
      <c r="BT13" s="416"/>
      <c r="BU13" s="417"/>
      <c r="BV13" s="415">
        <v>543489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15.2</v>
      </c>
      <c r="CU13" s="386"/>
      <c r="CV13" s="386"/>
      <c r="CW13" s="386"/>
      <c r="CX13" s="386"/>
      <c r="CY13" s="386"/>
      <c r="CZ13" s="386"/>
      <c r="DA13" s="387"/>
      <c r="DB13" s="385">
        <v>15.4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58907</v>
      </c>
      <c r="S14" s="517"/>
      <c r="T14" s="517"/>
      <c r="U14" s="517"/>
      <c r="V14" s="518"/>
      <c r="W14" s="519"/>
      <c r="X14" s="431"/>
      <c r="Y14" s="431"/>
      <c r="Z14" s="431"/>
      <c r="AA14" s="431"/>
      <c r="AB14" s="432"/>
      <c r="AC14" s="509">
        <v>11.4</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146.4</v>
      </c>
      <c r="CU14" s="488"/>
      <c r="CV14" s="488"/>
      <c r="CW14" s="488"/>
      <c r="CX14" s="488"/>
      <c r="CY14" s="488"/>
      <c r="CZ14" s="488"/>
      <c r="DA14" s="489"/>
      <c r="DB14" s="520">
        <v>158.9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58125</v>
      </c>
      <c r="S15" s="517"/>
      <c r="T15" s="517"/>
      <c r="U15" s="517"/>
      <c r="V15" s="518"/>
      <c r="W15" s="504" t="s">
        <v>131</v>
      </c>
      <c r="X15" s="428"/>
      <c r="Y15" s="428"/>
      <c r="Z15" s="428"/>
      <c r="AA15" s="428"/>
      <c r="AB15" s="429"/>
      <c r="AC15" s="391">
        <v>8772</v>
      </c>
      <c r="AD15" s="392"/>
      <c r="AE15" s="392"/>
      <c r="AF15" s="392"/>
      <c r="AG15" s="393"/>
      <c r="AH15" s="391">
        <v>9081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6897115</v>
      </c>
      <c r="BO15" s="411"/>
      <c r="BP15" s="411"/>
      <c r="BQ15" s="411"/>
      <c r="BR15" s="411"/>
      <c r="BS15" s="411"/>
      <c r="BT15" s="411"/>
      <c r="BU15" s="412"/>
      <c r="BV15" s="410">
        <v>6788676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28.7</v>
      </c>
      <c r="AD16" s="510"/>
      <c r="AE16" s="510"/>
      <c r="AF16" s="510"/>
      <c r="AG16" s="511"/>
      <c r="AH16" s="509">
        <v>29.6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16401448</v>
      </c>
      <c r="BO16" s="416"/>
      <c r="BP16" s="416"/>
      <c r="BQ16" s="416"/>
      <c r="BR16" s="416"/>
      <c r="BS16" s="416"/>
      <c r="BT16" s="416"/>
      <c r="BU16" s="417"/>
      <c r="BV16" s="415">
        <v>15965024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18275</v>
      </c>
      <c r="AD17" s="392"/>
      <c r="AE17" s="392"/>
      <c r="AF17" s="392"/>
      <c r="AG17" s="393"/>
      <c r="AH17" s="391">
        <v>17886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8741130</v>
      </c>
      <c r="BO17" s="416"/>
      <c r="BP17" s="416"/>
      <c r="BQ17" s="416"/>
      <c r="BR17" s="416"/>
      <c r="BS17" s="416"/>
      <c r="BT17" s="416"/>
      <c r="BU17" s="417"/>
      <c r="BV17" s="415">
        <v>8605028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584.54999999999995</v>
      </c>
      <c r="M18" s="480"/>
      <c r="N18" s="480"/>
      <c r="O18" s="480"/>
      <c r="P18" s="480"/>
      <c r="Q18" s="480"/>
      <c r="R18" s="481"/>
      <c r="S18" s="481"/>
      <c r="T18" s="481"/>
      <c r="U18" s="481"/>
      <c r="V18" s="482"/>
      <c r="W18" s="496"/>
      <c r="X18" s="497"/>
      <c r="Y18" s="497"/>
      <c r="Z18" s="497"/>
      <c r="AA18" s="497"/>
      <c r="AB18" s="505"/>
      <c r="AC18" s="379">
        <v>59.9</v>
      </c>
      <c r="AD18" s="380"/>
      <c r="AE18" s="380"/>
      <c r="AF18" s="380"/>
      <c r="AG18" s="483"/>
      <c r="AH18" s="379">
        <v>58.4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18936378</v>
      </c>
      <c r="BO18" s="416"/>
      <c r="BP18" s="416"/>
      <c r="BQ18" s="416"/>
      <c r="BR18" s="416"/>
      <c r="BS18" s="416"/>
      <c r="BT18" s="416"/>
      <c r="BU18" s="417"/>
      <c r="BV18" s="415">
        <v>17876735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100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23274185</v>
      </c>
      <c r="BO19" s="416"/>
      <c r="BP19" s="416"/>
      <c r="BQ19" s="416"/>
      <c r="BR19" s="416"/>
      <c r="BS19" s="416"/>
      <c r="BT19" s="416"/>
      <c r="BU19" s="417"/>
      <c r="BV19" s="415">
        <v>22723685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19426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41911016</v>
      </c>
      <c r="BO23" s="416"/>
      <c r="BP23" s="416"/>
      <c r="BQ23" s="416"/>
      <c r="BR23" s="416"/>
      <c r="BS23" s="416"/>
      <c r="BT23" s="416"/>
      <c r="BU23" s="417"/>
      <c r="BV23" s="415">
        <v>42417686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8200</v>
      </c>
      <c r="R24" s="392"/>
      <c r="S24" s="392"/>
      <c r="T24" s="392"/>
      <c r="U24" s="392"/>
      <c r="V24" s="393"/>
      <c r="W24" s="457"/>
      <c r="X24" s="448"/>
      <c r="Y24" s="449"/>
      <c r="Z24" s="388" t="s">
        <v>155</v>
      </c>
      <c r="AA24" s="389"/>
      <c r="AB24" s="389"/>
      <c r="AC24" s="389"/>
      <c r="AD24" s="389"/>
      <c r="AE24" s="389"/>
      <c r="AF24" s="389"/>
      <c r="AG24" s="390"/>
      <c r="AH24" s="391">
        <v>616</v>
      </c>
      <c r="AI24" s="392"/>
      <c r="AJ24" s="392"/>
      <c r="AK24" s="392"/>
      <c r="AL24" s="393"/>
      <c r="AM24" s="391">
        <v>1773464</v>
      </c>
      <c r="AN24" s="392"/>
      <c r="AO24" s="392"/>
      <c r="AP24" s="392"/>
      <c r="AQ24" s="392"/>
      <c r="AR24" s="393"/>
      <c r="AS24" s="391">
        <v>2879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32863209</v>
      </c>
      <c r="BO24" s="416"/>
      <c r="BP24" s="416"/>
      <c r="BQ24" s="416"/>
      <c r="BR24" s="416"/>
      <c r="BS24" s="416"/>
      <c r="BT24" s="416"/>
      <c r="BU24" s="417"/>
      <c r="BV24" s="415">
        <v>33702381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6253</v>
      </c>
      <c r="R25" s="392"/>
      <c r="S25" s="392"/>
      <c r="T25" s="392"/>
      <c r="U25" s="392"/>
      <c r="V25" s="393"/>
      <c r="W25" s="457"/>
      <c r="X25" s="448"/>
      <c r="Y25" s="449"/>
      <c r="Z25" s="388" t="s">
        <v>158</v>
      </c>
      <c r="AA25" s="389"/>
      <c r="AB25" s="389"/>
      <c r="AC25" s="389"/>
      <c r="AD25" s="389"/>
      <c r="AE25" s="389"/>
      <c r="AF25" s="389"/>
      <c r="AG25" s="390"/>
      <c r="AH25" s="391">
        <v>106</v>
      </c>
      <c r="AI25" s="392"/>
      <c r="AJ25" s="392"/>
      <c r="AK25" s="392"/>
      <c r="AL25" s="393"/>
      <c r="AM25" s="391">
        <v>297754</v>
      </c>
      <c r="AN25" s="392"/>
      <c r="AO25" s="392"/>
      <c r="AP25" s="392"/>
      <c r="AQ25" s="392"/>
      <c r="AR25" s="393"/>
      <c r="AS25" s="391">
        <v>2809</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482346</v>
      </c>
      <c r="BO25" s="411"/>
      <c r="BP25" s="411"/>
      <c r="BQ25" s="411"/>
      <c r="BR25" s="411"/>
      <c r="BS25" s="411"/>
      <c r="BT25" s="411"/>
      <c r="BU25" s="412"/>
      <c r="BV25" s="410">
        <v>515568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5625</v>
      </c>
      <c r="R26" s="392"/>
      <c r="S26" s="392"/>
      <c r="T26" s="392"/>
      <c r="U26" s="392"/>
      <c r="V26" s="393"/>
      <c r="W26" s="457"/>
      <c r="X26" s="448"/>
      <c r="Y26" s="449"/>
      <c r="Z26" s="388" t="s">
        <v>161</v>
      </c>
      <c r="AA26" s="470"/>
      <c r="AB26" s="470"/>
      <c r="AC26" s="470"/>
      <c r="AD26" s="470"/>
      <c r="AE26" s="470"/>
      <c r="AF26" s="470"/>
      <c r="AG26" s="471"/>
      <c r="AH26" s="391">
        <v>64</v>
      </c>
      <c r="AI26" s="392"/>
      <c r="AJ26" s="392"/>
      <c r="AK26" s="392"/>
      <c r="AL26" s="393"/>
      <c r="AM26" s="391">
        <v>196800</v>
      </c>
      <c r="AN26" s="392"/>
      <c r="AO26" s="392"/>
      <c r="AP26" s="392"/>
      <c r="AQ26" s="392"/>
      <c r="AR26" s="393"/>
      <c r="AS26" s="391">
        <v>3075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3893</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16920</v>
      </c>
      <c r="AN27" s="392"/>
      <c r="AO27" s="392"/>
      <c r="AP27" s="392"/>
      <c r="AQ27" s="392"/>
      <c r="AR27" s="393"/>
      <c r="AS27" s="391">
        <v>4230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3176</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1925454</v>
      </c>
      <c r="BO28" s="411"/>
      <c r="BP28" s="411"/>
      <c r="BQ28" s="411"/>
      <c r="BR28" s="411"/>
      <c r="BS28" s="411"/>
      <c r="BT28" s="411"/>
      <c r="BU28" s="412"/>
      <c r="BV28" s="410">
        <v>2354747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24</v>
      </c>
      <c r="M29" s="392"/>
      <c r="N29" s="392"/>
      <c r="O29" s="392"/>
      <c r="P29" s="393"/>
      <c r="Q29" s="391">
        <v>3000</v>
      </c>
      <c r="R29" s="392"/>
      <c r="S29" s="392"/>
      <c r="T29" s="392"/>
      <c r="U29" s="392"/>
      <c r="V29" s="393"/>
      <c r="W29" s="458"/>
      <c r="X29" s="459"/>
      <c r="Y29" s="460"/>
      <c r="Z29" s="388" t="s">
        <v>171</v>
      </c>
      <c r="AA29" s="389"/>
      <c r="AB29" s="389"/>
      <c r="AC29" s="389"/>
      <c r="AD29" s="389"/>
      <c r="AE29" s="389"/>
      <c r="AF29" s="389"/>
      <c r="AG29" s="390"/>
      <c r="AH29" s="391">
        <v>620</v>
      </c>
      <c r="AI29" s="392"/>
      <c r="AJ29" s="392"/>
      <c r="AK29" s="392"/>
      <c r="AL29" s="393"/>
      <c r="AM29" s="391">
        <v>1790384</v>
      </c>
      <c r="AN29" s="392"/>
      <c r="AO29" s="392"/>
      <c r="AP29" s="392"/>
      <c r="AQ29" s="392"/>
      <c r="AR29" s="393"/>
      <c r="AS29" s="391">
        <v>2888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103865</v>
      </c>
      <c r="BO29" s="416"/>
      <c r="BP29" s="416"/>
      <c r="BQ29" s="416"/>
      <c r="BR29" s="416"/>
      <c r="BS29" s="416"/>
      <c r="BT29" s="416"/>
      <c r="BU29" s="417"/>
      <c r="BV29" s="415">
        <v>103856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3948552</v>
      </c>
      <c r="BO30" s="419"/>
      <c r="BP30" s="419"/>
      <c r="BQ30" s="419"/>
      <c r="BR30" s="419"/>
      <c r="BS30" s="419"/>
      <c r="BT30" s="419"/>
      <c r="BU30" s="420"/>
      <c r="BV30" s="418">
        <v>4054500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新潟県市町村総合事務組合【一般会計】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一般財団法人しゃくなげ湖畔開発公社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城内診療所特別会計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新潟県市町村総合事務組合【職員退職手当支給事業特別会計】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公益財団法人南魚沼市文化スポーツ振興公社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新潟県市町村総合事務組合【消防団員等公務災害補償事業特別会計】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六日町街づくり株式会社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新潟県市町村総合事務組合【消防賞じゅつ金支給事業特別会計】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株式会社アグリコア</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新潟県市町村総合事務組合【非常勤職員公務災害補償等特別会計】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南魚沼地域土地開発公社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新潟県市町村総合事務組合【交通災害共済事業特別会計】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新潟県後期高齢者医療広域連合【一般会計】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新潟県後期高齢者医療広域連合【後期高齢者医療特別会計】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魚沼地区障害福祉組合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魚沼地域特別養護老人ホーム組合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v>6.96</v>
      </c>
      <c r="G34" s="33">
        <v>8.44</v>
      </c>
      <c r="H34" s="33">
        <v>9.59</v>
      </c>
      <c r="I34" s="33">
        <v>10.49</v>
      </c>
      <c r="J34" s="34">
        <v>11.94</v>
      </c>
      <c r="K34" s="22"/>
      <c r="L34" s="22"/>
      <c r="M34" s="22"/>
      <c r="N34" s="22"/>
      <c r="O34" s="22"/>
      <c r="P34" s="22"/>
    </row>
    <row r="35" spans="1:16" ht="39" customHeight="1" x14ac:dyDescent="0.15">
      <c r="A35" s="22"/>
      <c r="B35" s="35"/>
      <c r="C35" s="1178" t="s">
        <v>528</v>
      </c>
      <c r="D35" s="1179"/>
      <c r="E35" s="1180"/>
      <c r="F35" s="36">
        <v>4.49</v>
      </c>
      <c r="G35" s="37">
        <v>4.8899999999999997</v>
      </c>
      <c r="H35" s="37">
        <v>3.75</v>
      </c>
      <c r="I35" s="37">
        <v>6.39</v>
      </c>
      <c r="J35" s="38">
        <v>4.59</v>
      </c>
      <c r="K35" s="22"/>
      <c r="L35" s="22"/>
      <c r="M35" s="22"/>
      <c r="N35" s="22"/>
      <c r="O35" s="22"/>
      <c r="P35" s="22"/>
    </row>
    <row r="36" spans="1:16" ht="39" customHeight="1" x14ac:dyDescent="0.15">
      <c r="A36" s="22"/>
      <c r="B36" s="35"/>
      <c r="C36" s="1178" t="s">
        <v>529</v>
      </c>
      <c r="D36" s="1179"/>
      <c r="E36" s="1180"/>
      <c r="F36" s="36">
        <v>0.71</v>
      </c>
      <c r="G36" s="37">
        <v>0.72</v>
      </c>
      <c r="H36" s="37">
        <v>0.46</v>
      </c>
      <c r="I36" s="37">
        <v>0.7</v>
      </c>
      <c r="J36" s="38">
        <v>0.52</v>
      </c>
      <c r="K36" s="22"/>
      <c r="L36" s="22"/>
      <c r="M36" s="22"/>
      <c r="N36" s="22"/>
      <c r="O36" s="22"/>
      <c r="P36" s="22"/>
    </row>
    <row r="37" spans="1:16" ht="39" customHeight="1" x14ac:dyDescent="0.15">
      <c r="A37" s="22"/>
      <c r="B37" s="35"/>
      <c r="C37" s="1178" t="s">
        <v>530</v>
      </c>
      <c r="D37" s="1179"/>
      <c r="E37" s="1180"/>
      <c r="F37" s="36">
        <v>1.1299999999999999</v>
      </c>
      <c r="G37" s="37">
        <v>0.88</v>
      </c>
      <c r="H37" s="37">
        <v>0.53</v>
      </c>
      <c r="I37" s="37">
        <v>0.15</v>
      </c>
      <c r="J37" s="38">
        <v>0.33</v>
      </c>
      <c r="K37" s="22"/>
      <c r="L37" s="22"/>
      <c r="M37" s="22"/>
      <c r="N37" s="22"/>
      <c r="O37" s="22"/>
      <c r="P37" s="22"/>
    </row>
    <row r="38" spans="1:16" ht="39" customHeight="1" x14ac:dyDescent="0.15">
      <c r="A38" s="22"/>
      <c r="B38" s="35"/>
      <c r="C38" s="1178" t="s">
        <v>531</v>
      </c>
      <c r="D38" s="1179"/>
      <c r="E38" s="1180"/>
      <c r="F38" s="36">
        <v>0.37</v>
      </c>
      <c r="G38" s="37">
        <v>0.56000000000000005</v>
      </c>
      <c r="H38" s="37">
        <v>0.09</v>
      </c>
      <c r="I38" s="37">
        <v>0.54</v>
      </c>
      <c r="J38" s="38">
        <v>0.19</v>
      </c>
      <c r="K38" s="22"/>
      <c r="L38" s="22"/>
      <c r="M38" s="22"/>
      <c r="N38" s="22"/>
      <c r="O38" s="22"/>
      <c r="P38" s="22"/>
    </row>
    <row r="39" spans="1:16" ht="39" customHeight="1" x14ac:dyDescent="0.15">
      <c r="A39" s="22"/>
      <c r="B39" s="35"/>
      <c r="C39" s="1178" t="s">
        <v>532</v>
      </c>
      <c r="D39" s="1179"/>
      <c r="E39" s="1180"/>
      <c r="F39" s="36">
        <v>0.04</v>
      </c>
      <c r="G39" s="37">
        <v>0.03</v>
      </c>
      <c r="H39" s="37">
        <v>0.04</v>
      </c>
      <c r="I39" s="37">
        <v>0.03</v>
      </c>
      <c r="J39" s="38">
        <v>0.05</v>
      </c>
      <c r="K39" s="22"/>
      <c r="L39" s="22"/>
      <c r="M39" s="22"/>
      <c r="N39" s="22"/>
      <c r="O39" s="22"/>
      <c r="P39" s="22"/>
    </row>
    <row r="40" spans="1:16" ht="39" customHeight="1" x14ac:dyDescent="0.15">
      <c r="A40" s="22"/>
      <c r="B40" s="35"/>
      <c r="C40" s="1178" t="s">
        <v>533</v>
      </c>
      <c r="D40" s="1179"/>
      <c r="E40" s="1180"/>
      <c r="F40" s="36">
        <v>0.11</v>
      </c>
      <c r="G40" s="37">
        <v>0.16</v>
      </c>
      <c r="H40" s="37">
        <v>7.0000000000000007E-2</v>
      </c>
      <c r="I40" s="37">
        <v>0.04</v>
      </c>
      <c r="J40" s="38">
        <v>0.03</v>
      </c>
      <c r="K40" s="22"/>
      <c r="L40" s="22"/>
      <c r="M40" s="22"/>
      <c r="N40" s="22"/>
      <c r="O40" s="22"/>
      <c r="P40" s="22"/>
    </row>
    <row r="41" spans="1:16" ht="39" customHeight="1" x14ac:dyDescent="0.15">
      <c r="A41" s="22"/>
      <c r="B41" s="35"/>
      <c r="C41" s="1178" t="s">
        <v>534</v>
      </c>
      <c r="D41" s="1179"/>
      <c r="E41" s="1180"/>
      <c r="F41" s="36">
        <v>0.21</v>
      </c>
      <c r="G41" s="37">
        <v>0.25</v>
      </c>
      <c r="H41" s="37">
        <v>0.37</v>
      </c>
      <c r="I41" s="37">
        <v>0</v>
      </c>
      <c r="J41" s="38">
        <v>0.01</v>
      </c>
      <c r="K41" s="22"/>
      <c r="L41" s="22"/>
      <c r="M41" s="22"/>
      <c r="N41" s="22"/>
      <c r="O41" s="22"/>
      <c r="P41" s="22"/>
    </row>
    <row r="42" spans="1:16" ht="39" customHeight="1" x14ac:dyDescent="0.15">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3929</v>
      </c>
      <c r="L45" s="60">
        <v>3949</v>
      </c>
      <c r="M45" s="60">
        <v>4207</v>
      </c>
      <c r="N45" s="60">
        <v>4303</v>
      </c>
      <c r="O45" s="61">
        <v>4411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2342</v>
      </c>
      <c r="L48" s="64">
        <v>2471</v>
      </c>
      <c r="M48" s="64">
        <v>2304</v>
      </c>
      <c r="N48" s="64">
        <v>2075</v>
      </c>
      <c r="O48" s="65">
        <v>2464</v>
      </c>
      <c r="P48" s="48"/>
      <c r="Q48" s="48"/>
      <c r="R48" s="48"/>
      <c r="S48" s="48"/>
      <c r="T48" s="48"/>
      <c r="U48" s="48"/>
    </row>
    <row r="49" spans="1:21" ht="30.75" customHeight="1" x14ac:dyDescent="0.15">
      <c r="A49" s="48"/>
      <c r="B49" s="1196"/>
      <c r="C49" s="1197"/>
      <c r="D49" s="62"/>
      <c r="E49" s="1188" t="s">
        <v>16</v>
      </c>
      <c r="F49" s="1188"/>
      <c r="G49" s="1188"/>
      <c r="H49" s="1188"/>
      <c r="I49" s="1188"/>
      <c r="J49" s="1189"/>
      <c r="K49" s="63">
        <v>58</v>
      </c>
      <c r="L49" s="64">
        <v>57</v>
      </c>
      <c r="M49" s="64">
        <v>57</v>
      </c>
      <c r="N49" s="64">
        <v>57</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46</v>
      </c>
      <c r="L50" s="64">
        <v>42</v>
      </c>
      <c r="M50" s="64">
        <v>41</v>
      </c>
      <c r="N50" s="64">
        <v>40</v>
      </c>
      <c r="O50" s="65">
        <v>39</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3781</v>
      </c>
      <c r="L52" s="64">
        <v>3831</v>
      </c>
      <c r="M52" s="64">
        <v>4126</v>
      </c>
      <c r="N52" s="64">
        <v>4269</v>
      </c>
      <c r="O52" s="65">
        <v>4457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2595</v>
      </c>
      <c r="L53" s="69">
        <v>2688</v>
      </c>
      <c r="M53" s="69">
        <v>2483</v>
      </c>
      <c r="N53" s="69">
        <v>2206</v>
      </c>
      <c r="O53" s="70">
        <v>2514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40928</v>
      </c>
      <c r="J41" s="83">
        <v>42444</v>
      </c>
      <c r="K41" s="83">
        <v>41615</v>
      </c>
      <c r="L41" s="83">
        <v>42418</v>
      </c>
      <c r="M41" s="84">
        <v>41911</v>
      </c>
    </row>
    <row r="42" spans="2:13" ht="27.75" customHeight="1" x14ac:dyDescent="0.15">
      <c r="B42" s="1204"/>
      <c r="C42" s="1205"/>
      <c r="D42" s="85"/>
      <c r="E42" s="1208" t="s">
        <v>26</v>
      </c>
      <c r="F42" s="1208"/>
      <c r="G42" s="1208"/>
      <c r="H42" s="1209"/>
      <c r="I42" s="86">
        <v>216</v>
      </c>
      <c r="J42" s="87">
        <v>165</v>
      </c>
      <c r="K42" s="87">
        <v>127</v>
      </c>
      <c r="L42" s="87">
        <v>89</v>
      </c>
      <c r="M42" s="88">
        <v>52</v>
      </c>
    </row>
    <row r="43" spans="2:13" ht="27.75" customHeight="1" x14ac:dyDescent="0.15">
      <c r="B43" s="1204"/>
      <c r="C43" s="1205"/>
      <c r="D43" s="85"/>
      <c r="E43" s="1208" t="s">
        <v>27</v>
      </c>
      <c r="F43" s="1208"/>
      <c r="G43" s="1208"/>
      <c r="H43" s="1209"/>
      <c r="I43" s="86">
        <v>33169</v>
      </c>
      <c r="J43" s="87">
        <v>32800</v>
      </c>
      <c r="K43" s="87">
        <v>34356</v>
      </c>
      <c r="L43" s="87">
        <v>34950</v>
      </c>
      <c r="M43" s="88">
        <v>31569</v>
      </c>
    </row>
    <row r="44" spans="2:13" ht="27.75" customHeight="1" x14ac:dyDescent="0.15">
      <c r="B44" s="1204"/>
      <c r="C44" s="1205"/>
      <c r="D44" s="85"/>
      <c r="E44" s="1208" t="s">
        <v>28</v>
      </c>
      <c r="F44" s="1208"/>
      <c r="G44" s="1208"/>
      <c r="H44" s="1209"/>
      <c r="I44" s="86">
        <v>492</v>
      </c>
      <c r="J44" s="87">
        <v>441</v>
      </c>
      <c r="K44" s="87">
        <v>456</v>
      </c>
      <c r="L44" s="87">
        <v>532</v>
      </c>
      <c r="M44" s="88">
        <v>429</v>
      </c>
    </row>
    <row r="45" spans="2:13" ht="27.75" customHeight="1" x14ac:dyDescent="0.15">
      <c r="B45" s="1204"/>
      <c r="C45" s="1205"/>
      <c r="D45" s="85"/>
      <c r="E45" s="1208" t="s">
        <v>29</v>
      </c>
      <c r="F45" s="1208"/>
      <c r="G45" s="1208"/>
      <c r="H45" s="1209"/>
      <c r="I45" s="86">
        <v>1131</v>
      </c>
      <c r="J45" s="87">
        <v>789</v>
      </c>
      <c r="K45" s="87">
        <v>1106</v>
      </c>
      <c r="L45" s="87">
        <v>1379</v>
      </c>
      <c r="M45" s="88">
        <v>1417</v>
      </c>
    </row>
    <row r="46" spans="2:13" ht="27.75" customHeight="1" x14ac:dyDescent="0.15">
      <c r="B46" s="1204"/>
      <c r="C46" s="1205"/>
      <c r="D46" s="89"/>
      <c r="E46" s="1208" t="s">
        <v>30</v>
      </c>
      <c r="F46" s="1208"/>
      <c r="G46" s="1208"/>
      <c r="H46" s="1209"/>
      <c r="I46" s="86">
        <v>549</v>
      </c>
      <c r="J46" s="87">
        <v>548</v>
      </c>
      <c r="K46" s="87">
        <v>408</v>
      </c>
      <c r="L46" s="87">
        <v>337</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3239</v>
      </c>
      <c r="J50" s="87">
        <v>3049</v>
      </c>
      <c r="K50" s="87">
        <v>3323</v>
      </c>
      <c r="L50" s="87">
        <v>3341</v>
      </c>
      <c r="M50" s="88">
        <v>2982</v>
      </c>
    </row>
    <row r="51" spans="2:13" ht="27.75" customHeight="1" x14ac:dyDescent="0.15">
      <c r="B51" s="1204"/>
      <c r="C51" s="1205"/>
      <c r="D51" s="85"/>
      <c r="E51" s="1208" t="s">
        <v>36</v>
      </c>
      <c r="F51" s="1208"/>
      <c r="G51" s="1208"/>
      <c r="H51" s="1209"/>
      <c r="I51" s="86">
        <v>1825</v>
      </c>
      <c r="J51" s="87">
        <v>2134</v>
      </c>
      <c r="K51" s="87">
        <v>1631</v>
      </c>
      <c r="L51" s="87">
        <v>1371</v>
      </c>
      <c r="M51" s="88">
        <v>1296</v>
      </c>
    </row>
    <row r="52" spans="2:13" ht="27.75" customHeight="1" x14ac:dyDescent="0.15">
      <c r="B52" s="1206"/>
      <c r="C52" s="1207"/>
      <c r="D52" s="85"/>
      <c r="E52" s="1208" t="s">
        <v>37</v>
      </c>
      <c r="F52" s="1208"/>
      <c r="G52" s="1208"/>
      <c r="H52" s="1209"/>
      <c r="I52" s="86">
        <v>46211</v>
      </c>
      <c r="J52" s="87">
        <v>47388</v>
      </c>
      <c r="K52" s="87">
        <v>48666</v>
      </c>
      <c r="L52" s="87">
        <v>49519</v>
      </c>
      <c r="M52" s="88">
        <v>48294</v>
      </c>
    </row>
    <row r="53" spans="2:13" ht="27.75" customHeight="1" thickBot="1" x14ac:dyDescent="0.2">
      <c r="B53" s="1210" t="s">
        <v>38</v>
      </c>
      <c r="C53" s="1211"/>
      <c r="D53" s="92"/>
      <c r="E53" s="1212" t="s">
        <v>39</v>
      </c>
      <c r="F53" s="1212"/>
      <c r="G53" s="1212"/>
      <c r="H53" s="1213"/>
      <c r="I53" s="93">
        <v>25210</v>
      </c>
      <c r="J53" s="94">
        <v>24617</v>
      </c>
      <c r="K53" s="94">
        <v>24448</v>
      </c>
      <c r="L53" s="94">
        <v>25474</v>
      </c>
      <c r="M53" s="95">
        <v>22807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569</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569</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564</v>
      </c>
      <c r="I42" s="354"/>
      <c r="J42" s="354"/>
      <c r="K42" s="354"/>
      <c r="L42" s="246"/>
      <c r="M42" s="246"/>
      <c r="N42" s="246"/>
      <c r="O42" s="246"/>
    </row>
    <row r="43" spans="2:17" ht="13.5" x14ac:dyDescent="0.15">
      <c r="B43" s="250"/>
      <c r="C43" s="246"/>
      <c r="D43" s="246"/>
      <c r="E43" s="246"/>
      <c r="F43" s="246"/>
      <c r="G43" s="1221" t="s">
        <v>570</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567</v>
      </c>
    </row>
    <row r="50" spans="1:17" ht="13.5" x14ac:dyDescent="0.15">
      <c r="B50" s="250"/>
      <c r="C50" s="246"/>
      <c r="D50" s="246"/>
      <c r="E50" s="246"/>
      <c r="F50" s="246"/>
      <c r="G50" s="1230"/>
      <c r="H50" s="1231"/>
      <c r="I50" s="1231"/>
      <c r="J50" s="1232"/>
      <c r="K50" s="347" t="s">
        <v>519</v>
      </c>
      <c r="L50" s="347" t="s">
        <v>520</v>
      </c>
      <c r="M50" s="347" t="s">
        <v>521</v>
      </c>
      <c r="N50" s="347" t="s">
        <v>522</v>
      </c>
      <c r="O50" s="347" t="s">
        <v>523</v>
      </c>
    </row>
    <row r="51" spans="1:17" ht="13.5" x14ac:dyDescent="0.15">
      <c r="B51" s="250"/>
      <c r="C51" s="246"/>
      <c r="D51" s="246"/>
      <c r="E51" s="246"/>
      <c r="F51" s="246"/>
      <c r="G51" s="1233" t="s">
        <v>562</v>
      </c>
      <c r="H51" s="1234"/>
      <c r="I51" s="1239" t="s">
        <v>560</v>
      </c>
      <c r="J51" s="1239"/>
      <c r="K51" s="1241"/>
      <c r="L51" s="1241"/>
      <c r="M51" s="1241"/>
      <c r="N51" s="1242">
        <v>158.9</v>
      </c>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566</v>
      </c>
      <c r="J53" s="1243"/>
      <c r="K53" s="1246"/>
      <c r="L53" s="1246"/>
      <c r="M53" s="1246"/>
      <c r="N53" s="1244">
        <v>55.7</v>
      </c>
      <c r="O53" s="1246"/>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7" t="s">
        <v>561</v>
      </c>
      <c r="H55" s="1248"/>
      <c r="I55" s="1243" t="s">
        <v>560</v>
      </c>
      <c r="J55" s="1243"/>
      <c r="K55" s="1241"/>
      <c r="L55" s="1241"/>
      <c r="M55" s="1241"/>
      <c r="N55" s="1242">
        <v>39</v>
      </c>
      <c r="O55" s="1241"/>
    </row>
    <row r="56" spans="1:17" ht="13.5" x14ac:dyDescent="0.15">
      <c r="A56" s="357"/>
      <c r="B56" s="250"/>
      <c r="C56" s="246"/>
      <c r="D56" s="246"/>
      <c r="E56" s="246"/>
      <c r="F56" s="246"/>
      <c r="G56" s="1249"/>
      <c r="H56" s="1250"/>
      <c r="I56" s="1243"/>
      <c r="J56" s="1243"/>
      <c r="K56" s="1242"/>
      <c r="L56" s="1242"/>
      <c r="M56" s="1242"/>
      <c r="N56" s="1242"/>
      <c r="O56" s="1242"/>
    </row>
    <row r="57" spans="1:17" s="357" customFormat="1" ht="13.5" x14ac:dyDescent="0.15">
      <c r="B57" s="358"/>
      <c r="C57" s="354"/>
      <c r="D57" s="354"/>
      <c r="E57" s="354"/>
      <c r="F57" s="354"/>
      <c r="G57" s="1249"/>
      <c r="H57" s="1250"/>
      <c r="I57" s="1253" t="s">
        <v>566</v>
      </c>
      <c r="J57" s="1253"/>
      <c r="K57" s="1246"/>
      <c r="L57" s="1246"/>
      <c r="M57" s="1246"/>
      <c r="N57" s="1244">
        <v>55.4</v>
      </c>
      <c r="O57" s="1246"/>
      <c r="P57" s="363"/>
      <c r="Q57" s="358"/>
    </row>
    <row r="58" spans="1:17" s="357" customFormat="1" ht="13.5" x14ac:dyDescent="0.15">
      <c r="A58" s="245"/>
      <c r="B58" s="358"/>
      <c r="C58" s="354"/>
      <c r="D58" s="354"/>
      <c r="E58" s="354"/>
      <c r="F58" s="354"/>
      <c r="G58" s="1251"/>
      <c r="H58" s="1252"/>
      <c r="I58" s="1253"/>
      <c r="J58" s="1253"/>
      <c r="K58" s="1245"/>
      <c r="L58" s="1245"/>
      <c r="M58" s="1245"/>
      <c r="N58" s="1245"/>
      <c r="O58" s="124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564</v>
      </c>
      <c r="I64" s="354"/>
      <c r="J64" s="354"/>
      <c r="K64" s="354"/>
      <c r="L64" s="246"/>
      <c r="M64" s="246"/>
      <c r="N64" s="246"/>
      <c r="O64" s="246"/>
    </row>
    <row r="65" spans="2:30" ht="13.5" x14ac:dyDescent="0.15">
      <c r="B65" s="250"/>
      <c r="C65" s="246"/>
      <c r="D65" s="246"/>
      <c r="E65" s="246"/>
      <c r="F65" s="246"/>
      <c r="G65" s="1221" t="s">
        <v>571</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563</v>
      </c>
      <c r="I71" s="351"/>
      <c r="J71" s="350"/>
      <c r="K71" s="350"/>
      <c r="L71" s="349"/>
      <c r="M71" s="350"/>
      <c r="N71" s="349"/>
      <c r="O71" s="348"/>
    </row>
    <row r="72" spans="2:30" ht="13.5" x14ac:dyDescent="0.15">
      <c r="B72" s="250"/>
      <c r="C72" s="246"/>
      <c r="D72" s="246"/>
      <c r="E72" s="246"/>
      <c r="F72" s="246"/>
      <c r="G72" s="1230"/>
      <c r="H72" s="1231"/>
      <c r="I72" s="1231"/>
      <c r="J72" s="1232"/>
      <c r="K72" s="347" t="s">
        <v>519</v>
      </c>
      <c r="L72" s="347" t="s">
        <v>520</v>
      </c>
      <c r="M72" s="347" t="s">
        <v>521</v>
      </c>
      <c r="N72" s="347" t="s">
        <v>522</v>
      </c>
      <c r="O72" s="347" t="s">
        <v>523</v>
      </c>
    </row>
    <row r="73" spans="2:30" ht="13.5" x14ac:dyDescent="0.15">
      <c r="B73" s="250"/>
      <c r="C73" s="246"/>
      <c r="D73" s="246"/>
      <c r="E73" s="246"/>
      <c r="F73" s="246"/>
      <c r="G73" s="1233" t="s">
        <v>562</v>
      </c>
      <c r="H73" s="1234"/>
      <c r="I73" s="1239" t="s">
        <v>560</v>
      </c>
      <c r="J73" s="1239"/>
      <c r="K73" s="1254">
        <v>159.9</v>
      </c>
      <c r="L73" s="1254">
        <v>153.9</v>
      </c>
      <c r="M73" s="1242">
        <v>155</v>
      </c>
      <c r="N73" s="1242">
        <v>158.9</v>
      </c>
      <c r="O73" s="1242">
        <v>146.4</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559</v>
      </c>
      <c r="J75" s="1243"/>
      <c r="K75" s="1244">
        <v>17.5</v>
      </c>
      <c r="L75" s="1244">
        <v>16.899999999999999</v>
      </c>
      <c r="M75" s="1244">
        <v>16.3</v>
      </c>
      <c r="N75" s="1244">
        <v>15.4</v>
      </c>
      <c r="O75" s="1244">
        <v>15.2</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7" t="s">
        <v>561</v>
      </c>
      <c r="H77" s="1248"/>
      <c r="I77" s="1243" t="s">
        <v>560</v>
      </c>
      <c r="J77" s="1243"/>
      <c r="K77" s="1254">
        <v>58.2</v>
      </c>
      <c r="L77" s="1254">
        <v>50.3</v>
      </c>
      <c r="M77" s="1242">
        <v>45.9</v>
      </c>
      <c r="N77" s="1242">
        <v>39</v>
      </c>
      <c r="O77" s="1242">
        <v>32.5</v>
      </c>
      <c r="R77" s="245">
        <v>12.3</v>
      </c>
      <c r="T77" s="245">
        <v>11.1</v>
      </c>
    </row>
    <row r="78" spans="2:30" ht="13.5" x14ac:dyDescent="0.15">
      <c r="B78" s="250"/>
      <c r="C78" s="246"/>
      <c r="D78" s="246"/>
      <c r="E78" s="246"/>
      <c r="F78" s="246"/>
      <c r="G78" s="1249"/>
      <c r="H78" s="1250"/>
      <c r="I78" s="1243"/>
      <c r="J78" s="1243"/>
      <c r="K78" s="1254"/>
      <c r="L78" s="1254"/>
      <c r="M78" s="1242"/>
      <c r="N78" s="1242"/>
      <c r="O78" s="1242"/>
    </row>
    <row r="79" spans="2:30" ht="13.5" x14ac:dyDescent="0.15">
      <c r="B79" s="250"/>
      <c r="C79" s="246"/>
      <c r="D79" s="246"/>
      <c r="E79" s="246"/>
      <c r="F79" s="246"/>
      <c r="G79" s="1249"/>
      <c r="H79" s="1250"/>
      <c r="I79" s="1255" t="s">
        <v>559</v>
      </c>
      <c r="J79" s="1253"/>
      <c r="K79" s="1256">
        <v>10.3</v>
      </c>
      <c r="L79" s="1256">
        <v>9.6</v>
      </c>
      <c r="M79" s="1256">
        <v>8.8000000000000007</v>
      </c>
      <c r="N79" s="1256">
        <v>9</v>
      </c>
      <c r="O79" s="1256">
        <v>8.1999999999999993</v>
      </c>
      <c r="V79" s="245">
        <v>53.5</v>
      </c>
      <c r="X79" s="245">
        <v>48.2</v>
      </c>
      <c r="Z79" s="245">
        <v>34.200000000000003</v>
      </c>
      <c r="AB79" s="245">
        <v>30.3</v>
      </c>
      <c r="AD79" s="245">
        <v>28.9</v>
      </c>
    </row>
    <row r="80" spans="2:30" ht="13.5" x14ac:dyDescent="0.15">
      <c r="B80" s="250"/>
      <c r="C80" s="246"/>
      <c r="D80" s="246"/>
      <c r="E80" s="246"/>
      <c r="F80" s="246"/>
      <c r="G80" s="1251"/>
      <c r="H80" s="125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77805</v>
      </c>
      <c r="E3" s="118"/>
      <c r="F3" s="119">
        <v>50880</v>
      </c>
      <c r="G3" s="120"/>
      <c r="H3" s="121"/>
    </row>
    <row r="4" spans="1:8" x14ac:dyDescent="0.15">
      <c r="A4" s="122"/>
      <c r="B4" s="123"/>
      <c r="C4" s="124"/>
      <c r="D4" s="125">
        <v>43300</v>
      </c>
      <c r="E4" s="126"/>
      <c r="F4" s="127">
        <v>26879</v>
      </c>
      <c r="G4" s="128"/>
      <c r="H4" s="129"/>
    </row>
    <row r="5" spans="1:8" x14ac:dyDescent="0.15">
      <c r="A5" s="110" t="s">
        <v>513</v>
      </c>
      <c r="B5" s="115"/>
      <c r="C5" s="116"/>
      <c r="D5" s="117">
        <v>111211</v>
      </c>
      <c r="E5" s="118"/>
      <c r="F5" s="119">
        <v>63956</v>
      </c>
      <c r="G5" s="120"/>
      <c r="H5" s="121"/>
    </row>
    <row r="6" spans="1:8" x14ac:dyDescent="0.15">
      <c r="A6" s="122"/>
      <c r="B6" s="123"/>
      <c r="C6" s="124"/>
      <c r="D6" s="125">
        <v>70550</v>
      </c>
      <c r="E6" s="126"/>
      <c r="F6" s="127">
        <v>29239</v>
      </c>
      <c r="G6" s="128"/>
      <c r="H6" s="129"/>
    </row>
    <row r="7" spans="1:8" x14ac:dyDescent="0.15">
      <c r="A7" s="110" t="s">
        <v>514</v>
      </c>
      <c r="B7" s="115"/>
      <c r="C7" s="116"/>
      <c r="D7" s="117">
        <v>109710</v>
      </c>
      <c r="E7" s="118"/>
      <c r="F7" s="119">
        <v>66255</v>
      </c>
      <c r="G7" s="120"/>
      <c r="H7" s="121"/>
    </row>
    <row r="8" spans="1:8" x14ac:dyDescent="0.15">
      <c r="A8" s="122"/>
      <c r="B8" s="123"/>
      <c r="C8" s="124"/>
      <c r="D8" s="125">
        <v>81784</v>
      </c>
      <c r="E8" s="126"/>
      <c r="F8" s="127">
        <v>31822</v>
      </c>
      <c r="G8" s="128"/>
      <c r="H8" s="129"/>
    </row>
    <row r="9" spans="1:8" x14ac:dyDescent="0.15">
      <c r="A9" s="110" t="s">
        <v>515</v>
      </c>
      <c r="B9" s="115"/>
      <c r="C9" s="116"/>
      <c r="D9" s="117">
        <v>142645</v>
      </c>
      <c r="E9" s="118"/>
      <c r="F9" s="119">
        <v>92247</v>
      </c>
      <c r="G9" s="120"/>
      <c r="H9" s="121"/>
    </row>
    <row r="10" spans="1:8" x14ac:dyDescent="0.15">
      <c r="A10" s="122"/>
      <c r="B10" s="123"/>
      <c r="C10" s="124"/>
      <c r="D10" s="125">
        <v>103200</v>
      </c>
      <c r="E10" s="126"/>
      <c r="F10" s="127">
        <v>37204</v>
      </c>
      <c r="G10" s="128"/>
      <c r="H10" s="129"/>
    </row>
    <row r="11" spans="1:8" x14ac:dyDescent="0.15">
      <c r="A11" s="110" t="s">
        <v>516</v>
      </c>
      <c r="B11" s="115"/>
      <c r="C11" s="116"/>
      <c r="D11" s="117">
        <v>104129</v>
      </c>
      <c r="E11" s="118"/>
      <c r="F11" s="119">
        <v>67319</v>
      </c>
      <c r="G11" s="120"/>
      <c r="H11" s="121"/>
    </row>
    <row r="12" spans="1:8" x14ac:dyDescent="0.15">
      <c r="A12" s="122"/>
      <c r="B12" s="123"/>
      <c r="C12" s="130"/>
      <c r="D12" s="125">
        <v>70088</v>
      </c>
      <c r="E12" s="126"/>
      <c r="F12" s="127">
        <v>38101</v>
      </c>
      <c r="G12" s="128"/>
      <c r="H12" s="129"/>
    </row>
    <row r="13" spans="1:8" x14ac:dyDescent="0.15">
      <c r="A13" s="110"/>
      <c r="B13" s="115"/>
      <c r="C13" s="131"/>
      <c r="D13" s="132">
        <v>109100</v>
      </c>
      <c r="E13" s="133"/>
      <c r="F13" s="134">
        <v>68131</v>
      </c>
      <c r="G13" s="135"/>
      <c r="H13" s="121"/>
    </row>
    <row r="14" spans="1:8" x14ac:dyDescent="0.15">
      <c r="A14" s="122"/>
      <c r="B14" s="123"/>
      <c r="C14" s="124"/>
      <c r="D14" s="125">
        <v>73784</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4.5999999999999996</v>
      </c>
      <c r="C19" s="136">
        <f>ROUND(VALUE(SUBSTITUTE(実質収支比率等に係る経年分析!G$48,"▲","-")),2)</f>
        <v>5.0599999999999996</v>
      </c>
      <c r="D19" s="136">
        <f>ROUND(VALUE(SUBSTITUTE(実質収支比率等に係る経年分析!H$48,"▲","-")),2)</f>
        <v>3.84</v>
      </c>
      <c r="E19" s="136">
        <f>ROUND(VALUE(SUBSTITUTE(実質収支比率等に係る経年分析!I$48,"▲","-")),2)</f>
        <v>6.45</v>
      </c>
      <c r="F19" s="136">
        <f>ROUND(VALUE(SUBSTITUTE(実質収支比率等に係る経年分析!J$48,"▲","-")),2)</f>
        <v>4.62</v>
      </c>
    </row>
    <row r="20" spans="1:11" x14ac:dyDescent="0.15">
      <c r="A20" s="136" t="s">
        <v>44</v>
      </c>
      <c r="B20" s="136">
        <f>ROUND(VALUE(SUBSTITUTE(実質収支比率等に係る経年分析!F$47,"▲","-")),2)</f>
        <v>11.64</v>
      </c>
      <c r="C20" s="136">
        <f>ROUND(VALUE(SUBSTITUTE(実質収支比率等に係る経年分析!G$47,"▲","-")),2)</f>
        <v>11.44</v>
      </c>
      <c r="D20" s="136">
        <f>ROUND(VALUE(SUBSTITUTE(実質収支比率等に係る経年分析!H$47,"▲","-")),2)</f>
        <v>11.91</v>
      </c>
      <c r="E20" s="136">
        <f>ROUND(VALUE(SUBSTITUTE(実質収支比率等に係る経年分析!I$47,"▲","-")),2)</f>
        <v>11.69</v>
      </c>
      <c r="F20" s="136">
        <f>ROUND(VALUE(SUBSTITUTE(実質収支比率等に係る経年分析!J$47,"▲","-")),2)</f>
        <v>9.68</v>
      </c>
    </row>
    <row r="21" spans="1:11" x14ac:dyDescent="0.15">
      <c r="A21" s="136" t="s">
        <v>45</v>
      </c>
      <c r="B21" s="136">
        <f>IF(ISNUMBER(VALUE(SUBSTITUTE(実質収支比率等に係る経年分析!F$49,"▲","-"))),ROUND(VALUE(SUBSTITUTE(実質収支比率等に係る経年分析!F$49,"▲","-")),2),NA())</f>
        <v>-0.1</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-0.67</v>
      </c>
      <c r="E21" s="136">
        <f>IF(ISNUMBER(VALUE(SUBSTITUTE(実質収支比率等に係る経年分析!I$49,"▲","-"))),ROUND(VALUE(SUBSTITUTE(実質収支比率等に係る経年分析!I$49,"▲","-")),2),NA())</f>
        <v>2.7</v>
      </c>
      <c r="F21" s="136">
        <f>IF(ISNUMBER(VALUE(SUBSTITUTE(実質収支比率等に係る経年分析!J$49,"▲","-"))),ROUND(VALUE(SUBSTITUTE(実質収支比率等に係る経年分析!J$49,"▲","-")),2),NA())</f>
        <v>-4.0599999999999996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城内診療所特別会計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0.56000000000000005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4.8899999999999997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11.94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3781</v>
      </c>
      <c r="E42" s="138"/>
      <c r="F42" s="138"/>
      <c r="G42" s="138">
        <f>'実質公債費比率（分子）の構造'!L$52</f>
        <v>3831</v>
      </c>
      <c r="H42" s="138"/>
      <c r="I42" s="138"/>
      <c r="J42" s="138">
        <f>'実質公債費比率（分子）の構造'!M$52</f>
        <v>4126</v>
      </c>
      <c r="K42" s="138"/>
      <c r="L42" s="138"/>
      <c r="M42" s="138">
        <f>'実質公債費比率（分子）の構造'!N$52</f>
        <v>4269</v>
      </c>
      <c r="N42" s="138"/>
      <c r="O42" s="138"/>
      <c r="P42" s="138">
        <f>'実質公債費比率（分子）の構造'!O$52</f>
        <v>4457</v>
      </c>
    </row>
    <row r="43" spans="1:16" x14ac:dyDescent="0.15">
      <c r="A43" s="138" t="s">
        <v>53</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54</v>
      </c>
      <c r="B44" s="138">
        <f>'実質公債費比率（分子）の構造'!K$50</f>
        <v>46</v>
      </c>
      <c r="C44" s="138"/>
      <c r="D44" s="138"/>
      <c r="E44" s="138">
        <f>'実質公債費比率（分子）の構造'!L$50</f>
        <v>42</v>
      </c>
      <c r="F44" s="138"/>
      <c r="G44" s="138"/>
      <c r="H44" s="138">
        <f>'実質公債費比率（分子）の構造'!M$50</f>
        <v>41</v>
      </c>
      <c r="I44" s="138"/>
      <c r="J44" s="138"/>
      <c r="K44" s="138">
        <f>'実質公債費比率（分子）の構造'!N$50</f>
        <v>40</v>
      </c>
      <c r="L44" s="138"/>
      <c r="M44" s="138"/>
      <c r="N44" s="138">
        <f>'実質公債費比率（分子）の構造'!O$50</f>
        <v>39</v>
      </c>
      <c r="O44" s="138"/>
      <c r="P44" s="138"/>
    </row>
    <row r="45" spans="1:16" x14ac:dyDescent="0.15">
      <c r="A45" s="138" t="s">
        <v>55</v>
      </c>
      <c r="B45" s="138">
        <f>'実質公債費比率（分子）の構造'!K$49</f>
        <v>58</v>
      </c>
      <c r="C45" s="138"/>
      <c r="D45" s="138"/>
      <c r="E45" s="138">
        <f>'実質公債費比率（分子）の構造'!L$49</f>
        <v>57</v>
      </c>
      <c r="F45" s="138"/>
      <c r="G45" s="138"/>
      <c r="H45" s="138">
        <f>'実質公債費比率（分子）の構造'!M$49</f>
        <v>57</v>
      </c>
      <c r="I45" s="138"/>
      <c r="J45" s="138"/>
      <c r="K45" s="138">
        <f>'実質公債費比率（分子）の構造'!N$49</f>
        <v>57</v>
      </c>
      <c r="L45" s="138"/>
      <c r="M45" s="138"/>
      <c r="N45" s="138">
        <f>'実質公債費比率（分子）の構造'!O$49</f>
        <v>57</v>
      </c>
      <c r="O45" s="138"/>
      <c r="P45" s="138"/>
    </row>
    <row r="46" spans="1:16" x14ac:dyDescent="0.15">
      <c r="A46" s="138" t="s">
        <v>56</v>
      </c>
      <c r="B46" s="138">
        <f>'実質公債費比率（分子）の構造'!K$48</f>
        <v>2342</v>
      </c>
      <c r="C46" s="138"/>
      <c r="D46" s="138"/>
      <c r="E46" s="138">
        <f>'実質公債費比率（分子）の構造'!L$48</f>
        <v>2471</v>
      </c>
      <c r="F46" s="138"/>
      <c r="G46" s="138"/>
      <c r="H46" s="138">
        <f>'実質公債費比率（分子）の構造'!M$48</f>
        <v>2304</v>
      </c>
      <c r="I46" s="138"/>
      <c r="J46" s="138"/>
      <c r="K46" s="138">
        <f>'実質公債費比率（分子）の構造'!N$48</f>
        <v>2075</v>
      </c>
      <c r="L46" s="138"/>
      <c r="M46" s="138"/>
      <c r="N46" s="138">
        <f>'実質公債費比率（分子）の構造'!O$48</f>
        <v>2464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3929</v>
      </c>
      <c r="C49" s="138"/>
      <c r="D49" s="138"/>
      <c r="E49" s="138">
        <f>'実質公債費比率（分子）の構造'!L$45</f>
        <v>3949</v>
      </c>
      <c r="F49" s="138"/>
      <c r="G49" s="138"/>
      <c r="H49" s="138">
        <f>'実質公債費比率（分子）の構造'!M$45</f>
        <v>4207</v>
      </c>
      <c r="I49" s="138"/>
      <c r="J49" s="138"/>
      <c r="K49" s="138">
        <f>'実質公債費比率（分子）の構造'!N$45</f>
        <v>4303</v>
      </c>
      <c r="L49" s="138"/>
      <c r="M49" s="138"/>
      <c r="N49" s="138">
        <f>'実質公債費比率（分子）の構造'!O$45</f>
        <v>4411</v>
      </c>
      <c r="O49" s="138"/>
      <c r="P49" s="138"/>
    </row>
    <row r="50" spans="1:16" x14ac:dyDescent="0.15">
      <c r="A50" s="138" t="s">
        <v>60</v>
      </c>
      <c r="B50" s="138" t="e">
        <f>NA()</f>
        <v>#N/A</v>
      </c>
      <c r="C50" s="138">
        <f>IF(ISNUMBER('実質公債費比率（分子）の構造'!K$53),'実質公債費比率（分子）の構造'!K$53,NA())</f>
        <v>2595</v>
      </c>
      <c r="D50" s="138" t="e">
        <f>NA()</f>
        <v>#N/A</v>
      </c>
      <c r="E50" s="138" t="e">
        <f>NA()</f>
        <v>#N/A</v>
      </c>
      <c r="F50" s="138">
        <f>IF(ISNUMBER('実質公債費比率（分子）の構造'!L$53),'実質公債費比率（分子）の構造'!L$53,NA())</f>
        <v>2688</v>
      </c>
      <c r="G50" s="138" t="e">
        <f>NA()</f>
        <v>#N/A</v>
      </c>
      <c r="H50" s="138" t="e">
        <f>NA()</f>
        <v>#N/A</v>
      </c>
      <c r="I50" s="138">
        <f>IF(ISNUMBER('実質公債費比率（分子）の構造'!M$53),'実質公債費比率（分子）の構造'!M$53,NA())</f>
        <v>2483</v>
      </c>
      <c r="J50" s="138" t="e">
        <f>NA()</f>
        <v>#N/A</v>
      </c>
      <c r="K50" s="138" t="e">
        <f>NA()</f>
        <v>#N/A</v>
      </c>
      <c r="L50" s="138">
        <f>IF(ISNUMBER('実質公債費比率（分子）の構造'!N$53),'実質公債費比率（分子）の構造'!N$53,NA())</f>
        <v>2206</v>
      </c>
      <c r="M50" s="138" t="e">
        <f>NA()</f>
        <v>#N/A</v>
      </c>
      <c r="N50" s="138" t="e">
        <f>NA()</f>
        <v>#N/A</v>
      </c>
      <c r="O50" s="138">
        <f>IF(ISNUMBER('実質公債費比率（分子）の構造'!O$53),'実質公債費比率（分子）の構造'!O$53,NA())</f>
        <v>2514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46211</v>
      </c>
      <c r="E56" s="137"/>
      <c r="F56" s="137"/>
      <c r="G56" s="137">
        <f>'将来負担比率（分子）の構造'!J$52</f>
        <v>47388</v>
      </c>
      <c r="H56" s="137"/>
      <c r="I56" s="137"/>
      <c r="J56" s="137">
        <f>'将来負担比率（分子）の構造'!K$52</f>
        <v>48666</v>
      </c>
      <c r="K56" s="137"/>
      <c r="L56" s="137"/>
      <c r="M56" s="137">
        <f>'将来負担比率（分子）の構造'!L$52</f>
        <v>49519</v>
      </c>
      <c r="N56" s="137"/>
      <c r="O56" s="137"/>
      <c r="P56" s="137">
        <f>'将来負担比率（分子）の構造'!M$52</f>
        <v>48294</v>
      </c>
    </row>
    <row r="57" spans="1:16" x14ac:dyDescent="0.15">
      <c r="A57" s="137" t="s">
        <v>36</v>
      </c>
      <c r="B57" s="137"/>
      <c r="C57" s="137"/>
      <c r="D57" s="137">
        <f>'将来負担比率（分子）の構造'!I$51</f>
        <v>1825</v>
      </c>
      <c r="E57" s="137"/>
      <c r="F57" s="137"/>
      <c r="G57" s="137">
        <f>'将来負担比率（分子）の構造'!J$51</f>
        <v>2134</v>
      </c>
      <c r="H57" s="137"/>
      <c r="I57" s="137"/>
      <c r="J57" s="137">
        <f>'将来負担比率（分子）の構造'!K$51</f>
        <v>1631</v>
      </c>
      <c r="K57" s="137"/>
      <c r="L57" s="137"/>
      <c r="M57" s="137">
        <f>'将来負担比率（分子）の構造'!L$51</f>
        <v>1371</v>
      </c>
      <c r="N57" s="137"/>
      <c r="O57" s="137"/>
      <c r="P57" s="137">
        <f>'将来負担比率（分子）の構造'!M$51</f>
        <v>1296</v>
      </c>
    </row>
    <row r="58" spans="1:16" x14ac:dyDescent="0.15">
      <c r="A58" s="137" t="s">
        <v>35</v>
      </c>
      <c r="B58" s="137"/>
      <c r="C58" s="137"/>
      <c r="D58" s="137">
        <f>'将来負担比率（分子）の構造'!I$50</f>
        <v>3239</v>
      </c>
      <c r="E58" s="137"/>
      <c r="F58" s="137"/>
      <c r="G58" s="137">
        <f>'将来負担比率（分子）の構造'!J$50</f>
        <v>3049</v>
      </c>
      <c r="H58" s="137"/>
      <c r="I58" s="137"/>
      <c r="J58" s="137">
        <f>'将来負担比率（分子）の構造'!K$50</f>
        <v>3323</v>
      </c>
      <c r="K58" s="137"/>
      <c r="L58" s="137"/>
      <c r="M58" s="137">
        <f>'将来負担比率（分子）の構造'!L$50</f>
        <v>3341</v>
      </c>
      <c r="N58" s="137"/>
      <c r="O58" s="137"/>
      <c r="P58" s="137">
        <f>'将来負担比率（分子）の構造'!M$50</f>
        <v>2982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549</v>
      </c>
      <c r="C61" s="137"/>
      <c r="D61" s="137"/>
      <c r="E61" s="137">
        <f>'将来負担比率（分子）の構造'!J$46</f>
        <v>548</v>
      </c>
      <c r="F61" s="137"/>
      <c r="G61" s="137"/>
      <c r="H61" s="137">
        <f>'将来負担比率（分子）の構造'!K$46</f>
        <v>408</v>
      </c>
      <c r="I61" s="137"/>
      <c r="J61" s="137"/>
      <c r="K61" s="137">
        <f>'将来負担比率（分子）の構造'!L$46</f>
        <v>337</v>
      </c>
      <c r="L61" s="137"/>
      <c r="M61" s="137"/>
      <c r="N61" s="137" t="str">
        <f>'将来負担比率（分子）の構造'!M$46</f>
        <v>-</v>
      </c>
      <c r="O61" s="137"/>
      <c r="P61" s="137"/>
    </row>
    <row r="62" spans="1:16" x14ac:dyDescent="0.15">
      <c r="A62" s="137" t="s">
        <v>29</v>
      </c>
      <c r="B62" s="137">
        <f>'将来負担比率（分子）の構造'!I$45</f>
        <v>1131</v>
      </c>
      <c r="C62" s="137"/>
      <c r="D62" s="137"/>
      <c r="E62" s="137">
        <f>'将来負担比率（分子）の構造'!J$45</f>
        <v>789</v>
      </c>
      <c r="F62" s="137"/>
      <c r="G62" s="137"/>
      <c r="H62" s="137">
        <f>'将来負担比率（分子）の構造'!K$45</f>
        <v>1106</v>
      </c>
      <c r="I62" s="137"/>
      <c r="J62" s="137"/>
      <c r="K62" s="137">
        <f>'将来負担比率（分子）の構造'!L$45</f>
        <v>1379</v>
      </c>
      <c r="L62" s="137"/>
      <c r="M62" s="137"/>
      <c r="N62" s="137">
        <f>'将来負担比率（分子）の構造'!M$45</f>
        <v>1417</v>
      </c>
      <c r="O62" s="137"/>
      <c r="P62" s="137"/>
    </row>
    <row r="63" spans="1:16" x14ac:dyDescent="0.15">
      <c r="A63" s="137" t="s">
        <v>28</v>
      </c>
      <c r="B63" s="137">
        <f>'将来負担比率（分子）の構造'!I$44</f>
        <v>492</v>
      </c>
      <c r="C63" s="137"/>
      <c r="D63" s="137"/>
      <c r="E63" s="137">
        <f>'将来負担比率（分子）の構造'!J$44</f>
        <v>441</v>
      </c>
      <c r="F63" s="137"/>
      <c r="G63" s="137"/>
      <c r="H63" s="137">
        <f>'将来負担比率（分子）の構造'!K$44</f>
        <v>456</v>
      </c>
      <c r="I63" s="137"/>
      <c r="J63" s="137"/>
      <c r="K63" s="137">
        <f>'将来負担比率（分子）の構造'!L$44</f>
        <v>532</v>
      </c>
      <c r="L63" s="137"/>
      <c r="M63" s="137"/>
      <c r="N63" s="137">
        <f>'将来負担比率（分子）の構造'!M$44</f>
        <v>429</v>
      </c>
      <c r="O63" s="137"/>
      <c r="P63" s="137"/>
    </row>
    <row r="64" spans="1:16" x14ac:dyDescent="0.15">
      <c r="A64" s="137" t="s">
        <v>27</v>
      </c>
      <c r="B64" s="137">
        <f>'将来負担比率（分子）の構造'!I$43</f>
        <v>33169</v>
      </c>
      <c r="C64" s="137"/>
      <c r="D64" s="137"/>
      <c r="E64" s="137">
        <f>'将来負担比率（分子）の構造'!J$43</f>
        <v>32800</v>
      </c>
      <c r="F64" s="137"/>
      <c r="G64" s="137"/>
      <c r="H64" s="137">
        <f>'将来負担比率（分子）の構造'!K$43</f>
        <v>34356</v>
      </c>
      <c r="I64" s="137"/>
      <c r="J64" s="137"/>
      <c r="K64" s="137">
        <f>'将来負担比率（分子）の構造'!L$43</f>
        <v>34950</v>
      </c>
      <c r="L64" s="137"/>
      <c r="M64" s="137"/>
      <c r="N64" s="137">
        <f>'将来負担比率（分子）の構造'!M$43</f>
        <v>31569</v>
      </c>
      <c r="O64" s="137"/>
      <c r="P64" s="137"/>
    </row>
    <row r="65" spans="1:16" x14ac:dyDescent="0.15">
      <c r="A65" s="137" t="s">
        <v>26</v>
      </c>
      <c r="B65" s="137">
        <f>'将来負担比率（分子）の構造'!I$42</f>
        <v>216</v>
      </c>
      <c r="C65" s="137"/>
      <c r="D65" s="137"/>
      <c r="E65" s="137">
        <f>'将来負担比率（分子）の構造'!J$42</f>
        <v>165</v>
      </c>
      <c r="F65" s="137"/>
      <c r="G65" s="137"/>
      <c r="H65" s="137">
        <f>'将来負担比率（分子）の構造'!K$42</f>
        <v>127</v>
      </c>
      <c r="I65" s="137"/>
      <c r="J65" s="137"/>
      <c r="K65" s="137">
        <f>'将来負担比率（分子）の構造'!L$42</f>
        <v>89</v>
      </c>
      <c r="L65" s="137"/>
      <c r="M65" s="137"/>
      <c r="N65" s="137">
        <f>'将来負担比率（分子）の構造'!M$42</f>
        <v>52</v>
      </c>
      <c r="O65" s="137"/>
      <c r="P65" s="137"/>
    </row>
    <row r="66" spans="1:16" x14ac:dyDescent="0.15">
      <c r="A66" s="137" t="s">
        <v>25</v>
      </c>
      <c r="B66" s="137">
        <f>'将来負担比率（分子）の構造'!I$41</f>
        <v>40928</v>
      </c>
      <c r="C66" s="137"/>
      <c r="D66" s="137"/>
      <c r="E66" s="137">
        <f>'将来負担比率（分子）の構造'!J$41</f>
        <v>42444</v>
      </c>
      <c r="F66" s="137"/>
      <c r="G66" s="137"/>
      <c r="H66" s="137">
        <f>'将来負担比率（分子）の構造'!K$41</f>
        <v>41615</v>
      </c>
      <c r="I66" s="137"/>
      <c r="J66" s="137"/>
      <c r="K66" s="137">
        <f>'将来負担比率（分子）の構造'!L$41</f>
        <v>42418</v>
      </c>
      <c r="L66" s="137"/>
      <c r="M66" s="137"/>
      <c r="N66" s="137">
        <f>'将来負担比率（分子）の構造'!M$41</f>
        <v>41911</v>
      </c>
      <c r="O66" s="137"/>
      <c r="P66" s="137"/>
    </row>
    <row r="67" spans="1:16" x14ac:dyDescent="0.15">
      <c r="A67" s="137" t="s">
        <v>64</v>
      </c>
      <c r="B67" s="137" t="e">
        <f>NA()</f>
        <v>#N/A</v>
      </c>
      <c r="C67" s="137">
        <f>IF(ISNUMBER('将来負担比率（分子）の構造'!I$53), IF('将来負担比率（分子）の構造'!I$53 &lt; 0, 0, '将来負担比率（分子）の構造'!I$53), NA())</f>
        <v>25210</v>
      </c>
      <c r="D67" s="137" t="e">
        <f>NA()</f>
        <v>#N/A</v>
      </c>
      <c r="E67" s="137" t="e">
        <f>NA()</f>
        <v>#N/A</v>
      </c>
      <c r="F67" s="137">
        <f>IF(ISNUMBER('将来負担比率（分子）の構造'!J$53), IF('将来負担比率（分子）の構造'!J$53 &lt; 0, 0, '将来負担比率（分子）の構造'!J$53), NA())</f>
        <v>24617</v>
      </c>
      <c r="G67" s="137" t="e">
        <f>NA()</f>
        <v>#N/A</v>
      </c>
      <c r="H67" s="137" t="e">
        <f>NA()</f>
        <v>#N/A</v>
      </c>
      <c r="I67" s="137">
        <f>IF(ISNUMBER('将来負担比率（分子）の構造'!K$53), IF('将来負担比率（分子）の構造'!K$53 &lt; 0, 0, '将来負担比率（分子）の構造'!K$53), NA())</f>
        <v>24448</v>
      </c>
      <c r="J67" s="137" t="e">
        <f>NA()</f>
        <v>#N/A</v>
      </c>
      <c r="K67" s="137" t="e">
        <f>NA()</f>
        <v>#N/A</v>
      </c>
      <c r="L67" s="137">
        <f>IF(ISNUMBER('将来負担比率（分子）の構造'!L$53), IF('将来負担比率（分子）の構造'!L$53 &lt; 0, 0, '将来負担比率（分子）の構造'!L$53), NA())</f>
        <v>25474</v>
      </c>
      <c r="M67" s="137" t="e">
        <f>NA()</f>
        <v>#N/A</v>
      </c>
      <c r="N67" s="137" t="e">
        <f>NA()</f>
        <v>#N/A</v>
      </c>
      <c r="O67" s="137">
        <f>IF(ISNUMBER('将来負担比率（分子）の構造'!M$53), IF('将来負担比率（分子）の構造'!M$53 &lt; 0, 0, '将来負担比率（分子）の構造'!M$53), NA())</f>
        <v>22807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7376705</v>
      </c>
      <c r="S5" s="671"/>
      <c r="T5" s="671"/>
      <c r="U5" s="671"/>
      <c r="V5" s="671"/>
      <c r="W5" s="671"/>
      <c r="X5" s="671"/>
      <c r="Y5" s="718"/>
      <c r="Z5" s="731">
        <v>21.8</v>
      </c>
      <c r="AA5" s="731"/>
      <c r="AB5" s="731"/>
      <c r="AC5" s="731"/>
      <c r="AD5" s="732">
        <v>7316715</v>
      </c>
      <c r="AE5" s="732"/>
      <c r="AF5" s="732"/>
      <c r="AG5" s="732"/>
      <c r="AH5" s="732"/>
      <c r="AI5" s="732"/>
      <c r="AJ5" s="732"/>
      <c r="AK5" s="732"/>
      <c r="AL5" s="719">
        <v>38.6</v>
      </c>
      <c r="AM5" s="688"/>
      <c r="AN5" s="688"/>
      <c r="AO5" s="720"/>
      <c r="AP5" s="707" t="s">
        <v>210</v>
      </c>
      <c r="AQ5" s="708"/>
      <c r="AR5" s="708"/>
      <c r="AS5" s="708"/>
      <c r="AT5" s="708"/>
      <c r="AU5" s="708"/>
      <c r="AV5" s="708"/>
      <c r="AW5" s="708"/>
      <c r="AX5" s="708"/>
      <c r="AY5" s="708"/>
      <c r="AZ5" s="708"/>
      <c r="BA5" s="708"/>
      <c r="BB5" s="708"/>
      <c r="BC5" s="708"/>
      <c r="BD5" s="708"/>
      <c r="BE5" s="708"/>
      <c r="BF5" s="709"/>
      <c r="BG5" s="620">
        <v>7277983</v>
      </c>
      <c r="BH5" s="621"/>
      <c r="BI5" s="621"/>
      <c r="BJ5" s="621"/>
      <c r="BK5" s="621"/>
      <c r="BL5" s="621"/>
      <c r="BM5" s="621"/>
      <c r="BN5" s="622"/>
      <c r="BO5" s="673">
        <v>98.7</v>
      </c>
      <c r="BP5" s="673"/>
      <c r="BQ5" s="673"/>
      <c r="BR5" s="673"/>
      <c r="BS5" s="674">
        <v>65015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318679</v>
      </c>
      <c r="S6" s="621"/>
      <c r="T6" s="621"/>
      <c r="U6" s="621"/>
      <c r="V6" s="621"/>
      <c r="W6" s="621"/>
      <c r="X6" s="621"/>
      <c r="Y6" s="622"/>
      <c r="Z6" s="673">
        <v>0.9</v>
      </c>
      <c r="AA6" s="673"/>
      <c r="AB6" s="673"/>
      <c r="AC6" s="673"/>
      <c r="AD6" s="674">
        <v>318679</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7277983</v>
      </c>
      <c r="BH6" s="621"/>
      <c r="BI6" s="621"/>
      <c r="BJ6" s="621"/>
      <c r="BK6" s="621"/>
      <c r="BL6" s="621"/>
      <c r="BM6" s="621"/>
      <c r="BN6" s="622"/>
      <c r="BO6" s="673">
        <v>98.7</v>
      </c>
      <c r="BP6" s="673"/>
      <c r="BQ6" s="673"/>
      <c r="BR6" s="673"/>
      <c r="BS6" s="674">
        <v>65015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199403</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199403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5421</v>
      </c>
      <c r="S7" s="621"/>
      <c r="T7" s="621"/>
      <c r="U7" s="621"/>
      <c r="V7" s="621"/>
      <c r="W7" s="621"/>
      <c r="X7" s="621"/>
      <c r="Y7" s="622"/>
      <c r="Z7" s="673">
        <v>0</v>
      </c>
      <c r="AA7" s="673"/>
      <c r="AB7" s="673"/>
      <c r="AC7" s="673"/>
      <c r="AD7" s="674">
        <v>5421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2814950</v>
      </c>
      <c r="BH7" s="621"/>
      <c r="BI7" s="621"/>
      <c r="BJ7" s="621"/>
      <c r="BK7" s="621"/>
      <c r="BL7" s="621"/>
      <c r="BM7" s="621"/>
      <c r="BN7" s="622"/>
      <c r="BO7" s="673">
        <v>38.200000000000003</v>
      </c>
      <c r="BP7" s="673"/>
      <c r="BQ7" s="673"/>
      <c r="BR7" s="673"/>
      <c r="BS7" s="674">
        <v>65015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2404161</v>
      </c>
      <c r="CS7" s="621"/>
      <c r="CT7" s="621"/>
      <c r="CU7" s="621"/>
      <c r="CV7" s="621"/>
      <c r="CW7" s="621"/>
      <c r="CX7" s="621"/>
      <c r="CY7" s="622"/>
      <c r="CZ7" s="673">
        <v>7.3</v>
      </c>
      <c r="DA7" s="673"/>
      <c r="DB7" s="673"/>
      <c r="DC7" s="673"/>
      <c r="DD7" s="626">
        <v>82075</v>
      </c>
      <c r="DE7" s="621"/>
      <c r="DF7" s="621"/>
      <c r="DG7" s="621"/>
      <c r="DH7" s="621"/>
      <c r="DI7" s="621"/>
      <c r="DJ7" s="621"/>
      <c r="DK7" s="621"/>
      <c r="DL7" s="621"/>
      <c r="DM7" s="621"/>
      <c r="DN7" s="621"/>
      <c r="DO7" s="621"/>
      <c r="DP7" s="622"/>
      <c r="DQ7" s="626">
        <v>1997742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16554</v>
      </c>
      <c r="S8" s="621"/>
      <c r="T8" s="621"/>
      <c r="U8" s="621"/>
      <c r="V8" s="621"/>
      <c r="W8" s="621"/>
      <c r="X8" s="621"/>
      <c r="Y8" s="622"/>
      <c r="Z8" s="673">
        <v>0</v>
      </c>
      <c r="AA8" s="673"/>
      <c r="AB8" s="673"/>
      <c r="AC8" s="673"/>
      <c r="AD8" s="674">
        <v>16554</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109688</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9632086</v>
      </c>
      <c r="CS8" s="621"/>
      <c r="CT8" s="621"/>
      <c r="CU8" s="621"/>
      <c r="CV8" s="621"/>
      <c r="CW8" s="621"/>
      <c r="CX8" s="621"/>
      <c r="CY8" s="622"/>
      <c r="CZ8" s="673">
        <v>29.3</v>
      </c>
      <c r="DA8" s="673"/>
      <c r="DB8" s="673"/>
      <c r="DC8" s="673"/>
      <c r="DD8" s="626">
        <v>725096</v>
      </c>
      <c r="DE8" s="621"/>
      <c r="DF8" s="621"/>
      <c r="DG8" s="621"/>
      <c r="DH8" s="621"/>
      <c r="DI8" s="621"/>
      <c r="DJ8" s="621"/>
      <c r="DK8" s="621"/>
      <c r="DL8" s="621"/>
      <c r="DM8" s="621"/>
      <c r="DN8" s="621"/>
      <c r="DO8" s="621"/>
      <c r="DP8" s="622"/>
      <c r="DQ8" s="626">
        <v>5347218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9660</v>
      </c>
      <c r="S9" s="621"/>
      <c r="T9" s="621"/>
      <c r="U9" s="621"/>
      <c r="V9" s="621"/>
      <c r="W9" s="621"/>
      <c r="X9" s="621"/>
      <c r="Y9" s="622"/>
      <c r="Z9" s="673">
        <v>0</v>
      </c>
      <c r="AA9" s="673"/>
      <c r="AB9" s="673"/>
      <c r="AC9" s="673"/>
      <c r="AD9" s="674">
        <v>9660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2127302</v>
      </c>
      <c r="BH9" s="621"/>
      <c r="BI9" s="621"/>
      <c r="BJ9" s="621"/>
      <c r="BK9" s="621"/>
      <c r="BL9" s="621"/>
      <c r="BM9" s="621"/>
      <c r="BN9" s="622"/>
      <c r="BO9" s="673">
        <v>28.8</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4052149</v>
      </c>
      <c r="CS9" s="621"/>
      <c r="CT9" s="621"/>
      <c r="CU9" s="621"/>
      <c r="CV9" s="621"/>
      <c r="CW9" s="621"/>
      <c r="CX9" s="621"/>
      <c r="CY9" s="622"/>
      <c r="CZ9" s="673">
        <v>12.3</v>
      </c>
      <c r="DA9" s="673"/>
      <c r="DB9" s="673"/>
      <c r="DC9" s="673"/>
      <c r="DD9" s="626">
        <v>917896</v>
      </c>
      <c r="DE9" s="621"/>
      <c r="DF9" s="621"/>
      <c r="DG9" s="621"/>
      <c r="DH9" s="621"/>
      <c r="DI9" s="621"/>
      <c r="DJ9" s="621"/>
      <c r="DK9" s="621"/>
      <c r="DL9" s="621"/>
      <c r="DM9" s="621"/>
      <c r="DN9" s="621"/>
      <c r="DO9" s="621"/>
      <c r="DP9" s="622"/>
      <c r="DQ9" s="626">
        <v>2847873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1031950</v>
      </c>
      <c r="S10" s="621"/>
      <c r="T10" s="621"/>
      <c r="U10" s="621"/>
      <c r="V10" s="621"/>
      <c r="W10" s="621"/>
      <c r="X10" s="621"/>
      <c r="Y10" s="622"/>
      <c r="Z10" s="673">
        <v>3</v>
      </c>
      <c r="AA10" s="673"/>
      <c r="AB10" s="673"/>
      <c r="AC10" s="673"/>
      <c r="AD10" s="674">
        <v>1031950</v>
      </c>
      <c r="AE10" s="674"/>
      <c r="AF10" s="674"/>
      <c r="AG10" s="674"/>
      <c r="AH10" s="674"/>
      <c r="AI10" s="674"/>
      <c r="AJ10" s="674"/>
      <c r="AK10" s="674"/>
      <c r="AL10" s="643">
        <v>5.4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229252</v>
      </c>
      <c r="BH10" s="621"/>
      <c r="BI10" s="621"/>
      <c r="BJ10" s="621"/>
      <c r="BK10" s="621"/>
      <c r="BL10" s="621"/>
      <c r="BM10" s="621"/>
      <c r="BN10" s="622"/>
      <c r="BO10" s="673">
        <v>3.1</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25603</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24268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348708</v>
      </c>
      <c r="BH11" s="621"/>
      <c r="BI11" s="621"/>
      <c r="BJ11" s="621"/>
      <c r="BK11" s="621"/>
      <c r="BL11" s="621"/>
      <c r="BM11" s="621"/>
      <c r="BN11" s="622"/>
      <c r="BO11" s="673">
        <v>4.7</v>
      </c>
      <c r="BP11" s="673"/>
      <c r="BQ11" s="673"/>
      <c r="BR11" s="673"/>
      <c r="BS11" s="626">
        <v>65015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1576137</v>
      </c>
      <c r="CS11" s="621"/>
      <c r="CT11" s="621"/>
      <c r="CU11" s="621"/>
      <c r="CV11" s="621"/>
      <c r="CW11" s="621"/>
      <c r="CX11" s="621"/>
      <c r="CY11" s="622"/>
      <c r="CZ11" s="673">
        <v>4.8</v>
      </c>
      <c r="DA11" s="673"/>
      <c r="DB11" s="673"/>
      <c r="DC11" s="673"/>
      <c r="DD11" s="626">
        <v>272681</v>
      </c>
      <c r="DE11" s="621"/>
      <c r="DF11" s="621"/>
      <c r="DG11" s="621"/>
      <c r="DH11" s="621"/>
      <c r="DI11" s="621"/>
      <c r="DJ11" s="621"/>
      <c r="DK11" s="621"/>
      <c r="DL11" s="621"/>
      <c r="DM11" s="621"/>
      <c r="DN11" s="621"/>
      <c r="DO11" s="621"/>
      <c r="DP11" s="622"/>
      <c r="DQ11" s="626">
        <v>867313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3866007</v>
      </c>
      <c r="BH12" s="621"/>
      <c r="BI12" s="621"/>
      <c r="BJ12" s="621"/>
      <c r="BK12" s="621"/>
      <c r="BL12" s="621"/>
      <c r="BM12" s="621"/>
      <c r="BN12" s="622"/>
      <c r="BO12" s="673">
        <v>52.4</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515211</v>
      </c>
      <c r="CS12" s="621"/>
      <c r="CT12" s="621"/>
      <c r="CU12" s="621"/>
      <c r="CV12" s="621"/>
      <c r="CW12" s="621"/>
      <c r="CX12" s="621"/>
      <c r="CY12" s="622"/>
      <c r="CZ12" s="673">
        <v>1.6</v>
      </c>
      <c r="DA12" s="673"/>
      <c r="DB12" s="673"/>
      <c r="DC12" s="673"/>
      <c r="DD12" s="626">
        <v>50566</v>
      </c>
      <c r="DE12" s="621"/>
      <c r="DF12" s="621"/>
      <c r="DG12" s="621"/>
      <c r="DH12" s="621"/>
      <c r="DI12" s="621"/>
      <c r="DJ12" s="621"/>
      <c r="DK12" s="621"/>
      <c r="DL12" s="621"/>
      <c r="DM12" s="621"/>
      <c r="DN12" s="621"/>
      <c r="DO12" s="621"/>
      <c r="DP12" s="622"/>
      <c r="DQ12" s="626">
        <v>359798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55888</v>
      </c>
      <c r="S13" s="621"/>
      <c r="T13" s="621"/>
      <c r="U13" s="621"/>
      <c r="V13" s="621"/>
      <c r="W13" s="621"/>
      <c r="X13" s="621"/>
      <c r="Y13" s="622"/>
      <c r="Z13" s="673">
        <v>0.2</v>
      </c>
      <c r="AA13" s="673"/>
      <c r="AB13" s="673"/>
      <c r="AC13" s="673"/>
      <c r="AD13" s="674">
        <v>55888</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3838633</v>
      </c>
      <c r="BH13" s="621"/>
      <c r="BI13" s="621"/>
      <c r="BJ13" s="621"/>
      <c r="BK13" s="621"/>
      <c r="BL13" s="621"/>
      <c r="BM13" s="621"/>
      <c r="BN13" s="622"/>
      <c r="BO13" s="673">
        <v>52</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4323343</v>
      </c>
      <c r="CS13" s="621"/>
      <c r="CT13" s="621"/>
      <c r="CU13" s="621"/>
      <c r="CV13" s="621"/>
      <c r="CW13" s="621"/>
      <c r="CX13" s="621"/>
      <c r="CY13" s="622"/>
      <c r="CZ13" s="673">
        <v>13.2</v>
      </c>
      <c r="DA13" s="673"/>
      <c r="DB13" s="673"/>
      <c r="DC13" s="673"/>
      <c r="DD13" s="626">
        <v>1555860</v>
      </c>
      <c r="DE13" s="621"/>
      <c r="DF13" s="621"/>
      <c r="DG13" s="621"/>
      <c r="DH13" s="621"/>
      <c r="DI13" s="621"/>
      <c r="DJ13" s="621"/>
      <c r="DK13" s="621"/>
      <c r="DL13" s="621"/>
      <c r="DM13" s="621"/>
      <c r="DN13" s="621"/>
      <c r="DO13" s="621"/>
      <c r="DP13" s="622"/>
      <c r="DQ13" s="626">
        <v>2847801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191874</v>
      </c>
      <c r="BH14" s="621"/>
      <c r="BI14" s="621"/>
      <c r="BJ14" s="621"/>
      <c r="BK14" s="621"/>
      <c r="BL14" s="621"/>
      <c r="BM14" s="621"/>
      <c r="BN14" s="622"/>
      <c r="BO14" s="673">
        <v>2.6</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1192845</v>
      </c>
      <c r="CS14" s="621"/>
      <c r="CT14" s="621"/>
      <c r="CU14" s="621"/>
      <c r="CV14" s="621"/>
      <c r="CW14" s="621"/>
      <c r="CX14" s="621"/>
      <c r="CY14" s="622"/>
      <c r="CZ14" s="673">
        <v>3.6</v>
      </c>
      <c r="DA14" s="673"/>
      <c r="DB14" s="673"/>
      <c r="DC14" s="673"/>
      <c r="DD14" s="626">
        <v>125776</v>
      </c>
      <c r="DE14" s="621"/>
      <c r="DF14" s="621"/>
      <c r="DG14" s="621"/>
      <c r="DH14" s="621"/>
      <c r="DI14" s="621"/>
      <c r="DJ14" s="621"/>
      <c r="DK14" s="621"/>
      <c r="DL14" s="621"/>
      <c r="DM14" s="621"/>
      <c r="DN14" s="621"/>
      <c r="DO14" s="621"/>
      <c r="DP14" s="622"/>
      <c r="DQ14" s="626">
        <v>857851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23778</v>
      </c>
      <c r="S15" s="621"/>
      <c r="T15" s="621"/>
      <c r="U15" s="621"/>
      <c r="V15" s="621"/>
      <c r="W15" s="621"/>
      <c r="X15" s="621"/>
      <c r="Y15" s="622"/>
      <c r="Z15" s="673">
        <v>0.1</v>
      </c>
      <c r="AA15" s="673"/>
      <c r="AB15" s="673"/>
      <c r="AC15" s="673"/>
      <c r="AD15" s="674">
        <v>23778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405152</v>
      </c>
      <c r="BH15" s="621"/>
      <c r="BI15" s="621"/>
      <c r="BJ15" s="621"/>
      <c r="BK15" s="621"/>
      <c r="BL15" s="621"/>
      <c r="BM15" s="621"/>
      <c r="BN15" s="622"/>
      <c r="BO15" s="673">
        <v>5.5</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4039184</v>
      </c>
      <c r="CS15" s="621"/>
      <c r="CT15" s="621"/>
      <c r="CU15" s="621"/>
      <c r="CV15" s="621"/>
      <c r="CW15" s="621"/>
      <c r="CX15" s="621"/>
      <c r="CY15" s="622"/>
      <c r="CZ15" s="673">
        <v>12.3</v>
      </c>
      <c r="DA15" s="673"/>
      <c r="DB15" s="673"/>
      <c r="DC15" s="673"/>
      <c r="DD15" s="626">
        <v>1874803</v>
      </c>
      <c r="DE15" s="621"/>
      <c r="DF15" s="621"/>
      <c r="DG15" s="621"/>
      <c r="DH15" s="621"/>
      <c r="DI15" s="621"/>
      <c r="DJ15" s="621"/>
      <c r="DK15" s="621"/>
      <c r="DL15" s="621"/>
      <c r="DM15" s="621"/>
      <c r="DN15" s="621"/>
      <c r="DO15" s="621"/>
      <c r="DP15" s="622"/>
      <c r="DQ15" s="626">
        <v>2117937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11278659</v>
      </c>
      <c r="S16" s="621"/>
      <c r="T16" s="621"/>
      <c r="U16" s="621"/>
      <c r="V16" s="621"/>
      <c r="W16" s="621"/>
      <c r="X16" s="621"/>
      <c r="Y16" s="622"/>
      <c r="Z16" s="673">
        <v>33.299999999999997</v>
      </c>
      <c r="AA16" s="673"/>
      <c r="AB16" s="673"/>
      <c r="AC16" s="673"/>
      <c r="AD16" s="674">
        <v>10126879</v>
      </c>
      <c r="AE16" s="674"/>
      <c r="AF16" s="674"/>
      <c r="AG16" s="674"/>
      <c r="AH16" s="674"/>
      <c r="AI16" s="674"/>
      <c r="AJ16" s="674"/>
      <c r="AK16" s="674"/>
      <c r="AL16" s="643">
        <v>53.4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1669</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1669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10126879</v>
      </c>
      <c r="S17" s="621"/>
      <c r="T17" s="621"/>
      <c r="U17" s="621"/>
      <c r="V17" s="621"/>
      <c r="W17" s="621"/>
      <c r="X17" s="621"/>
      <c r="Y17" s="622"/>
      <c r="Z17" s="673">
        <v>29.9</v>
      </c>
      <c r="AA17" s="673"/>
      <c r="AB17" s="673"/>
      <c r="AC17" s="673"/>
      <c r="AD17" s="674">
        <v>10126879</v>
      </c>
      <c r="AE17" s="674"/>
      <c r="AF17" s="674"/>
      <c r="AG17" s="674"/>
      <c r="AH17" s="674"/>
      <c r="AI17" s="674"/>
      <c r="AJ17" s="674"/>
      <c r="AK17" s="674"/>
      <c r="AL17" s="643">
        <v>53.4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4410569</v>
      </c>
      <c r="CS17" s="621"/>
      <c r="CT17" s="621"/>
      <c r="CU17" s="621"/>
      <c r="CV17" s="621"/>
      <c r="CW17" s="621"/>
      <c r="CX17" s="621"/>
      <c r="CY17" s="622"/>
      <c r="CZ17" s="673">
        <v>13.4</v>
      </c>
      <c r="DA17" s="673"/>
      <c r="DB17" s="673"/>
      <c r="DC17" s="673"/>
      <c r="DD17" s="626" t="s">
        <v>113</v>
      </c>
      <c r="DE17" s="621"/>
      <c r="DF17" s="621"/>
      <c r="DG17" s="621"/>
      <c r="DH17" s="621"/>
      <c r="DI17" s="621"/>
      <c r="DJ17" s="621"/>
      <c r="DK17" s="621"/>
      <c r="DL17" s="621"/>
      <c r="DM17" s="621"/>
      <c r="DN17" s="621"/>
      <c r="DO17" s="621"/>
      <c r="DP17" s="622"/>
      <c r="DQ17" s="626">
        <v>4333347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1151780</v>
      </c>
      <c r="S18" s="621"/>
      <c r="T18" s="621"/>
      <c r="U18" s="621"/>
      <c r="V18" s="621"/>
      <c r="W18" s="621"/>
      <c r="X18" s="621"/>
      <c r="Y18" s="622"/>
      <c r="Z18" s="673">
        <v>3.4</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466273</v>
      </c>
      <c r="CS18" s="621"/>
      <c r="CT18" s="621"/>
      <c r="CU18" s="621"/>
      <c r="CV18" s="621"/>
      <c r="CW18" s="621"/>
      <c r="CX18" s="621"/>
      <c r="CY18" s="622"/>
      <c r="CZ18" s="673">
        <v>1.4</v>
      </c>
      <c r="DA18" s="673"/>
      <c r="DB18" s="673"/>
      <c r="DC18" s="673"/>
      <c r="DD18" s="626">
        <v>466273</v>
      </c>
      <c r="DE18" s="621"/>
      <c r="DF18" s="621"/>
      <c r="DG18" s="621"/>
      <c r="DH18" s="621"/>
      <c r="DI18" s="621"/>
      <c r="DJ18" s="621"/>
      <c r="DK18" s="621"/>
      <c r="DL18" s="621"/>
      <c r="DM18" s="621"/>
      <c r="DN18" s="621"/>
      <c r="DO18" s="621"/>
      <c r="DP18" s="622"/>
      <c r="DQ18" s="626">
        <v>466273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98722</v>
      </c>
      <c r="BH19" s="621"/>
      <c r="BI19" s="621"/>
      <c r="BJ19" s="621"/>
      <c r="BK19" s="621"/>
      <c r="BL19" s="621"/>
      <c r="BM19" s="621"/>
      <c r="BN19" s="622"/>
      <c r="BO19" s="673">
        <v>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20117294</v>
      </c>
      <c r="S20" s="621"/>
      <c r="T20" s="621"/>
      <c r="U20" s="621"/>
      <c r="V20" s="621"/>
      <c r="W20" s="621"/>
      <c r="X20" s="621"/>
      <c r="Y20" s="622"/>
      <c r="Z20" s="673">
        <v>59.4</v>
      </c>
      <c r="AA20" s="673"/>
      <c r="AB20" s="673"/>
      <c r="AC20" s="673"/>
      <c r="AD20" s="674">
        <v>18905524</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98722</v>
      </c>
      <c r="BH20" s="621"/>
      <c r="BI20" s="621"/>
      <c r="BJ20" s="621"/>
      <c r="BK20" s="621"/>
      <c r="BL20" s="621"/>
      <c r="BM20" s="621"/>
      <c r="BN20" s="622"/>
      <c r="BO20" s="673">
        <v>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32838633</v>
      </c>
      <c r="CS20" s="621"/>
      <c r="CT20" s="621"/>
      <c r="CU20" s="621"/>
      <c r="CV20" s="621"/>
      <c r="CW20" s="621"/>
      <c r="CX20" s="621"/>
      <c r="CY20" s="622"/>
      <c r="CZ20" s="673">
        <v>100</v>
      </c>
      <c r="DA20" s="673"/>
      <c r="DB20" s="673"/>
      <c r="DC20" s="673"/>
      <c r="DD20" s="626">
        <v>6071026</v>
      </c>
      <c r="DE20" s="621"/>
      <c r="DF20" s="621"/>
      <c r="DG20" s="621"/>
      <c r="DH20" s="621"/>
      <c r="DI20" s="621"/>
      <c r="DJ20" s="621"/>
      <c r="DK20" s="621"/>
      <c r="DL20" s="621"/>
      <c r="DM20" s="621"/>
      <c r="DN20" s="621"/>
      <c r="DO20" s="621"/>
      <c r="DP20" s="622"/>
      <c r="DQ20" s="626">
        <v>22268493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7097</v>
      </c>
      <c r="S21" s="621"/>
      <c r="T21" s="621"/>
      <c r="U21" s="621"/>
      <c r="V21" s="621"/>
      <c r="W21" s="621"/>
      <c r="X21" s="621"/>
      <c r="Y21" s="622"/>
      <c r="Z21" s="673">
        <v>0</v>
      </c>
      <c r="AA21" s="673"/>
      <c r="AB21" s="673"/>
      <c r="AC21" s="673"/>
      <c r="AD21" s="674">
        <v>7097</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38732</v>
      </c>
      <c r="BH21" s="621"/>
      <c r="BI21" s="621"/>
      <c r="BJ21" s="621"/>
      <c r="BK21" s="621"/>
      <c r="BL21" s="621"/>
      <c r="BM21" s="621"/>
      <c r="BN21" s="622"/>
      <c r="BO21" s="673">
        <v>0.5</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600241</v>
      </c>
      <c r="S22" s="621"/>
      <c r="T22" s="621"/>
      <c r="U22" s="621"/>
      <c r="V22" s="621"/>
      <c r="W22" s="621"/>
      <c r="X22" s="621"/>
      <c r="Y22" s="622"/>
      <c r="Z22" s="673">
        <v>1.8</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632590</v>
      </c>
      <c r="S23" s="621"/>
      <c r="T23" s="621"/>
      <c r="U23" s="621"/>
      <c r="V23" s="621"/>
      <c r="W23" s="621"/>
      <c r="X23" s="621"/>
      <c r="Y23" s="622"/>
      <c r="Z23" s="673">
        <v>1.9</v>
      </c>
      <c r="AA23" s="673"/>
      <c r="AB23" s="673"/>
      <c r="AC23" s="673"/>
      <c r="AD23" s="674">
        <v>5549</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59990</v>
      </c>
      <c r="BH23" s="621"/>
      <c r="BI23" s="621"/>
      <c r="BJ23" s="621"/>
      <c r="BK23" s="621"/>
      <c r="BL23" s="621"/>
      <c r="BM23" s="621"/>
      <c r="BN23" s="622"/>
      <c r="BO23" s="673">
        <v>0.8</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292304</v>
      </c>
      <c r="S24" s="621"/>
      <c r="T24" s="621"/>
      <c r="U24" s="621"/>
      <c r="V24" s="621"/>
      <c r="W24" s="621"/>
      <c r="X24" s="621"/>
      <c r="Y24" s="622"/>
      <c r="Z24" s="673">
        <v>0.9</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13835470</v>
      </c>
      <c r="CS24" s="671"/>
      <c r="CT24" s="671"/>
      <c r="CU24" s="671"/>
      <c r="CV24" s="671"/>
      <c r="CW24" s="671"/>
      <c r="CX24" s="671"/>
      <c r="CY24" s="718"/>
      <c r="CZ24" s="722">
        <v>42.1</v>
      </c>
      <c r="DA24" s="723"/>
      <c r="DB24" s="723"/>
      <c r="DC24" s="724"/>
      <c r="DD24" s="717">
        <v>10278760</v>
      </c>
      <c r="DE24" s="671"/>
      <c r="DF24" s="671"/>
      <c r="DG24" s="671"/>
      <c r="DH24" s="671"/>
      <c r="DI24" s="671"/>
      <c r="DJ24" s="671"/>
      <c r="DK24" s="718"/>
      <c r="DL24" s="717">
        <v>10195972</v>
      </c>
      <c r="DM24" s="671"/>
      <c r="DN24" s="671"/>
      <c r="DO24" s="671"/>
      <c r="DP24" s="671"/>
      <c r="DQ24" s="671"/>
      <c r="DR24" s="671"/>
      <c r="DS24" s="671"/>
      <c r="DT24" s="671"/>
      <c r="DU24" s="671"/>
      <c r="DV24" s="718"/>
      <c r="DW24" s="719">
        <v>51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3446950</v>
      </c>
      <c r="S25" s="621"/>
      <c r="T25" s="621"/>
      <c r="U25" s="621"/>
      <c r="V25" s="621"/>
      <c r="W25" s="621"/>
      <c r="X25" s="621"/>
      <c r="Y25" s="622"/>
      <c r="Z25" s="673">
        <v>10.199999999999999</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4660073</v>
      </c>
      <c r="CS25" s="639"/>
      <c r="CT25" s="639"/>
      <c r="CU25" s="639"/>
      <c r="CV25" s="639"/>
      <c r="CW25" s="639"/>
      <c r="CX25" s="639"/>
      <c r="CY25" s="640"/>
      <c r="CZ25" s="623">
        <v>14.2</v>
      </c>
      <c r="DA25" s="641"/>
      <c r="DB25" s="641"/>
      <c r="DC25" s="642"/>
      <c r="DD25" s="626">
        <v>3913330</v>
      </c>
      <c r="DE25" s="639"/>
      <c r="DF25" s="639"/>
      <c r="DG25" s="639"/>
      <c r="DH25" s="639"/>
      <c r="DI25" s="639"/>
      <c r="DJ25" s="639"/>
      <c r="DK25" s="640"/>
      <c r="DL25" s="626">
        <v>3899336</v>
      </c>
      <c r="DM25" s="639"/>
      <c r="DN25" s="639"/>
      <c r="DO25" s="639"/>
      <c r="DP25" s="639"/>
      <c r="DQ25" s="639"/>
      <c r="DR25" s="639"/>
      <c r="DS25" s="639"/>
      <c r="DT25" s="639"/>
      <c r="DU25" s="639"/>
      <c r="DV25" s="640"/>
      <c r="DW25" s="643">
        <v>19.5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3259314</v>
      </c>
      <c r="CS26" s="621"/>
      <c r="CT26" s="621"/>
      <c r="CU26" s="621"/>
      <c r="CV26" s="621"/>
      <c r="CW26" s="621"/>
      <c r="CX26" s="621"/>
      <c r="CY26" s="622"/>
      <c r="CZ26" s="623">
        <v>9.9</v>
      </c>
      <c r="DA26" s="641"/>
      <c r="DB26" s="641"/>
      <c r="DC26" s="642"/>
      <c r="DD26" s="626">
        <v>2695185</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1900923</v>
      </c>
      <c r="S27" s="621"/>
      <c r="T27" s="621"/>
      <c r="U27" s="621"/>
      <c r="V27" s="621"/>
      <c r="W27" s="621"/>
      <c r="X27" s="621"/>
      <c r="Y27" s="622"/>
      <c r="Z27" s="673">
        <v>5.6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7376705</v>
      </c>
      <c r="BH27" s="621"/>
      <c r="BI27" s="621"/>
      <c r="BJ27" s="621"/>
      <c r="BK27" s="621"/>
      <c r="BL27" s="621"/>
      <c r="BM27" s="621"/>
      <c r="BN27" s="622"/>
      <c r="BO27" s="673">
        <v>100</v>
      </c>
      <c r="BP27" s="673"/>
      <c r="BQ27" s="673"/>
      <c r="BR27" s="673"/>
      <c r="BS27" s="626">
        <v>65015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4764828</v>
      </c>
      <c r="CS27" s="639"/>
      <c r="CT27" s="639"/>
      <c r="CU27" s="639"/>
      <c r="CV27" s="639"/>
      <c r="CW27" s="639"/>
      <c r="CX27" s="639"/>
      <c r="CY27" s="640"/>
      <c r="CZ27" s="623">
        <v>14.5</v>
      </c>
      <c r="DA27" s="641"/>
      <c r="DB27" s="641"/>
      <c r="DC27" s="642"/>
      <c r="DD27" s="626">
        <v>2032083</v>
      </c>
      <c r="DE27" s="639"/>
      <c r="DF27" s="639"/>
      <c r="DG27" s="639"/>
      <c r="DH27" s="639"/>
      <c r="DI27" s="639"/>
      <c r="DJ27" s="639"/>
      <c r="DK27" s="640"/>
      <c r="DL27" s="626">
        <v>1963289</v>
      </c>
      <c r="DM27" s="639"/>
      <c r="DN27" s="639"/>
      <c r="DO27" s="639"/>
      <c r="DP27" s="639"/>
      <c r="DQ27" s="639"/>
      <c r="DR27" s="639"/>
      <c r="DS27" s="639"/>
      <c r="DT27" s="639"/>
      <c r="DU27" s="639"/>
      <c r="DV27" s="640"/>
      <c r="DW27" s="643">
        <v>9.8000000000000007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95892</v>
      </c>
      <c r="S28" s="621"/>
      <c r="T28" s="621"/>
      <c r="U28" s="621"/>
      <c r="V28" s="621"/>
      <c r="W28" s="621"/>
      <c r="X28" s="621"/>
      <c r="Y28" s="622"/>
      <c r="Z28" s="673">
        <v>0.3</v>
      </c>
      <c r="AA28" s="673"/>
      <c r="AB28" s="673"/>
      <c r="AC28" s="673"/>
      <c r="AD28" s="674">
        <v>40661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4410569</v>
      </c>
      <c r="CS28" s="621"/>
      <c r="CT28" s="621"/>
      <c r="CU28" s="621"/>
      <c r="CV28" s="621"/>
      <c r="CW28" s="621"/>
      <c r="CX28" s="621"/>
      <c r="CY28" s="622"/>
      <c r="CZ28" s="623">
        <v>13.4</v>
      </c>
      <c r="DA28" s="641"/>
      <c r="DB28" s="641"/>
      <c r="DC28" s="642"/>
      <c r="DD28" s="626">
        <v>4333347</v>
      </c>
      <c r="DE28" s="621"/>
      <c r="DF28" s="621"/>
      <c r="DG28" s="621"/>
      <c r="DH28" s="621"/>
      <c r="DI28" s="621"/>
      <c r="DJ28" s="621"/>
      <c r="DK28" s="622"/>
      <c r="DL28" s="626">
        <v>4333347</v>
      </c>
      <c r="DM28" s="621"/>
      <c r="DN28" s="621"/>
      <c r="DO28" s="621"/>
      <c r="DP28" s="621"/>
      <c r="DQ28" s="621"/>
      <c r="DR28" s="621"/>
      <c r="DS28" s="621"/>
      <c r="DT28" s="621"/>
      <c r="DU28" s="621"/>
      <c r="DV28" s="622"/>
      <c r="DW28" s="643">
        <v>21.7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99469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4410569</v>
      </c>
      <c r="CS29" s="639"/>
      <c r="CT29" s="639"/>
      <c r="CU29" s="639"/>
      <c r="CV29" s="639"/>
      <c r="CW29" s="639"/>
      <c r="CX29" s="639"/>
      <c r="CY29" s="640"/>
      <c r="CZ29" s="623">
        <v>13.4</v>
      </c>
      <c r="DA29" s="641"/>
      <c r="DB29" s="641"/>
      <c r="DC29" s="642"/>
      <c r="DD29" s="626">
        <v>4333347</v>
      </c>
      <c r="DE29" s="639"/>
      <c r="DF29" s="639"/>
      <c r="DG29" s="639"/>
      <c r="DH29" s="639"/>
      <c r="DI29" s="639"/>
      <c r="DJ29" s="639"/>
      <c r="DK29" s="640"/>
      <c r="DL29" s="626">
        <v>4333347</v>
      </c>
      <c r="DM29" s="639"/>
      <c r="DN29" s="639"/>
      <c r="DO29" s="639"/>
      <c r="DP29" s="639"/>
      <c r="DQ29" s="639"/>
      <c r="DR29" s="639"/>
      <c r="DS29" s="639"/>
      <c r="DT29" s="639"/>
      <c r="DU29" s="639"/>
      <c r="DV29" s="640"/>
      <c r="DW29" s="643">
        <v>21.7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556106</v>
      </c>
      <c r="S30" s="621"/>
      <c r="T30" s="621"/>
      <c r="U30" s="621"/>
      <c r="V30" s="621"/>
      <c r="W30" s="621"/>
      <c r="X30" s="621"/>
      <c r="Y30" s="622"/>
      <c r="Z30" s="673">
        <v>1.6</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v>
      </c>
      <c r="BH30" s="687"/>
      <c r="BI30" s="687"/>
      <c r="BJ30" s="687"/>
      <c r="BK30" s="687"/>
      <c r="BL30" s="687"/>
      <c r="BM30" s="688">
        <v>85.5</v>
      </c>
      <c r="BN30" s="687"/>
      <c r="BO30" s="687"/>
      <c r="BP30" s="687"/>
      <c r="BQ30" s="689"/>
      <c r="BR30" s="686">
        <v>98</v>
      </c>
      <c r="BS30" s="687"/>
      <c r="BT30" s="687"/>
      <c r="BU30" s="687"/>
      <c r="BV30" s="687"/>
      <c r="BW30" s="687"/>
      <c r="BX30" s="688">
        <v>84.7</v>
      </c>
      <c r="BY30" s="687"/>
      <c r="BZ30" s="687"/>
      <c r="CA30" s="687"/>
      <c r="CB30" s="689"/>
      <c r="CD30" s="692"/>
      <c r="CE30" s="693"/>
      <c r="CF30" s="657" t="s">
        <v>293</v>
      </c>
      <c r="CG30" s="654"/>
      <c r="CH30" s="654"/>
      <c r="CI30" s="654"/>
      <c r="CJ30" s="654"/>
      <c r="CK30" s="654"/>
      <c r="CL30" s="654"/>
      <c r="CM30" s="654"/>
      <c r="CN30" s="654"/>
      <c r="CO30" s="654"/>
      <c r="CP30" s="654"/>
      <c r="CQ30" s="655"/>
      <c r="CR30" s="620">
        <v>4052970</v>
      </c>
      <c r="CS30" s="621"/>
      <c r="CT30" s="621"/>
      <c r="CU30" s="621"/>
      <c r="CV30" s="621"/>
      <c r="CW30" s="621"/>
      <c r="CX30" s="621"/>
      <c r="CY30" s="622"/>
      <c r="CZ30" s="623">
        <v>12.3</v>
      </c>
      <c r="DA30" s="641"/>
      <c r="DB30" s="641"/>
      <c r="DC30" s="642"/>
      <c r="DD30" s="626">
        <v>3979037</v>
      </c>
      <c r="DE30" s="621"/>
      <c r="DF30" s="621"/>
      <c r="DG30" s="621"/>
      <c r="DH30" s="621"/>
      <c r="DI30" s="621"/>
      <c r="DJ30" s="621"/>
      <c r="DK30" s="622"/>
      <c r="DL30" s="626">
        <v>3979037</v>
      </c>
      <c r="DM30" s="621"/>
      <c r="DN30" s="621"/>
      <c r="DO30" s="621"/>
      <c r="DP30" s="621"/>
      <c r="DQ30" s="621"/>
      <c r="DR30" s="621"/>
      <c r="DS30" s="621"/>
      <c r="DT30" s="621"/>
      <c r="DU30" s="621"/>
      <c r="DV30" s="622"/>
      <c r="DW30" s="643">
        <v>19.899999999999999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1696595</v>
      </c>
      <c r="S31" s="621"/>
      <c r="T31" s="621"/>
      <c r="U31" s="621"/>
      <c r="V31" s="621"/>
      <c r="W31" s="621"/>
      <c r="X31" s="621"/>
      <c r="Y31" s="622"/>
      <c r="Z31" s="673">
        <v>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95.3</v>
      </c>
      <c r="BN31" s="685"/>
      <c r="BO31" s="685"/>
      <c r="BP31" s="685"/>
      <c r="BQ31" s="649"/>
      <c r="BR31" s="684">
        <v>99.1</v>
      </c>
      <c r="BS31" s="639"/>
      <c r="BT31" s="639"/>
      <c r="BU31" s="639"/>
      <c r="BV31" s="639"/>
      <c r="BW31" s="639"/>
      <c r="BX31" s="675">
        <v>95</v>
      </c>
      <c r="BY31" s="685"/>
      <c r="BZ31" s="685"/>
      <c r="CA31" s="685"/>
      <c r="CB31" s="649"/>
      <c r="CD31" s="692"/>
      <c r="CE31" s="693"/>
      <c r="CF31" s="657" t="s">
        <v>297</v>
      </c>
      <c r="CG31" s="654"/>
      <c r="CH31" s="654"/>
      <c r="CI31" s="654"/>
      <c r="CJ31" s="654"/>
      <c r="CK31" s="654"/>
      <c r="CL31" s="654"/>
      <c r="CM31" s="654"/>
      <c r="CN31" s="654"/>
      <c r="CO31" s="654"/>
      <c r="CP31" s="654"/>
      <c r="CQ31" s="655"/>
      <c r="CR31" s="620">
        <v>357599</v>
      </c>
      <c r="CS31" s="639"/>
      <c r="CT31" s="639"/>
      <c r="CU31" s="639"/>
      <c r="CV31" s="639"/>
      <c r="CW31" s="639"/>
      <c r="CX31" s="639"/>
      <c r="CY31" s="640"/>
      <c r="CZ31" s="623">
        <v>1.1000000000000001</v>
      </c>
      <c r="DA31" s="641"/>
      <c r="DB31" s="641"/>
      <c r="DC31" s="642"/>
      <c r="DD31" s="626">
        <v>354310</v>
      </c>
      <c r="DE31" s="639"/>
      <c r="DF31" s="639"/>
      <c r="DG31" s="639"/>
      <c r="DH31" s="639"/>
      <c r="DI31" s="639"/>
      <c r="DJ31" s="639"/>
      <c r="DK31" s="640"/>
      <c r="DL31" s="626">
        <v>354310</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852564</v>
      </c>
      <c r="S32" s="621"/>
      <c r="T32" s="621"/>
      <c r="U32" s="621"/>
      <c r="V32" s="621"/>
      <c r="W32" s="621"/>
      <c r="X32" s="621"/>
      <c r="Y32" s="622"/>
      <c r="Z32" s="673">
        <v>2.5</v>
      </c>
      <c r="AA32" s="673"/>
      <c r="AB32" s="673"/>
      <c r="AC32" s="673"/>
      <c r="AD32" s="674">
        <v>135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v>
      </c>
      <c r="BH32" s="605"/>
      <c r="BI32" s="605"/>
      <c r="BJ32" s="605"/>
      <c r="BK32" s="605"/>
      <c r="BL32" s="605"/>
      <c r="BM32" s="668">
        <v>78.2</v>
      </c>
      <c r="BN32" s="605"/>
      <c r="BO32" s="605"/>
      <c r="BP32" s="605"/>
      <c r="BQ32" s="662"/>
      <c r="BR32" s="683">
        <v>97</v>
      </c>
      <c r="BS32" s="605"/>
      <c r="BT32" s="605"/>
      <c r="BU32" s="605"/>
      <c r="BV32" s="605"/>
      <c r="BW32" s="605"/>
      <c r="BX32" s="668">
        <v>77.2</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3546300</v>
      </c>
      <c r="S33" s="621"/>
      <c r="T33" s="621"/>
      <c r="U33" s="621"/>
      <c r="V33" s="621"/>
      <c r="W33" s="621"/>
      <c r="X33" s="621"/>
      <c r="Y33" s="622"/>
      <c r="Z33" s="673">
        <v>10.5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12930468</v>
      </c>
      <c r="CS33" s="639"/>
      <c r="CT33" s="639"/>
      <c r="CU33" s="639"/>
      <c r="CV33" s="639"/>
      <c r="CW33" s="639"/>
      <c r="CX33" s="639"/>
      <c r="CY33" s="640"/>
      <c r="CZ33" s="623">
        <v>39.4</v>
      </c>
      <c r="DA33" s="641"/>
      <c r="DB33" s="641"/>
      <c r="DC33" s="642"/>
      <c r="DD33" s="626">
        <v>10142418</v>
      </c>
      <c r="DE33" s="639"/>
      <c r="DF33" s="639"/>
      <c r="DG33" s="639"/>
      <c r="DH33" s="639"/>
      <c r="DI33" s="639"/>
      <c r="DJ33" s="639"/>
      <c r="DK33" s="640"/>
      <c r="DL33" s="626">
        <v>8740406</v>
      </c>
      <c r="DM33" s="639"/>
      <c r="DN33" s="639"/>
      <c r="DO33" s="639"/>
      <c r="DP33" s="639"/>
      <c r="DQ33" s="639"/>
      <c r="DR33" s="639"/>
      <c r="DS33" s="639"/>
      <c r="DT33" s="639"/>
      <c r="DU33" s="639"/>
      <c r="DV33" s="640"/>
      <c r="DW33" s="643">
        <v>43.7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4048074</v>
      </c>
      <c r="CS34" s="621"/>
      <c r="CT34" s="621"/>
      <c r="CU34" s="621"/>
      <c r="CV34" s="621"/>
      <c r="CW34" s="621"/>
      <c r="CX34" s="621"/>
      <c r="CY34" s="622"/>
      <c r="CZ34" s="623">
        <v>12.3</v>
      </c>
      <c r="DA34" s="641"/>
      <c r="DB34" s="641"/>
      <c r="DC34" s="642"/>
      <c r="DD34" s="626">
        <v>2610558</v>
      </c>
      <c r="DE34" s="621"/>
      <c r="DF34" s="621"/>
      <c r="DG34" s="621"/>
      <c r="DH34" s="621"/>
      <c r="DI34" s="621"/>
      <c r="DJ34" s="621"/>
      <c r="DK34" s="622"/>
      <c r="DL34" s="626">
        <v>2250928</v>
      </c>
      <c r="DM34" s="621"/>
      <c r="DN34" s="621"/>
      <c r="DO34" s="621"/>
      <c r="DP34" s="621"/>
      <c r="DQ34" s="621"/>
      <c r="DR34" s="621"/>
      <c r="DS34" s="621"/>
      <c r="DT34" s="621"/>
      <c r="DU34" s="621"/>
      <c r="DV34" s="622"/>
      <c r="DW34" s="643">
        <v>11.3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1031300</v>
      </c>
      <c r="S35" s="621"/>
      <c r="T35" s="621"/>
      <c r="U35" s="621"/>
      <c r="V35" s="621"/>
      <c r="W35" s="621"/>
      <c r="X35" s="621"/>
      <c r="Y35" s="622"/>
      <c r="Z35" s="673">
        <v>3</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5473465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65768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1461533</v>
      </c>
      <c r="CS35" s="639"/>
      <c r="CT35" s="639"/>
      <c r="CU35" s="639"/>
      <c r="CV35" s="639"/>
      <c r="CW35" s="639"/>
      <c r="CX35" s="639"/>
      <c r="CY35" s="640"/>
      <c r="CZ35" s="623">
        <v>4.5</v>
      </c>
      <c r="DA35" s="641"/>
      <c r="DB35" s="641"/>
      <c r="DC35" s="642"/>
      <c r="DD35" s="626">
        <v>1183191</v>
      </c>
      <c r="DE35" s="639"/>
      <c r="DF35" s="639"/>
      <c r="DG35" s="639"/>
      <c r="DH35" s="639"/>
      <c r="DI35" s="639"/>
      <c r="DJ35" s="639"/>
      <c r="DK35" s="640"/>
      <c r="DL35" s="626">
        <v>1041467</v>
      </c>
      <c r="DM35" s="639"/>
      <c r="DN35" s="639"/>
      <c r="DO35" s="639"/>
      <c r="DP35" s="639"/>
      <c r="DQ35" s="639"/>
      <c r="DR35" s="639"/>
      <c r="DS35" s="639"/>
      <c r="DT35" s="639"/>
      <c r="DU35" s="639"/>
      <c r="DV35" s="640"/>
      <c r="DW35" s="643">
        <v>5.2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33844325</v>
      </c>
      <c r="S36" s="661"/>
      <c r="T36" s="661"/>
      <c r="U36" s="661"/>
      <c r="V36" s="661"/>
      <c r="W36" s="661"/>
      <c r="X36" s="661"/>
      <c r="Y36" s="664"/>
      <c r="Z36" s="665">
        <v>100</v>
      </c>
      <c r="AA36" s="665"/>
      <c r="AB36" s="665"/>
      <c r="AC36" s="665"/>
      <c r="AD36" s="666">
        <v>18958966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1897475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23873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3163677</v>
      </c>
      <c r="CS36" s="621"/>
      <c r="CT36" s="621"/>
      <c r="CU36" s="621"/>
      <c r="CV36" s="621"/>
      <c r="CW36" s="621"/>
      <c r="CX36" s="621"/>
      <c r="CY36" s="622"/>
      <c r="CZ36" s="623">
        <v>9.6</v>
      </c>
      <c r="DA36" s="641"/>
      <c r="DB36" s="641"/>
      <c r="DC36" s="642"/>
      <c r="DD36" s="626">
        <v>2604997</v>
      </c>
      <c r="DE36" s="621"/>
      <c r="DF36" s="621"/>
      <c r="DG36" s="621"/>
      <c r="DH36" s="621"/>
      <c r="DI36" s="621"/>
      <c r="DJ36" s="621"/>
      <c r="DK36" s="622"/>
      <c r="DL36" s="626">
        <v>1983743</v>
      </c>
      <c r="DM36" s="621"/>
      <c r="DN36" s="621"/>
      <c r="DO36" s="621"/>
      <c r="DP36" s="621"/>
      <c r="DQ36" s="621"/>
      <c r="DR36" s="621"/>
      <c r="DS36" s="621"/>
      <c r="DT36" s="621"/>
      <c r="DU36" s="621"/>
      <c r="DV36" s="622"/>
      <c r="DW36" s="643">
        <v>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1017457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8130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72533</v>
      </c>
      <c r="CS37" s="639"/>
      <c r="CT37" s="639"/>
      <c r="CU37" s="639"/>
      <c r="CV37" s="639"/>
      <c r="CW37" s="639"/>
      <c r="CX37" s="639"/>
      <c r="CY37" s="640"/>
      <c r="CZ37" s="623">
        <v>0.2</v>
      </c>
      <c r="DA37" s="641"/>
      <c r="DB37" s="641"/>
      <c r="DC37" s="642"/>
      <c r="DD37" s="626">
        <v>72428</v>
      </c>
      <c r="DE37" s="639"/>
      <c r="DF37" s="639"/>
      <c r="DG37" s="639"/>
      <c r="DH37" s="639"/>
      <c r="DI37" s="639"/>
      <c r="DJ37" s="639"/>
      <c r="DK37" s="640"/>
      <c r="DL37" s="626">
        <v>72428</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397211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13981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4058797</v>
      </c>
      <c r="CS38" s="621"/>
      <c r="CT38" s="621"/>
      <c r="CU38" s="621"/>
      <c r="CV38" s="621"/>
      <c r="CW38" s="621"/>
      <c r="CX38" s="621"/>
      <c r="CY38" s="622"/>
      <c r="CZ38" s="623">
        <v>12.4</v>
      </c>
      <c r="DA38" s="641"/>
      <c r="DB38" s="641"/>
      <c r="DC38" s="642"/>
      <c r="DD38" s="626">
        <v>3736616</v>
      </c>
      <c r="DE38" s="621"/>
      <c r="DF38" s="621"/>
      <c r="DG38" s="621"/>
      <c r="DH38" s="621"/>
      <c r="DI38" s="621"/>
      <c r="DJ38" s="621"/>
      <c r="DK38" s="622"/>
      <c r="DL38" s="626">
        <v>3464268</v>
      </c>
      <c r="DM38" s="621"/>
      <c r="DN38" s="621"/>
      <c r="DO38" s="621"/>
      <c r="DP38" s="621"/>
      <c r="DQ38" s="621"/>
      <c r="DR38" s="621"/>
      <c r="DS38" s="621"/>
      <c r="DT38" s="621"/>
      <c r="DU38" s="621"/>
      <c r="DV38" s="622"/>
      <c r="DW38" s="643">
        <v>17.3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58606</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18187</v>
      </c>
      <c r="CS39" s="639"/>
      <c r="CT39" s="639"/>
      <c r="CU39" s="639"/>
      <c r="CV39" s="639"/>
      <c r="CW39" s="639"/>
      <c r="CX39" s="639"/>
      <c r="CY39" s="640"/>
      <c r="CZ39" s="623">
        <v>0.1</v>
      </c>
      <c r="DA39" s="641"/>
      <c r="DB39" s="641"/>
      <c r="DC39" s="642"/>
      <c r="DD39" s="626">
        <v>7056</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548521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180200</v>
      </c>
      <c r="CS40" s="621"/>
      <c r="CT40" s="621"/>
      <c r="CU40" s="621"/>
      <c r="CV40" s="621"/>
      <c r="CW40" s="621"/>
      <c r="CX40" s="621"/>
      <c r="CY40" s="622"/>
      <c r="CZ40" s="623">
        <v>0.5</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1554195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6072695</v>
      </c>
      <c r="CS42" s="621"/>
      <c r="CT42" s="621"/>
      <c r="CU42" s="621"/>
      <c r="CV42" s="621"/>
      <c r="CW42" s="621"/>
      <c r="CX42" s="621"/>
      <c r="CY42" s="622"/>
      <c r="CZ42" s="623">
        <v>18.5</v>
      </c>
      <c r="DA42" s="624"/>
      <c r="DB42" s="624"/>
      <c r="DC42" s="625"/>
      <c r="DD42" s="626">
        <v>1847315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165495</v>
      </c>
      <c r="CS43" s="639"/>
      <c r="CT43" s="639"/>
      <c r="CU43" s="639"/>
      <c r="CV43" s="639"/>
      <c r="CW43" s="639"/>
      <c r="CX43" s="639"/>
      <c r="CY43" s="640"/>
      <c r="CZ43" s="623">
        <v>0.5</v>
      </c>
      <c r="DA43" s="641"/>
      <c r="DB43" s="641"/>
      <c r="DC43" s="642"/>
      <c r="DD43" s="626">
        <v>161772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6071026</v>
      </c>
      <c r="CS44" s="621"/>
      <c r="CT44" s="621"/>
      <c r="CU44" s="621"/>
      <c r="CV44" s="621"/>
      <c r="CW44" s="621"/>
      <c r="CX44" s="621"/>
      <c r="CY44" s="622"/>
      <c r="CZ44" s="623">
        <v>18.5</v>
      </c>
      <c r="DA44" s="624"/>
      <c r="DB44" s="624"/>
      <c r="DC44" s="625"/>
      <c r="DD44" s="626">
        <v>1845646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1839531</v>
      </c>
      <c r="CS45" s="639"/>
      <c r="CT45" s="639"/>
      <c r="CU45" s="639"/>
      <c r="CV45" s="639"/>
      <c r="CW45" s="639"/>
      <c r="CX45" s="639"/>
      <c r="CY45" s="640"/>
      <c r="CZ45" s="623">
        <v>5.6</v>
      </c>
      <c r="DA45" s="641"/>
      <c r="DB45" s="641"/>
      <c r="DC45" s="642"/>
      <c r="DD45" s="626">
        <v>132010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4086319</v>
      </c>
      <c r="CS46" s="621"/>
      <c r="CT46" s="621"/>
      <c r="CU46" s="621"/>
      <c r="CV46" s="621"/>
      <c r="CW46" s="621"/>
      <c r="CX46" s="621"/>
      <c r="CY46" s="622"/>
      <c r="CZ46" s="623">
        <v>12.4</v>
      </c>
      <c r="DA46" s="624"/>
      <c r="DB46" s="624"/>
      <c r="DC46" s="625"/>
      <c r="DD46" s="626">
        <v>1690160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1669</v>
      </c>
      <c r="CS47" s="639"/>
      <c r="CT47" s="639"/>
      <c r="CU47" s="639"/>
      <c r="CV47" s="639"/>
      <c r="CW47" s="639"/>
      <c r="CX47" s="639"/>
      <c r="CY47" s="640"/>
      <c r="CZ47" s="623">
        <v>0</v>
      </c>
      <c r="DA47" s="641"/>
      <c r="DB47" s="641"/>
      <c r="DC47" s="642"/>
      <c r="DD47" s="626">
        <v>1669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32838633</v>
      </c>
      <c r="CS49" s="605"/>
      <c r="CT49" s="605"/>
      <c r="CU49" s="605"/>
      <c r="CV49" s="605"/>
      <c r="CW49" s="605"/>
      <c r="CX49" s="605"/>
      <c r="CY49" s="606"/>
      <c r="CZ49" s="607">
        <v>100</v>
      </c>
      <c r="DA49" s="608"/>
      <c r="DB49" s="608"/>
      <c r="DC49" s="609"/>
      <c r="DD49" s="610">
        <v>22268493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34197</v>
      </c>
      <c r="R7" s="1134"/>
      <c r="S7" s="1134"/>
      <c r="T7" s="1134"/>
      <c r="U7" s="1134"/>
      <c r="V7" s="1134">
        <v>33198</v>
      </c>
      <c r="W7" s="1134"/>
      <c r="X7" s="1134"/>
      <c r="Y7" s="1134"/>
      <c r="Z7" s="1134"/>
      <c r="AA7" s="1134">
        <v>1000</v>
      </c>
      <c r="AB7" s="1134"/>
      <c r="AC7" s="1134"/>
      <c r="AD7" s="1134"/>
      <c r="AE7" s="1135"/>
      <c r="AF7" s="1136">
        <v>913</v>
      </c>
      <c r="AG7" s="1137"/>
      <c r="AH7" s="1137"/>
      <c r="AI7" s="1137"/>
      <c r="AJ7" s="1138"/>
      <c r="AK7" s="1120">
        <v>565</v>
      </c>
      <c r="AL7" s="1121"/>
      <c r="AM7" s="1121"/>
      <c r="AN7" s="1121"/>
      <c r="AO7" s="1121"/>
      <c r="AP7" s="1121">
        <v>41911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-1</v>
      </c>
      <c r="CI7" s="1118"/>
      <c r="CJ7" s="1118"/>
      <c r="CK7" s="1118"/>
      <c r="CL7" s="1119"/>
      <c r="CM7" s="1117">
        <v>45</v>
      </c>
      <c r="CN7" s="1118"/>
      <c r="CO7" s="1118"/>
      <c r="CP7" s="1118"/>
      <c r="CQ7" s="1119"/>
      <c r="CR7" s="1117">
        <v>30</v>
      </c>
      <c r="CS7" s="1118"/>
      <c r="CT7" s="1118"/>
      <c r="CU7" s="1118"/>
      <c r="CV7" s="1119"/>
      <c r="CW7" s="1117">
        <v>5</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551</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129</v>
      </c>
      <c r="R8" s="1073"/>
      <c r="S8" s="1073"/>
      <c r="T8" s="1073"/>
      <c r="U8" s="1073"/>
      <c r="V8" s="1073">
        <v>123</v>
      </c>
      <c r="W8" s="1073"/>
      <c r="X8" s="1073"/>
      <c r="Y8" s="1073"/>
      <c r="Z8" s="1073"/>
      <c r="AA8" s="1073">
        <v>6</v>
      </c>
      <c r="AB8" s="1073"/>
      <c r="AC8" s="1073"/>
      <c r="AD8" s="1073"/>
      <c r="AE8" s="1074"/>
      <c r="AF8" s="1048">
        <v>6</v>
      </c>
      <c r="AG8" s="1049"/>
      <c r="AH8" s="1049"/>
      <c r="AI8" s="1049"/>
      <c r="AJ8" s="1050"/>
      <c r="AK8" s="1115">
        <v>56</v>
      </c>
      <c r="AL8" s="1116"/>
      <c r="AM8" s="1116"/>
      <c r="AN8" s="1116"/>
      <c r="AO8" s="1116"/>
      <c r="AP8" s="1116" t="s">
        <v>547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6</v>
      </c>
      <c r="CI8" s="1019"/>
      <c r="CJ8" s="1019"/>
      <c r="CK8" s="1019"/>
      <c r="CL8" s="1020"/>
      <c r="CM8" s="1018">
        <v>83</v>
      </c>
      <c r="CN8" s="1019"/>
      <c r="CO8" s="1019"/>
      <c r="CP8" s="1019"/>
      <c r="CQ8" s="1020"/>
      <c r="CR8" s="1018">
        <v>10</v>
      </c>
      <c r="CS8" s="1019"/>
      <c r="CT8" s="1019"/>
      <c r="CU8" s="1019"/>
      <c r="CV8" s="1020"/>
      <c r="CW8" s="1018">
        <v>84</v>
      </c>
      <c r="CX8" s="1019"/>
      <c r="CY8" s="1019"/>
      <c r="CZ8" s="1019"/>
      <c r="DA8" s="1020"/>
      <c r="DB8" s="1018" t="s">
        <v>547</v>
      </c>
      <c r="DC8" s="1019"/>
      <c r="DD8" s="1019"/>
      <c r="DE8" s="1019"/>
      <c r="DF8" s="1020"/>
      <c r="DG8" s="1018" t="s">
        <v>547</v>
      </c>
      <c r="DH8" s="1019"/>
      <c r="DI8" s="1019"/>
      <c r="DJ8" s="1019"/>
      <c r="DK8" s="1020"/>
      <c r="DL8" s="1018" t="s">
        <v>547</v>
      </c>
      <c r="DM8" s="1019"/>
      <c r="DN8" s="1019"/>
      <c r="DO8" s="1019"/>
      <c r="DP8" s="1020"/>
      <c r="DQ8" s="1018" t="s">
        <v>547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6</v>
      </c>
      <c r="CI9" s="1019"/>
      <c r="CJ9" s="1019"/>
      <c r="CK9" s="1019"/>
      <c r="CL9" s="1020"/>
      <c r="CM9" s="1018">
        <v>337</v>
      </c>
      <c r="CN9" s="1019"/>
      <c r="CO9" s="1019"/>
      <c r="CP9" s="1019"/>
      <c r="CQ9" s="1020"/>
      <c r="CR9" s="1018">
        <v>300</v>
      </c>
      <c r="CS9" s="1019"/>
      <c r="CT9" s="1019"/>
      <c r="CU9" s="1019"/>
      <c r="CV9" s="1020"/>
      <c r="CW9" s="1018" t="s">
        <v>547</v>
      </c>
      <c r="CX9" s="1019"/>
      <c r="CY9" s="1019"/>
      <c r="CZ9" s="1019"/>
      <c r="DA9" s="1020"/>
      <c r="DB9" s="1018" t="s">
        <v>558</v>
      </c>
      <c r="DC9" s="1019"/>
      <c r="DD9" s="1019"/>
      <c r="DE9" s="1019"/>
      <c r="DF9" s="1020"/>
      <c r="DG9" s="1018" t="s">
        <v>547</v>
      </c>
      <c r="DH9" s="1019"/>
      <c r="DI9" s="1019"/>
      <c r="DJ9" s="1019"/>
      <c r="DK9" s="1020"/>
      <c r="DL9" s="1018" t="s">
        <v>547</v>
      </c>
      <c r="DM9" s="1019"/>
      <c r="DN9" s="1019"/>
      <c r="DO9" s="1019"/>
      <c r="DP9" s="1020"/>
      <c r="DQ9" s="1018" t="s">
        <v>547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555</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103</v>
      </c>
      <c r="CN10" s="1019"/>
      <c r="CO10" s="1019"/>
      <c r="CP10" s="1019"/>
      <c r="CQ10" s="1020"/>
      <c r="CR10" s="1018">
        <v>35</v>
      </c>
      <c r="CS10" s="1019"/>
      <c r="CT10" s="1019"/>
      <c r="CU10" s="1019"/>
      <c r="CV10" s="1020"/>
      <c r="CW10" s="1018" t="s">
        <v>547</v>
      </c>
      <c r="CX10" s="1019"/>
      <c r="CY10" s="1019"/>
      <c r="CZ10" s="1019"/>
      <c r="DA10" s="1020"/>
      <c r="DB10" s="1018" t="s">
        <v>547</v>
      </c>
      <c r="DC10" s="1019"/>
      <c r="DD10" s="1019"/>
      <c r="DE10" s="1019"/>
      <c r="DF10" s="1020"/>
      <c r="DG10" s="1018" t="s">
        <v>547</v>
      </c>
      <c r="DH10" s="1019"/>
      <c r="DI10" s="1019"/>
      <c r="DJ10" s="1019"/>
      <c r="DK10" s="1020"/>
      <c r="DL10" s="1018" t="s">
        <v>547</v>
      </c>
      <c r="DM10" s="1019"/>
      <c r="DN10" s="1019"/>
      <c r="DO10" s="1019"/>
      <c r="DP10" s="1020"/>
      <c r="DQ10" s="1018" t="s">
        <v>549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t="s">
        <v>557</v>
      </c>
      <c r="BS11" s="1043" t="s">
        <v>556</v>
      </c>
      <c r="BT11" s="1044"/>
      <c r="BU11" s="1044"/>
      <c r="BV11" s="1044"/>
      <c r="BW11" s="1044"/>
      <c r="BX11" s="1044"/>
      <c r="BY11" s="1044"/>
      <c r="BZ11" s="1044"/>
      <c r="CA11" s="1044"/>
      <c r="CB11" s="1044"/>
      <c r="CC11" s="1044"/>
      <c r="CD11" s="1044"/>
      <c r="CE11" s="1044"/>
      <c r="CF11" s="1044"/>
      <c r="CG11" s="1045"/>
      <c r="CH11" s="1018">
        <v>2</v>
      </c>
      <c r="CI11" s="1019"/>
      <c r="CJ11" s="1019"/>
      <c r="CK11" s="1019"/>
      <c r="CL11" s="1020"/>
      <c r="CM11" s="1018">
        <v>152</v>
      </c>
      <c r="CN11" s="1019"/>
      <c r="CO11" s="1019"/>
      <c r="CP11" s="1019"/>
      <c r="CQ11" s="1020"/>
      <c r="CR11" s="1018">
        <v>4</v>
      </c>
      <c r="CS11" s="1019"/>
      <c r="CT11" s="1019"/>
      <c r="CU11" s="1019"/>
      <c r="CV11" s="1020"/>
      <c r="CW11" s="1018" t="s">
        <v>547</v>
      </c>
      <c r="CX11" s="1019"/>
      <c r="CY11" s="1019"/>
      <c r="CZ11" s="1019"/>
      <c r="DA11" s="1020"/>
      <c r="DB11" s="1018" t="s">
        <v>547</v>
      </c>
      <c r="DC11" s="1019"/>
      <c r="DD11" s="1019"/>
      <c r="DE11" s="1019"/>
      <c r="DF11" s="1020"/>
      <c r="DG11" s="1018" t="s">
        <v>547</v>
      </c>
      <c r="DH11" s="1019"/>
      <c r="DI11" s="1019"/>
      <c r="DJ11" s="1019"/>
      <c r="DK11" s="1020"/>
      <c r="DL11" s="1018" t="s">
        <v>547</v>
      </c>
      <c r="DM11" s="1019"/>
      <c r="DN11" s="1019"/>
      <c r="DO11" s="1019"/>
      <c r="DP11" s="1020"/>
      <c r="DQ11" s="1018" t="s">
        <v>547</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33844</v>
      </c>
      <c r="R23" s="1098"/>
      <c r="S23" s="1098"/>
      <c r="T23" s="1098"/>
      <c r="U23" s="1098"/>
      <c r="V23" s="1098">
        <v>32839</v>
      </c>
      <c r="W23" s="1098"/>
      <c r="X23" s="1098"/>
      <c r="Y23" s="1098"/>
      <c r="Z23" s="1098"/>
      <c r="AA23" s="1098">
        <v>1006</v>
      </c>
      <c r="AB23" s="1098"/>
      <c r="AC23" s="1098"/>
      <c r="AD23" s="1098"/>
      <c r="AE23" s="1099"/>
      <c r="AF23" s="1100">
        <v>920</v>
      </c>
      <c r="AG23" s="1098"/>
      <c r="AH23" s="1098"/>
      <c r="AI23" s="1098"/>
      <c r="AJ23" s="1101"/>
      <c r="AK23" s="1102"/>
      <c r="AL23" s="1103"/>
      <c r="AM23" s="1103"/>
      <c r="AN23" s="1103"/>
      <c r="AO23" s="1103"/>
      <c r="AP23" s="1098">
        <v>41911</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6536</v>
      </c>
      <c r="R28" s="1083"/>
      <c r="S28" s="1083"/>
      <c r="T28" s="1083"/>
      <c r="U28" s="1083"/>
      <c r="V28" s="1083">
        <v>6470</v>
      </c>
      <c r="W28" s="1083"/>
      <c r="X28" s="1083"/>
      <c r="Y28" s="1083"/>
      <c r="Z28" s="1083"/>
      <c r="AA28" s="1083">
        <v>66</v>
      </c>
      <c r="AB28" s="1083"/>
      <c r="AC28" s="1083"/>
      <c r="AD28" s="1083"/>
      <c r="AE28" s="1084"/>
      <c r="AF28" s="1085">
        <v>66</v>
      </c>
      <c r="AG28" s="1083"/>
      <c r="AH28" s="1083"/>
      <c r="AI28" s="1083"/>
      <c r="AJ28" s="1086"/>
      <c r="AK28" s="1087">
        <v>549</v>
      </c>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6319</v>
      </c>
      <c r="R29" s="1073"/>
      <c r="S29" s="1073"/>
      <c r="T29" s="1073"/>
      <c r="U29" s="1073"/>
      <c r="V29" s="1073">
        <v>6214</v>
      </c>
      <c r="W29" s="1073"/>
      <c r="X29" s="1073"/>
      <c r="Y29" s="1073"/>
      <c r="Z29" s="1073"/>
      <c r="AA29" s="1073">
        <v>105</v>
      </c>
      <c r="AB29" s="1073"/>
      <c r="AC29" s="1073"/>
      <c r="AD29" s="1073"/>
      <c r="AE29" s="1074"/>
      <c r="AF29" s="1048">
        <v>105</v>
      </c>
      <c r="AG29" s="1049"/>
      <c r="AH29" s="1049"/>
      <c r="AI29" s="1049"/>
      <c r="AJ29" s="1050"/>
      <c r="AK29" s="1009">
        <v>891</v>
      </c>
      <c r="AL29" s="1000"/>
      <c r="AM29" s="1000"/>
      <c r="AN29" s="1000"/>
      <c r="AO29" s="1000"/>
      <c r="AP29" s="1000" t="s">
        <v>547</v>
      </c>
      <c r="AQ29" s="1000"/>
      <c r="AR29" s="1000"/>
      <c r="AS29" s="1000"/>
      <c r="AT29" s="1000"/>
      <c r="AU29" s="1000" t="s">
        <v>547</v>
      </c>
      <c r="AV29" s="1000"/>
      <c r="AW29" s="1000"/>
      <c r="AX29" s="1000"/>
      <c r="AY29" s="1000"/>
      <c r="AZ29" s="1071" t="s">
        <v>547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492</v>
      </c>
      <c r="R30" s="1073"/>
      <c r="S30" s="1073"/>
      <c r="T30" s="1073"/>
      <c r="U30" s="1073"/>
      <c r="V30" s="1073">
        <v>481</v>
      </c>
      <c r="W30" s="1073"/>
      <c r="X30" s="1073"/>
      <c r="Y30" s="1073"/>
      <c r="Z30" s="1073"/>
      <c r="AA30" s="1073">
        <v>10</v>
      </c>
      <c r="AB30" s="1073"/>
      <c r="AC30" s="1073"/>
      <c r="AD30" s="1073"/>
      <c r="AE30" s="1074"/>
      <c r="AF30" s="1048">
        <v>10</v>
      </c>
      <c r="AG30" s="1049"/>
      <c r="AH30" s="1049"/>
      <c r="AI30" s="1049"/>
      <c r="AJ30" s="1050"/>
      <c r="AK30" s="1009">
        <v>151</v>
      </c>
      <c r="AL30" s="1000"/>
      <c r="AM30" s="1000"/>
      <c r="AN30" s="1000"/>
      <c r="AO30" s="1000"/>
      <c r="AP30" s="1000" t="s">
        <v>547</v>
      </c>
      <c r="AQ30" s="1000"/>
      <c r="AR30" s="1000"/>
      <c r="AS30" s="1000"/>
      <c r="AT30" s="1000"/>
      <c r="AU30" s="1000" t="s">
        <v>547</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2151</v>
      </c>
      <c r="R31" s="1073"/>
      <c r="S31" s="1073"/>
      <c r="T31" s="1073"/>
      <c r="U31" s="1073"/>
      <c r="V31" s="1073">
        <v>1913</v>
      </c>
      <c r="W31" s="1073"/>
      <c r="X31" s="1073"/>
      <c r="Y31" s="1073"/>
      <c r="Z31" s="1073"/>
      <c r="AA31" s="1073">
        <v>238</v>
      </c>
      <c r="AB31" s="1073"/>
      <c r="AC31" s="1073"/>
      <c r="AD31" s="1073"/>
      <c r="AE31" s="1074"/>
      <c r="AF31" s="1048">
        <v>2376</v>
      </c>
      <c r="AG31" s="1049"/>
      <c r="AH31" s="1049"/>
      <c r="AI31" s="1049"/>
      <c r="AJ31" s="1050"/>
      <c r="AK31" s="1009">
        <v>397</v>
      </c>
      <c r="AL31" s="1000"/>
      <c r="AM31" s="1000"/>
      <c r="AN31" s="1000"/>
      <c r="AO31" s="1000"/>
      <c r="AP31" s="1000">
        <v>11179</v>
      </c>
      <c r="AQ31" s="1000"/>
      <c r="AR31" s="1000"/>
      <c r="AS31" s="1000"/>
      <c r="AT31" s="1000"/>
      <c r="AU31" s="1000">
        <v>2560</v>
      </c>
      <c r="AV31" s="1000"/>
      <c r="AW31" s="1000"/>
      <c r="AX31" s="1000"/>
      <c r="AY31" s="1000"/>
      <c r="AZ31" s="1071" t="s">
        <v>549</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5288</v>
      </c>
      <c r="R32" s="1073"/>
      <c r="S32" s="1073"/>
      <c r="T32" s="1073"/>
      <c r="U32" s="1073"/>
      <c r="V32" s="1073">
        <v>5774</v>
      </c>
      <c r="W32" s="1073"/>
      <c r="X32" s="1073"/>
      <c r="Y32" s="1073"/>
      <c r="Z32" s="1073"/>
      <c r="AA32" s="1073">
        <v>-487</v>
      </c>
      <c r="AB32" s="1073"/>
      <c r="AC32" s="1073"/>
      <c r="AD32" s="1073"/>
      <c r="AE32" s="1074"/>
      <c r="AF32" s="1048">
        <v>38</v>
      </c>
      <c r="AG32" s="1049"/>
      <c r="AH32" s="1049"/>
      <c r="AI32" s="1049"/>
      <c r="AJ32" s="1050"/>
      <c r="AK32" s="1009">
        <v>1025</v>
      </c>
      <c r="AL32" s="1000"/>
      <c r="AM32" s="1000"/>
      <c r="AN32" s="1000"/>
      <c r="AO32" s="1000"/>
      <c r="AP32" s="1000">
        <v>5747</v>
      </c>
      <c r="AQ32" s="1000"/>
      <c r="AR32" s="1000"/>
      <c r="AS32" s="1000"/>
      <c r="AT32" s="1000"/>
      <c r="AU32" s="1000">
        <v>3351</v>
      </c>
      <c r="AV32" s="1000"/>
      <c r="AW32" s="1000"/>
      <c r="AX32" s="1000"/>
      <c r="AY32" s="1000"/>
      <c r="AZ32" s="1071" t="s">
        <v>547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4977</v>
      </c>
      <c r="R33" s="1073"/>
      <c r="S33" s="1073"/>
      <c r="T33" s="1073"/>
      <c r="U33" s="1073"/>
      <c r="V33" s="1073">
        <v>4952</v>
      </c>
      <c r="W33" s="1073"/>
      <c r="X33" s="1073"/>
      <c r="Y33" s="1073"/>
      <c r="Z33" s="1073"/>
      <c r="AA33" s="1073">
        <v>25</v>
      </c>
      <c r="AB33" s="1073"/>
      <c r="AC33" s="1073"/>
      <c r="AD33" s="1073"/>
      <c r="AE33" s="1074"/>
      <c r="AF33" s="1048">
        <v>4</v>
      </c>
      <c r="AG33" s="1049"/>
      <c r="AH33" s="1049"/>
      <c r="AI33" s="1049"/>
      <c r="AJ33" s="1050"/>
      <c r="AK33" s="1009">
        <v>1898</v>
      </c>
      <c r="AL33" s="1000"/>
      <c r="AM33" s="1000"/>
      <c r="AN33" s="1000"/>
      <c r="AO33" s="1000"/>
      <c r="AP33" s="1000">
        <v>30045</v>
      </c>
      <c r="AQ33" s="1000"/>
      <c r="AR33" s="1000"/>
      <c r="AS33" s="1000"/>
      <c r="AT33" s="1000"/>
      <c r="AU33" s="1000">
        <v>25659</v>
      </c>
      <c r="AV33" s="1000"/>
      <c r="AW33" s="1000"/>
      <c r="AX33" s="1000"/>
      <c r="AY33" s="1000"/>
      <c r="AZ33" s="1071" t="s">
        <v>547</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2600</v>
      </c>
      <c r="AG63" s="988"/>
      <c r="AH63" s="988"/>
      <c r="AI63" s="988"/>
      <c r="AJ63" s="1059"/>
      <c r="AK63" s="1060"/>
      <c r="AL63" s="992"/>
      <c r="AM63" s="992"/>
      <c r="AN63" s="992"/>
      <c r="AO63" s="992"/>
      <c r="AP63" s="988">
        <v>46972</v>
      </c>
      <c r="AQ63" s="988"/>
      <c r="AR63" s="988"/>
      <c r="AS63" s="988"/>
      <c r="AT63" s="988"/>
      <c r="AU63" s="988">
        <v>31569</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417</v>
      </c>
      <c r="R68" s="1011"/>
      <c r="S68" s="1011"/>
      <c r="T68" s="1011"/>
      <c r="U68" s="1011"/>
      <c r="V68" s="1011">
        <v>365</v>
      </c>
      <c r="W68" s="1011"/>
      <c r="X68" s="1011"/>
      <c r="Y68" s="1011"/>
      <c r="Z68" s="1011"/>
      <c r="AA68" s="1011">
        <v>52</v>
      </c>
      <c r="AB68" s="1011"/>
      <c r="AC68" s="1011"/>
      <c r="AD68" s="1011"/>
      <c r="AE68" s="1011"/>
      <c r="AF68" s="1011">
        <v>52</v>
      </c>
      <c r="AG68" s="1011"/>
      <c r="AH68" s="1011"/>
      <c r="AI68" s="1011"/>
      <c r="AJ68" s="1011"/>
      <c r="AK68" s="1011">
        <v>83</v>
      </c>
      <c r="AL68" s="1011"/>
      <c r="AM68" s="1011"/>
      <c r="AN68" s="1011"/>
      <c r="AO68" s="1011"/>
      <c r="AP68" s="1011" t="s">
        <v>480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5668</v>
      </c>
      <c r="R69" s="1000"/>
      <c r="S69" s="1000"/>
      <c r="T69" s="1000"/>
      <c r="U69" s="1000"/>
      <c r="V69" s="1000">
        <v>5056</v>
      </c>
      <c r="W69" s="1000"/>
      <c r="X69" s="1000"/>
      <c r="Y69" s="1000"/>
      <c r="Z69" s="1000"/>
      <c r="AA69" s="1000">
        <v>612</v>
      </c>
      <c r="AB69" s="1000"/>
      <c r="AC69" s="1000"/>
      <c r="AD69" s="1000"/>
      <c r="AE69" s="1000"/>
      <c r="AF69" s="1000">
        <v>612</v>
      </c>
      <c r="AG69" s="1000"/>
      <c r="AH69" s="1000"/>
      <c r="AI69" s="1000"/>
      <c r="AJ69" s="1000"/>
      <c r="AK69" s="1000" t="s">
        <v>480</v>
      </c>
      <c r="AL69" s="1000"/>
      <c r="AM69" s="1000"/>
      <c r="AN69" s="1000"/>
      <c r="AO69" s="1000"/>
      <c r="AP69" s="1000" t="s">
        <v>480</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1602</v>
      </c>
      <c r="R70" s="1000"/>
      <c r="S70" s="1000"/>
      <c r="T70" s="1000"/>
      <c r="U70" s="1000"/>
      <c r="V70" s="1000">
        <v>1572</v>
      </c>
      <c r="W70" s="1000"/>
      <c r="X70" s="1000"/>
      <c r="Y70" s="1000"/>
      <c r="Z70" s="1000"/>
      <c r="AA70" s="1000">
        <v>31</v>
      </c>
      <c r="AB70" s="1000"/>
      <c r="AC70" s="1000"/>
      <c r="AD70" s="1000"/>
      <c r="AE70" s="1000"/>
      <c r="AF70" s="1000">
        <v>31</v>
      </c>
      <c r="AG70" s="1000"/>
      <c r="AH70" s="1000"/>
      <c r="AI70" s="1000"/>
      <c r="AJ70" s="1000"/>
      <c r="AK70" s="1000" t="s">
        <v>480</v>
      </c>
      <c r="AL70" s="1000"/>
      <c r="AM70" s="1000"/>
      <c r="AN70" s="1000"/>
      <c r="AO70" s="1000"/>
      <c r="AP70" s="1000" t="s">
        <v>480</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12</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t="s">
        <v>480</v>
      </c>
      <c r="AL71" s="1000"/>
      <c r="AM71" s="1000"/>
      <c r="AN71" s="1000"/>
      <c r="AO71" s="1000"/>
      <c r="AP71" s="1000" t="s">
        <v>480</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16</v>
      </c>
      <c r="R72" s="1000"/>
      <c r="S72" s="1000"/>
      <c r="T72" s="1000"/>
      <c r="U72" s="1000"/>
      <c r="V72" s="1000">
        <v>11</v>
      </c>
      <c r="W72" s="1000"/>
      <c r="X72" s="1000"/>
      <c r="Y72" s="1000"/>
      <c r="Z72" s="1000"/>
      <c r="AA72" s="1000">
        <v>6</v>
      </c>
      <c r="AB72" s="1000"/>
      <c r="AC72" s="1000"/>
      <c r="AD72" s="1000"/>
      <c r="AE72" s="1000"/>
      <c r="AF72" s="1000">
        <v>6</v>
      </c>
      <c r="AG72" s="1000"/>
      <c r="AH72" s="1000"/>
      <c r="AI72" s="1000"/>
      <c r="AJ72" s="1000"/>
      <c r="AK72" s="1000" t="s">
        <v>480</v>
      </c>
      <c r="AL72" s="1000"/>
      <c r="AM72" s="1000"/>
      <c r="AN72" s="1000"/>
      <c r="AO72" s="1000"/>
      <c r="AP72" s="1000" t="s">
        <v>480</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1198</v>
      </c>
      <c r="R73" s="1000"/>
      <c r="S73" s="1000"/>
      <c r="T73" s="1000"/>
      <c r="U73" s="1000"/>
      <c r="V73" s="1000">
        <v>1166</v>
      </c>
      <c r="W73" s="1000"/>
      <c r="X73" s="1000"/>
      <c r="Y73" s="1000"/>
      <c r="Z73" s="1000"/>
      <c r="AA73" s="1000">
        <v>32</v>
      </c>
      <c r="AB73" s="1000"/>
      <c r="AC73" s="1000"/>
      <c r="AD73" s="1000"/>
      <c r="AE73" s="1000"/>
      <c r="AF73" s="1000">
        <v>32</v>
      </c>
      <c r="AG73" s="1000"/>
      <c r="AH73" s="1000"/>
      <c r="AI73" s="1000"/>
      <c r="AJ73" s="1000"/>
      <c r="AK73" s="1000">
        <v>587</v>
      </c>
      <c r="AL73" s="1000"/>
      <c r="AM73" s="1000"/>
      <c r="AN73" s="1000"/>
      <c r="AO73" s="1000"/>
      <c r="AP73" s="1000" t="s">
        <v>480</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1008</v>
      </c>
      <c r="R74" s="1000"/>
      <c r="S74" s="1000"/>
      <c r="T74" s="1000"/>
      <c r="U74" s="1000"/>
      <c r="V74" s="1000">
        <v>960</v>
      </c>
      <c r="W74" s="1000"/>
      <c r="X74" s="1000"/>
      <c r="Y74" s="1000"/>
      <c r="Z74" s="1000"/>
      <c r="AA74" s="1000">
        <v>48</v>
      </c>
      <c r="AB74" s="1000"/>
      <c r="AC74" s="1000"/>
      <c r="AD74" s="1000"/>
      <c r="AE74" s="1000"/>
      <c r="AF74" s="1000">
        <v>48</v>
      </c>
      <c r="AG74" s="1000"/>
      <c r="AH74" s="1000"/>
      <c r="AI74" s="1000"/>
      <c r="AJ74" s="1000"/>
      <c r="AK74" s="1000" t="s">
        <v>480</v>
      </c>
      <c r="AL74" s="1000"/>
      <c r="AM74" s="1000"/>
      <c r="AN74" s="1000"/>
      <c r="AO74" s="1000"/>
      <c r="AP74" s="1000" t="s">
        <v>480</v>
      </c>
      <c r="AQ74" s="1000"/>
      <c r="AR74" s="1000"/>
      <c r="AS74" s="1000"/>
      <c r="AT74" s="1000"/>
      <c r="AU74" s="1000" t="s">
        <v>547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264334</v>
      </c>
      <c r="R75" s="1008"/>
      <c r="S75" s="1008"/>
      <c r="T75" s="1008"/>
      <c r="U75" s="1009"/>
      <c r="V75" s="1010">
        <v>259506</v>
      </c>
      <c r="W75" s="1008"/>
      <c r="X75" s="1008"/>
      <c r="Y75" s="1008"/>
      <c r="Z75" s="1009"/>
      <c r="AA75" s="1010">
        <v>4828</v>
      </c>
      <c r="AB75" s="1008"/>
      <c r="AC75" s="1008"/>
      <c r="AD75" s="1008"/>
      <c r="AE75" s="1009"/>
      <c r="AF75" s="1010">
        <v>4828</v>
      </c>
      <c r="AG75" s="1008"/>
      <c r="AH75" s="1008"/>
      <c r="AI75" s="1008"/>
      <c r="AJ75" s="1009"/>
      <c r="AK75" s="1010">
        <v>1443</v>
      </c>
      <c r="AL75" s="1008"/>
      <c r="AM75" s="1008"/>
      <c r="AN75" s="1008"/>
      <c r="AO75" s="1009"/>
      <c r="AP75" s="1010" t="s">
        <v>480</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305</v>
      </c>
      <c r="R76" s="1008"/>
      <c r="S76" s="1008"/>
      <c r="T76" s="1008"/>
      <c r="U76" s="1009"/>
      <c r="V76" s="1010">
        <v>278</v>
      </c>
      <c r="W76" s="1008"/>
      <c r="X76" s="1008"/>
      <c r="Y76" s="1008"/>
      <c r="Z76" s="1009"/>
      <c r="AA76" s="1010">
        <v>27</v>
      </c>
      <c r="AB76" s="1008"/>
      <c r="AC76" s="1008"/>
      <c r="AD76" s="1008"/>
      <c r="AE76" s="1009"/>
      <c r="AF76" s="1010">
        <v>27</v>
      </c>
      <c r="AG76" s="1008"/>
      <c r="AH76" s="1008"/>
      <c r="AI76" s="1008"/>
      <c r="AJ76" s="1009"/>
      <c r="AK76" s="1010">
        <v>13</v>
      </c>
      <c r="AL76" s="1008"/>
      <c r="AM76" s="1008"/>
      <c r="AN76" s="1008"/>
      <c r="AO76" s="1009"/>
      <c r="AP76" s="1010">
        <v>648</v>
      </c>
      <c r="AQ76" s="1008"/>
      <c r="AR76" s="1008"/>
      <c r="AS76" s="1008"/>
      <c r="AT76" s="1009"/>
      <c r="AU76" s="1010">
        <v>143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863</v>
      </c>
      <c r="R77" s="1008"/>
      <c r="S77" s="1008"/>
      <c r="T77" s="1008"/>
      <c r="U77" s="1009"/>
      <c r="V77" s="1010">
        <v>771</v>
      </c>
      <c r="W77" s="1008"/>
      <c r="X77" s="1008"/>
      <c r="Y77" s="1008"/>
      <c r="Z77" s="1009"/>
      <c r="AA77" s="1010">
        <v>92</v>
      </c>
      <c r="AB77" s="1008"/>
      <c r="AC77" s="1008"/>
      <c r="AD77" s="1008"/>
      <c r="AE77" s="1009"/>
      <c r="AF77" s="1010">
        <v>92</v>
      </c>
      <c r="AG77" s="1008"/>
      <c r="AH77" s="1008"/>
      <c r="AI77" s="1008"/>
      <c r="AJ77" s="1009"/>
      <c r="AK77" s="1010" t="s">
        <v>480</v>
      </c>
      <c r="AL77" s="1008"/>
      <c r="AM77" s="1008"/>
      <c r="AN77" s="1008"/>
      <c r="AO77" s="1009"/>
      <c r="AP77" s="1010">
        <v>629</v>
      </c>
      <c r="AQ77" s="1008"/>
      <c r="AR77" s="1008"/>
      <c r="AS77" s="1008"/>
      <c r="AT77" s="1009"/>
      <c r="AU77" s="1010">
        <v>286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5728</v>
      </c>
      <c r="AG88" s="988"/>
      <c r="AH88" s="988"/>
      <c r="AI88" s="988"/>
      <c r="AJ88" s="988"/>
      <c r="AK88" s="992"/>
      <c r="AL88" s="992"/>
      <c r="AM88" s="992"/>
      <c r="AN88" s="992"/>
      <c r="AO88" s="992"/>
      <c r="AP88" s="988">
        <v>1277</v>
      </c>
      <c r="AQ88" s="988"/>
      <c r="AR88" s="988"/>
      <c r="AS88" s="988"/>
      <c r="AT88" s="988"/>
      <c r="AU88" s="988">
        <v>429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379</v>
      </c>
      <c r="CS102" s="980"/>
      <c r="CT102" s="980"/>
      <c r="CU102" s="980"/>
      <c r="CV102" s="981"/>
      <c r="CW102" s="979">
        <v>88</v>
      </c>
      <c r="CX102" s="980"/>
      <c r="CY102" s="980"/>
      <c r="CZ102" s="980"/>
      <c r="DA102" s="981"/>
      <c r="DB102" s="979" t="s">
        <v>547</v>
      </c>
      <c r="DC102" s="980"/>
      <c r="DD102" s="980"/>
      <c r="DE102" s="980"/>
      <c r="DF102" s="981"/>
      <c r="DG102" s="979" t="s">
        <v>547</v>
      </c>
      <c r="DH102" s="980"/>
      <c r="DI102" s="980"/>
      <c r="DJ102" s="980"/>
      <c r="DK102" s="981"/>
      <c r="DL102" s="979" t="s">
        <v>547</v>
      </c>
      <c r="DM102" s="980"/>
      <c r="DN102" s="980"/>
      <c r="DO102" s="980"/>
      <c r="DP102" s="981"/>
      <c r="DQ102" s="979" t="s">
        <v>549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4206721</v>
      </c>
      <c r="AB110" s="916"/>
      <c r="AC110" s="916"/>
      <c r="AD110" s="916"/>
      <c r="AE110" s="917"/>
      <c r="AF110" s="918">
        <v>4302879</v>
      </c>
      <c r="AG110" s="916"/>
      <c r="AH110" s="916"/>
      <c r="AI110" s="916"/>
      <c r="AJ110" s="917"/>
      <c r="AK110" s="918">
        <v>4410569</v>
      </c>
      <c r="AL110" s="916"/>
      <c r="AM110" s="916"/>
      <c r="AN110" s="916"/>
      <c r="AO110" s="917"/>
      <c r="AP110" s="919">
        <v>28.3</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41614908</v>
      </c>
      <c r="BR110" s="863"/>
      <c r="BS110" s="863"/>
      <c r="BT110" s="863"/>
      <c r="BU110" s="863"/>
      <c r="BV110" s="863">
        <v>42417686</v>
      </c>
      <c r="BW110" s="863"/>
      <c r="BX110" s="863"/>
      <c r="BY110" s="863"/>
      <c r="BZ110" s="863"/>
      <c r="CA110" s="863">
        <v>41911016</v>
      </c>
      <c r="CB110" s="863"/>
      <c r="CC110" s="863"/>
      <c r="CD110" s="863"/>
      <c r="CE110" s="863"/>
      <c r="CF110" s="887">
        <v>269.10000000000002</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127058</v>
      </c>
      <c r="BR111" s="835"/>
      <c r="BS111" s="835"/>
      <c r="BT111" s="835"/>
      <c r="BU111" s="835"/>
      <c r="BV111" s="835">
        <v>89464</v>
      </c>
      <c r="BW111" s="835"/>
      <c r="BX111" s="835"/>
      <c r="BY111" s="835"/>
      <c r="BZ111" s="835"/>
      <c r="CA111" s="835">
        <v>51891</v>
      </c>
      <c r="CB111" s="835"/>
      <c r="CC111" s="835"/>
      <c r="CD111" s="835"/>
      <c r="CE111" s="835"/>
      <c r="CF111" s="896">
        <v>0.3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34355642</v>
      </c>
      <c r="BR112" s="835"/>
      <c r="BS112" s="835"/>
      <c r="BT112" s="835"/>
      <c r="BU112" s="835"/>
      <c r="BV112" s="835">
        <v>34949868</v>
      </c>
      <c r="BW112" s="835"/>
      <c r="BX112" s="835"/>
      <c r="BY112" s="835"/>
      <c r="BZ112" s="835"/>
      <c r="CA112" s="835">
        <v>31569319</v>
      </c>
      <c r="CB112" s="835"/>
      <c r="CC112" s="835"/>
      <c r="CD112" s="835"/>
      <c r="CE112" s="835"/>
      <c r="CF112" s="896">
        <v>202.7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2303617</v>
      </c>
      <c r="AB113" s="944"/>
      <c r="AC113" s="944"/>
      <c r="AD113" s="944"/>
      <c r="AE113" s="945"/>
      <c r="AF113" s="946">
        <v>2075133</v>
      </c>
      <c r="AG113" s="944"/>
      <c r="AH113" s="944"/>
      <c r="AI113" s="944"/>
      <c r="AJ113" s="945"/>
      <c r="AK113" s="946">
        <v>2464135</v>
      </c>
      <c r="AL113" s="944"/>
      <c r="AM113" s="944"/>
      <c r="AN113" s="944"/>
      <c r="AO113" s="945"/>
      <c r="AP113" s="947">
        <v>15.8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455936</v>
      </c>
      <c r="BR113" s="835"/>
      <c r="BS113" s="835"/>
      <c r="BT113" s="835"/>
      <c r="BU113" s="835"/>
      <c r="BV113" s="835">
        <v>531727</v>
      </c>
      <c r="BW113" s="835"/>
      <c r="BX113" s="835"/>
      <c r="BY113" s="835"/>
      <c r="BZ113" s="835"/>
      <c r="CA113" s="835">
        <v>429315</v>
      </c>
      <c r="CB113" s="835"/>
      <c r="CC113" s="835"/>
      <c r="CD113" s="835"/>
      <c r="CE113" s="835"/>
      <c r="CF113" s="896">
        <v>2.8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57334</v>
      </c>
      <c r="AB114" s="798"/>
      <c r="AC114" s="798"/>
      <c r="AD114" s="798"/>
      <c r="AE114" s="799"/>
      <c r="AF114" s="800">
        <v>57305</v>
      </c>
      <c r="AG114" s="798"/>
      <c r="AH114" s="798"/>
      <c r="AI114" s="798"/>
      <c r="AJ114" s="799"/>
      <c r="AK114" s="800">
        <v>57322</v>
      </c>
      <c r="AL114" s="798"/>
      <c r="AM114" s="798"/>
      <c r="AN114" s="798"/>
      <c r="AO114" s="799"/>
      <c r="AP114" s="845">
        <v>0.4</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1105705</v>
      </c>
      <c r="BR114" s="835"/>
      <c r="BS114" s="835"/>
      <c r="BT114" s="835"/>
      <c r="BU114" s="835"/>
      <c r="BV114" s="835">
        <v>1378862</v>
      </c>
      <c r="BW114" s="835"/>
      <c r="BX114" s="835"/>
      <c r="BY114" s="835"/>
      <c r="BZ114" s="835"/>
      <c r="CA114" s="835">
        <v>1416631</v>
      </c>
      <c r="CB114" s="835"/>
      <c r="CC114" s="835"/>
      <c r="CD114" s="835"/>
      <c r="CE114" s="835"/>
      <c r="CF114" s="896">
        <v>9.1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41021</v>
      </c>
      <c r="AB115" s="944"/>
      <c r="AC115" s="944"/>
      <c r="AD115" s="944"/>
      <c r="AE115" s="945"/>
      <c r="AF115" s="946">
        <v>40216</v>
      </c>
      <c r="AG115" s="944"/>
      <c r="AH115" s="944"/>
      <c r="AI115" s="944"/>
      <c r="AJ115" s="945"/>
      <c r="AK115" s="946">
        <v>39412</v>
      </c>
      <c r="AL115" s="944"/>
      <c r="AM115" s="944"/>
      <c r="AN115" s="944"/>
      <c r="AO115" s="945"/>
      <c r="AP115" s="947">
        <v>0.3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408165</v>
      </c>
      <c r="BR115" s="835"/>
      <c r="BS115" s="835"/>
      <c r="BT115" s="835"/>
      <c r="BU115" s="835"/>
      <c r="BV115" s="835">
        <v>336916</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137</v>
      </c>
      <c r="AB116" s="798"/>
      <c r="AC116" s="798"/>
      <c r="AD116" s="798"/>
      <c r="AE116" s="799"/>
      <c r="AF116" s="800">
        <v>263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127058</v>
      </c>
      <c r="DH116" s="798"/>
      <c r="DI116" s="798"/>
      <c r="DJ116" s="798"/>
      <c r="DK116" s="799"/>
      <c r="DL116" s="800">
        <v>89464</v>
      </c>
      <c r="DM116" s="798"/>
      <c r="DN116" s="798"/>
      <c r="DO116" s="798"/>
      <c r="DP116" s="799"/>
      <c r="DQ116" s="800">
        <v>51891</v>
      </c>
      <c r="DR116" s="798"/>
      <c r="DS116" s="798"/>
      <c r="DT116" s="798"/>
      <c r="DU116" s="799"/>
      <c r="DV116" s="845">
        <v>0.3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6608830</v>
      </c>
      <c r="AB117" s="930"/>
      <c r="AC117" s="930"/>
      <c r="AD117" s="930"/>
      <c r="AE117" s="931"/>
      <c r="AF117" s="932">
        <v>6475796</v>
      </c>
      <c r="AG117" s="930"/>
      <c r="AH117" s="930"/>
      <c r="AI117" s="930"/>
      <c r="AJ117" s="931"/>
      <c r="AK117" s="932">
        <v>6971438</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78067414</v>
      </c>
      <c r="BR119" s="866"/>
      <c r="BS119" s="866"/>
      <c r="BT119" s="866"/>
      <c r="BU119" s="866"/>
      <c r="BV119" s="866">
        <v>79704523</v>
      </c>
      <c r="BW119" s="866"/>
      <c r="BX119" s="866"/>
      <c r="BY119" s="866"/>
      <c r="BZ119" s="866"/>
      <c r="CA119" s="866">
        <v>75378172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3322525</v>
      </c>
      <c r="BR120" s="863"/>
      <c r="BS120" s="863"/>
      <c r="BT120" s="863"/>
      <c r="BU120" s="863"/>
      <c r="BV120" s="863">
        <v>3341255</v>
      </c>
      <c r="BW120" s="863"/>
      <c r="BX120" s="863"/>
      <c r="BY120" s="863"/>
      <c r="BZ120" s="863"/>
      <c r="CA120" s="863">
        <v>2982091</v>
      </c>
      <c r="CB120" s="863"/>
      <c r="CC120" s="863"/>
      <c r="CD120" s="863"/>
      <c r="CE120" s="863"/>
      <c r="CF120" s="887">
        <v>19.100000000000001</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29078118</v>
      </c>
      <c r="DH120" s="863"/>
      <c r="DI120" s="863"/>
      <c r="DJ120" s="863"/>
      <c r="DK120" s="863"/>
      <c r="DL120" s="863">
        <v>27691261</v>
      </c>
      <c r="DM120" s="863"/>
      <c r="DN120" s="863"/>
      <c r="DO120" s="863"/>
      <c r="DP120" s="863"/>
      <c r="DQ120" s="863">
        <v>25658769</v>
      </c>
      <c r="DR120" s="863"/>
      <c r="DS120" s="863"/>
      <c r="DT120" s="863"/>
      <c r="DU120" s="863"/>
      <c r="DV120" s="864">
        <v>164.7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1631250</v>
      </c>
      <c r="BR121" s="835"/>
      <c r="BS121" s="835"/>
      <c r="BT121" s="835"/>
      <c r="BU121" s="835"/>
      <c r="BV121" s="835">
        <v>1371015</v>
      </c>
      <c r="BW121" s="835"/>
      <c r="BX121" s="835"/>
      <c r="BY121" s="835"/>
      <c r="BZ121" s="835"/>
      <c r="CA121" s="835">
        <v>1295570</v>
      </c>
      <c r="CB121" s="835"/>
      <c r="CC121" s="835"/>
      <c r="CD121" s="835"/>
      <c r="CE121" s="835"/>
      <c r="CF121" s="896">
        <v>8.3000000000000007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1678448</v>
      </c>
      <c r="DH121" s="835"/>
      <c r="DI121" s="835"/>
      <c r="DJ121" s="835"/>
      <c r="DK121" s="835"/>
      <c r="DL121" s="835">
        <v>4286857</v>
      </c>
      <c r="DM121" s="835"/>
      <c r="DN121" s="835"/>
      <c r="DO121" s="835"/>
      <c r="DP121" s="835"/>
      <c r="DQ121" s="835">
        <v>3350555</v>
      </c>
      <c r="DR121" s="835"/>
      <c r="DS121" s="835"/>
      <c r="DT121" s="835"/>
      <c r="DU121" s="835"/>
      <c r="DV121" s="812">
        <v>21.5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48665655</v>
      </c>
      <c r="BR122" s="866"/>
      <c r="BS122" s="866"/>
      <c r="BT122" s="866"/>
      <c r="BU122" s="866"/>
      <c r="BV122" s="866">
        <v>49518534</v>
      </c>
      <c r="BW122" s="866"/>
      <c r="BX122" s="866"/>
      <c r="BY122" s="866"/>
      <c r="BZ122" s="866"/>
      <c r="CA122" s="866">
        <v>48293687</v>
      </c>
      <c r="CB122" s="866"/>
      <c r="CC122" s="866"/>
      <c r="CD122" s="866"/>
      <c r="CE122" s="866"/>
      <c r="CF122" s="867">
        <v>310.10000000000002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3599076</v>
      </c>
      <c r="DH122" s="835"/>
      <c r="DI122" s="835"/>
      <c r="DJ122" s="835"/>
      <c r="DK122" s="835"/>
      <c r="DL122" s="835">
        <v>2971750</v>
      </c>
      <c r="DM122" s="835"/>
      <c r="DN122" s="835"/>
      <c r="DO122" s="835"/>
      <c r="DP122" s="835"/>
      <c r="DQ122" s="835">
        <v>2559995</v>
      </c>
      <c r="DR122" s="835"/>
      <c r="DS122" s="835"/>
      <c r="DT122" s="835"/>
      <c r="DU122" s="835"/>
      <c r="DV122" s="812">
        <v>16.399999999999999</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41021</v>
      </c>
      <c r="AB123" s="798"/>
      <c r="AC123" s="798"/>
      <c r="AD123" s="798"/>
      <c r="AE123" s="799"/>
      <c r="AF123" s="800">
        <v>40216</v>
      </c>
      <c r="AG123" s="798"/>
      <c r="AH123" s="798"/>
      <c r="AI123" s="798"/>
      <c r="AJ123" s="799"/>
      <c r="AK123" s="800">
        <v>39412</v>
      </c>
      <c r="AL123" s="798"/>
      <c r="AM123" s="798"/>
      <c r="AN123" s="798"/>
      <c r="AO123" s="799"/>
      <c r="AP123" s="845">
        <v>0.3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53619430</v>
      </c>
      <c r="BR123" s="854"/>
      <c r="BS123" s="854"/>
      <c r="BT123" s="854"/>
      <c r="BU123" s="854"/>
      <c r="BV123" s="854">
        <v>54230804</v>
      </c>
      <c r="BW123" s="854"/>
      <c r="BX123" s="854"/>
      <c r="BY123" s="854"/>
      <c r="BZ123" s="854"/>
      <c r="CA123" s="854">
        <v>52571348</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155</v>
      </c>
      <c r="BR124" s="852"/>
      <c r="BS124" s="852"/>
      <c r="BT124" s="852"/>
      <c r="BU124" s="852"/>
      <c r="BV124" s="852">
        <v>158.9</v>
      </c>
      <c r="BW124" s="852"/>
      <c r="BX124" s="852"/>
      <c r="BY124" s="852"/>
      <c r="BZ124" s="852"/>
      <c r="CA124" s="852">
        <v>146.4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v>407691</v>
      </c>
      <c r="DH126" s="835"/>
      <c r="DI126" s="835"/>
      <c r="DJ126" s="835"/>
      <c r="DK126" s="835"/>
      <c r="DL126" s="835">
        <v>336605</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155630</v>
      </c>
      <c r="AB128" s="819"/>
      <c r="AC128" s="819"/>
      <c r="AD128" s="819"/>
      <c r="AE128" s="820"/>
      <c r="AF128" s="821">
        <v>154639</v>
      </c>
      <c r="AG128" s="819"/>
      <c r="AH128" s="819"/>
      <c r="AI128" s="819"/>
      <c r="AJ128" s="820"/>
      <c r="AK128" s="821">
        <v>133035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474</v>
      </c>
      <c r="DH128" s="809"/>
      <c r="DI128" s="809"/>
      <c r="DJ128" s="809"/>
      <c r="DK128" s="809"/>
      <c r="DL128" s="809">
        <v>311</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19739050</v>
      </c>
      <c r="AB129" s="798"/>
      <c r="AC129" s="798"/>
      <c r="AD129" s="798"/>
      <c r="AE129" s="799"/>
      <c r="AF129" s="800">
        <v>20137808</v>
      </c>
      <c r="AG129" s="798"/>
      <c r="AH129" s="798"/>
      <c r="AI129" s="798"/>
      <c r="AJ129" s="799"/>
      <c r="AK129" s="800">
        <v>19899354</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17.5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3970695</v>
      </c>
      <c r="AB130" s="798"/>
      <c r="AC130" s="798"/>
      <c r="AD130" s="798"/>
      <c r="AE130" s="799"/>
      <c r="AF130" s="800">
        <v>4114572</v>
      </c>
      <c r="AG130" s="798"/>
      <c r="AH130" s="798"/>
      <c r="AI130" s="798"/>
      <c r="AJ130" s="799"/>
      <c r="AK130" s="800">
        <v>4323963</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15768355</v>
      </c>
      <c r="AB131" s="781"/>
      <c r="AC131" s="781"/>
      <c r="AD131" s="781"/>
      <c r="AE131" s="782"/>
      <c r="AF131" s="783">
        <v>16023236</v>
      </c>
      <c r="AG131" s="781"/>
      <c r="AH131" s="781"/>
      <c r="AI131" s="781"/>
      <c r="AJ131" s="782"/>
      <c r="AK131" s="783">
        <v>15575391</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146.4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15.74358898</v>
      </c>
      <c r="AB132" s="761"/>
      <c r="AC132" s="761"/>
      <c r="AD132" s="761"/>
      <c r="AE132" s="762"/>
      <c r="AF132" s="763">
        <v>13.771157090000001</v>
      </c>
      <c r="AG132" s="761"/>
      <c r="AH132" s="761"/>
      <c r="AI132" s="761"/>
      <c r="AJ132" s="762"/>
      <c r="AK132" s="763">
        <v>16.143671770000001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16.3</v>
      </c>
      <c r="AB133" s="740"/>
      <c r="AC133" s="740"/>
      <c r="AD133" s="740"/>
      <c r="AE133" s="741"/>
      <c r="AF133" s="739">
        <v>15.4</v>
      </c>
      <c r="AG133" s="740"/>
      <c r="AH133" s="740"/>
      <c r="AI133" s="740"/>
      <c r="AJ133" s="741"/>
      <c r="AK133" s="739">
        <v>15.2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4660073</v>
      </c>
      <c r="L9" s="266">
        <v>79929</v>
      </c>
      <c r="M9" s="267">
        <v>72433</v>
      </c>
      <c r="N9" s="268">
        <v>10.3</v>
      </c>
    </row>
    <row r="10" spans="1:16" x14ac:dyDescent="0.15">
      <c r="A10" s="250"/>
      <c r="B10" s="246"/>
      <c r="C10" s="246"/>
      <c r="D10" s="246"/>
      <c r="E10" s="246"/>
      <c r="F10" s="246"/>
      <c r="G10" s="1166" t="s">
        <v>476</v>
      </c>
      <c r="H10" s="1167"/>
      <c r="I10" s="1167"/>
      <c r="J10" s="1168"/>
      <c r="K10" s="269">
        <v>450545</v>
      </c>
      <c r="L10" s="270">
        <v>7728</v>
      </c>
      <c r="M10" s="271">
        <v>5807</v>
      </c>
      <c r="N10" s="272">
        <v>33.1</v>
      </c>
    </row>
    <row r="11" spans="1:16" ht="13.5" customHeight="1" x14ac:dyDescent="0.15">
      <c r="A11" s="250"/>
      <c r="B11" s="246"/>
      <c r="C11" s="246"/>
      <c r="D11" s="246"/>
      <c r="E11" s="246"/>
      <c r="F11" s="246"/>
      <c r="G11" s="1166" t="s">
        <v>477</v>
      </c>
      <c r="H11" s="1167"/>
      <c r="I11" s="1167"/>
      <c r="J11" s="1168"/>
      <c r="K11" s="269">
        <v>57579</v>
      </c>
      <c r="L11" s="270">
        <v>988</v>
      </c>
      <c r="M11" s="271">
        <v>5465</v>
      </c>
      <c r="N11" s="272">
        <v>-81.900000000000006</v>
      </c>
    </row>
    <row r="12" spans="1:16" ht="13.5" customHeight="1" x14ac:dyDescent="0.15">
      <c r="A12" s="250"/>
      <c r="B12" s="246"/>
      <c r="C12" s="246"/>
      <c r="D12" s="246"/>
      <c r="E12" s="246"/>
      <c r="F12" s="246"/>
      <c r="G12" s="1166" t="s">
        <v>478</v>
      </c>
      <c r="H12" s="1167"/>
      <c r="I12" s="1167"/>
      <c r="J12" s="1168"/>
      <c r="K12" s="269">
        <v>123575</v>
      </c>
      <c r="L12" s="270">
        <v>2120</v>
      </c>
      <c r="M12" s="271">
        <v>1191</v>
      </c>
      <c r="N12" s="272">
        <v>78</v>
      </c>
    </row>
    <row r="13" spans="1:16" ht="13.5" customHeight="1" x14ac:dyDescent="0.15">
      <c r="A13" s="250"/>
      <c r="B13" s="246"/>
      <c r="C13" s="246"/>
      <c r="D13" s="246"/>
      <c r="E13" s="246"/>
      <c r="F13" s="246"/>
      <c r="G13" s="1166" t="s">
        <v>479</v>
      </c>
      <c r="H13" s="1167"/>
      <c r="I13" s="1167"/>
      <c r="J13" s="1168"/>
      <c r="K13" s="269" t="s">
        <v>480</v>
      </c>
      <c r="L13" s="270" t="s">
        <v>480</v>
      </c>
      <c r="M13" s="271">
        <v>3</v>
      </c>
      <c r="N13" s="272" t="s">
        <v>480</v>
      </c>
    </row>
    <row r="14" spans="1:16" ht="13.5" customHeight="1" x14ac:dyDescent="0.15">
      <c r="A14" s="250"/>
      <c r="B14" s="246"/>
      <c r="C14" s="246"/>
      <c r="D14" s="246"/>
      <c r="E14" s="246"/>
      <c r="F14" s="246"/>
      <c r="G14" s="1166" t="s">
        <v>481</v>
      </c>
      <c r="H14" s="1167"/>
      <c r="I14" s="1167"/>
      <c r="J14" s="1168"/>
      <c r="K14" s="269">
        <v>219489</v>
      </c>
      <c r="L14" s="270">
        <v>3765</v>
      </c>
      <c r="M14" s="271">
        <v>3078</v>
      </c>
      <c r="N14" s="272">
        <v>22.3</v>
      </c>
    </row>
    <row r="15" spans="1:16" ht="13.5" customHeight="1" x14ac:dyDescent="0.15">
      <c r="A15" s="250"/>
      <c r="B15" s="246"/>
      <c r="C15" s="246"/>
      <c r="D15" s="246"/>
      <c r="E15" s="246"/>
      <c r="F15" s="246"/>
      <c r="G15" s="1166" t="s">
        <v>482</v>
      </c>
      <c r="H15" s="1167"/>
      <c r="I15" s="1167"/>
      <c r="J15" s="1168"/>
      <c r="K15" s="269">
        <v>165495</v>
      </c>
      <c r="L15" s="270">
        <v>2839</v>
      </c>
      <c r="M15" s="271">
        <v>1624</v>
      </c>
      <c r="N15" s="272">
        <v>74.8</v>
      </c>
    </row>
    <row r="16" spans="1:16" x14ac:dyDescent="0.15">
      <c r="A16" s="250"/>
      <c r="B16" s="246"/>
      <c r="C16" s="246"/>
      <c r="D16" s="246"/>
      <c r="E16" s="246"/>
      <c r="F16" s="246"/>
      <c r="G16" s="1169" t="s">
        <v>483</v>
      </c>
      <c r="H16" s="1170"/>
      <c r="I16" s="1170"/>
      <c r="J16" s="1171"/>
      <c r="K16" s="270">
        <v>-445360</v>
      </c>
      <c r="L16" s="270">
        <v>-7639</v>
      </c>
      <c r="M16" s="271">
        <v>-7680</v>
      </c>
      <c r="N16" s="272">
        <v>-0.5</v>
      </c>
    </row>
    <row r="17" spans="1:16" x14ac:dyDescent="0.15">
      <c r="A17" s="250"/>
      <c r="B17" s="246"/>
      <c r="C17" s="246"/>
      <c r="D17" s="246"/>
      <c r="E17" s="246"/>
      <c r="F17" s="246"/>
      <c r="G17" s="1169" t="s">
        <v>171</v>
      </c>
      <c r="H17" s="1170"/>
      <c r="I17" s="1170"/>
      <c r="J17" s="1171"/>
      <c r="K17" s="270">
        <v>5231396</v>
      </c>
      <c r="L17" s="270">
        <v>89728</v>
      </c>
      <c r="M17" s="271">
        <v>81920</v>
      </c>
      <c r="N17" s="272">
        <v>9.5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10.63</v>
      </c>
      <c r="L21" s="283">
        <v>8.2100000000000009</v>
      </c>
      <c r="M21" s="284">
        <v>2.42</v>
      </c>
      <c r="N21" s="251"/>
      <c r="O21" s="285"/>
      <c r="P21" s="281"/>
    </row>
    <row r="22" spans="1:16" s="286" customFormat="1" x14ac:dyDescent="0.15">
      <c r="A22" s="281"/>
      <c r="B22" s="251"/>
      <c r="C22" s="251"/>
      <c r="D22" s="251"/>
      <c r="E22" s="251"/>
      <c r="F22" s="251"/>
      <c r="G22" s="1163" t="s">
        <v>489</v>
      </c>
      <c r="H22" s="1164"/>
      <c r="I22" s="1164"/>
      <c r="J22" s="1165"/>
      <c r="K22" s="287">
        <v>93</v>
      </c>
      <c r="L22" s="288">
        <v>98.1</v>
      </c>
      <c r="M22" s="289">
        <v>-5.0999999999999996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4410569</v>
      </c>
      <c r="L32" s="296">
        <v>75649</v>
      </c>
      <c r="M32" s="297">
        <v>53781</v>
      </c>
      <c r="N32" s="298">
        <v>40.700000000000003</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41</v>
      </c>
      <c r="N34" s="298" t="s">
        <v>480</v>
      </c>
    </row>
    <row r="35" spans="1:16" ht="27" customHeight="1" x14ac:dyDescent="0.15">
      <c r="A35" s="250"/>
      <c r="B35" s="246"/>
      <c r="C35" s="246"/>
      <c r="D35" s="246"/>
      <c r="E35" s="246"/>
      <c r="F35" s="246"/>
      <c r="G35" s="1154" t="s">
        <v>496</v>
      </c>
      <c r="H35" s="1155"/>
      <c r="I35" s="1155"/>
      <c r="J35" s="1156"/>
      <c r="K35" s="296">
        <v>2464135</v>
      </c>
      <c r="L35" s="296">
        <v>42264</v>
      </c>
      <c r="M35" s="297">
        <v>14373</v>
      </c>
      <c r="N35" s="298">
        <v>194.1</v>
      </c>
    </row>
    <row r="36" spans="1:16" ht="27" customHeight="1" x14ac:dyDescent="0.15">
      <c r="A36" s="250"/>
      <c r="B36" s="246"/>
      <c r="C36" s="246"/>
      <c r="D36" s="246"/>
      <c r="E36" s="246"/>
      <c r="F36" s="246"/>
      <c r="G36" s="1154" t="s">
        <v>497</v>
      </c>
      <c r="H36" s="1155"/>
      <c r="I36" s="1155"/>
      <c r="J36" s="1156"/>
      <c r="K36" s="296">
        <v>57322</v>
      </c>
      <c r="L36" s="296">
        <v>983</v>
      </c>
      <c r="M36" s="297">
        <v>1414</v>
      </c>
      <c r="N36" s="298">
        <v>-30.5</v>
      </c>
    </row>
    <row r="37" spans="1:16" ht="13.5" customHeight="1" x14ac:dyDescent="0.15">
      <c r="A37" s="250"/>
      <c r="B37" s="246"/>
      <c r="C37" s="246"/>
      <c r="D37" s="246"/>
      <c r="E37" s="246"/>
      <c r="F37" s="246"/>
      <c r="G37" s="1154" t="s">
        <v>498</v>
      </c>
      <c r="H37" s="1155"/>
      <c r="I37" s="1155"/>
      <c r="J37" s="1156"/>
      <c r="K37" s="296">
        <v>39412</v>
      </c>
      <c r="L37" s="296">
        <v>676</v>
      </c>
      <c r="M37" s="297">
        <v>886</v>
      </c>
      <c r="N37" s="298">
        <v>-23.7</v>
      </c>
    </row>
    <row r="38" spans="1:16" ht="27" customHeight="1" x14ac:dyDescent="0.15">
      <c r="A38" s="250"/>
      <c r="B38" s="246"/>
      <c r="C38" s="246"/>
      <c r="D38" s="246"/>
      <c r="E38" s="246"/>
      <c r="F38" s="246"/>
      <c r="G38" s="1157" t="s">
        <v>499</v>
      </c>
      <c r="H38" s="1158"/>
      <c r="I38" s="1158"/>
      <c r="J38" s="1159"/>
      <c r="K38" s="299" t="s">
        <v>480</v>
      </c>
      <c r="L38" s="299" t="s">
        <v>480</v>
      </c>
      <c r="M38" s="300">
        <v>2</v>
      </c>
      <c r="N38" s="301" t="s">
        <v>480</v>
      </c>
      <c r="O38" s="295"/>
    </row>
    <row r="39" spans="1:16" x14ac:dyDescent="0.15">
      <c r="A39" s="250"/>
      <c r="B39" s="246"/>
      <c r="C39" s="246"/>
      <c r="D39" s="246"/>
      <c r="E39" s="246"/>
      <c r="F39" s="246"/>
      <c r="G39" s="1157" t="s">
        <v>500</v>
      </c>
      <c r="H39" s="1158"/>
      <c r="I39" s="1158"/>
      <c r="J39" s="1159"/>
      <c r="K39" s="302">
        <v>-133035</v>
      </c>
      <c r="L39" s="302">
        <v>-2282</v>
      </c>
      <c r="M39" s="303">
        <v>-4261</v>
      </c>
      <c r="N39" s="304">
        <v>-46.4</v>
      </c>
      <c r="O39" s="295"/>
    </row>
    <row r="40" spans="1:16" ht="27" customHeight="1" x14ac:dyDescent="0.15">
      <c r="A40" s="250"/>
      <c r="B40" s="246"/>
      <c r="C40" s="246"/>
      <c r="D40" s="246"/>
      <c r="E40" s="246"/>
      <c r="F40" s="246"/>
      <c r="G40" s="1154" t="s">
        <v>501</v>
      </c>
      <c r="H40" s="1155"/>
      <c r="I40" s="1155"/>
      <c r="J40" s="1156"/>
      <c r="K40" s="302">
        <v>-4323963</v>
      </c>
      <c r="L40" s="302">
        <v>-74164</v>
      </c>
      <c r="M40" s="303">
        <v>-47768</v>
      </c>
      <c r="N40" s="304">
        <v>55.3</v>
      </c>
      <c r="O40" s="295"/>
    </row>
    <row r="41" spans="1:16" x14ac:dyDescent="0.15">
      <c r="A41" s="250"/>
      <c r="B41" s="246"/>
      <c r="C41" s="246"/>
      <c r="D41" s="246"/>
      <c r="E41" s="246"/>
      <c r="F41" s="246"/>
      <c r="G41" s="1160" t="s">
        <v>282</v>
      </c>
      <c r="H41" s="1161"/>
      <c r="I41" s="1161"/>
      <c r="J41" s="1162"/>
      <c r="K41" s="296">
        <v>2514440</v>
      </c>
      <c r="L41" s="302">
        <v>43127</v>
      </c>
      <c r="M41" s="303">
        <v>18468</v>
      </c>
      <c r="N41" s="304">
        <v>133.5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4712347</v>
      </c>
      <c r="J51" s="322">
        <v>77805</v>
      </c>
      <c r="K51" s="323">
        <v>-9.9</v>
      </c>
      <c r="L51" s="324">
        <v>50880</v>
      </c>
      <c r="M51" s="325">
        <v>7</v>
      </c>
      <c r="N51" s="326">
        <v>-16.899999999999999</v>
      </c>
    </row>
    <row r="52" spans="1:14" x14ac:dyDescent="0.15">
      <c r="A52" s="250"/>
      <c r="B52" s="246"/>
      <c r="C52" s="246"/>
      <c r="D52" s="246"/>
      <c r="E52" s="246"/>
      <c r="F52" s="246"/>
      <c r="G52" s="327"/>
      <c r="H52" s="328" t="s">
        <v>512</v>
      </c>
      <c r="I52" s="329">
        <v>2622504</v>
      </c>
      <c r="J52" s="330">
        <v>43300</v>
      </c>
      <c r="K52" s="331">
        <v>-15.6</v>
      </c>
      <c r="L52" s="332">
        <v>26879</v>
      </c>
      <c r="M52" s="333">
        <v>2.4</v>
      </c>
      <c r="N52" s="334">
        <v>-18</v>
      </c>
    </row>
    <row r="53" spans="1:14" x14ac:dyDescent="0.15">
      <c r="A53" s="250"/>
      <c r="B53" s="246"/>
      <c r="C53" s="246"/>
      <c r="D53" s="246"/>
      <c r="E53" s="246"/>
      <c r="F53" s="246"/>
      <c r="G53" s="312" t="s">
        <v>513</v>
      </c>
      <c r="H53" s="313"/>
      <c r="I53" s="321">
        <v>6695572</v>
      </c>
      <c r="J53" s="322">
        <v>111211</v>
      </c>
      <c r="K53" s="323">
        <v>42.9</v>
      </c>
      <c r="L53" s="324">
        <v>63956</v>
      </c>
      <c r="M53" s="325">
        <v>25.7</v>
      </c>
      <c r="N53" s="326">
        <v>17.2</v>
      </c>
    </row>
    <row r="54" spans="1:14" x14ac:dyDescent="0.15">
      <c r="A54" s="250"/>
      <c r="B54" s="246"/>
      <c r="C54" s="246"/>
      <c r="D54" s="246"/>
      <c r="E54" s="246"/>
      <c r="F54" s="246"/>
      <c r="G54" s="327"/>
      <c r="H54" s="328" t="s">
        <v>512</v>
      </c>
      <c r="I54" s="329">
        <v>4247512</v>
      </c>
      <c r="J54" s="330">
        <v>70550</v>
      </c>
      <c r="K54" s="331">
        <v>62.9</v>
      </c>
      <c r="L54" s="332">
        <v>29239</v>
      </c>
      <c r="M54" s="333">
        <v>8.8000000000000007</v>
      </c>
      <c r="N54" s="334">
        <v>54.1</v>
      </c>
    </row>
    <row r="55" spans="1:14" x14ac:dyDescent="0.15">
      <c r="A55" s="250"/>
      <c r="B55" s="246"/>
      <c r="C55" s="246"/>
      <c r="D55" s="246"/>
      <c r="E55" s="246"/>
      <c r="F55" s="246"/>
      <c r="G55" s="312" t="s">
        <v>514</v>
      </c>
      <c r="H55" s="313"/>
      <c r="I55" s="321">
        <v>6542680</v>
      </c>
      <c r="J55" s="322">
        <v>109710</v>
      </c>
      <c r="K55" s="323">
        <v>-1.3</v>
      </c>
      <c r="L55" s="324">
        <v>66255</v>
      </c>
      <c r="M55" s="325">
        <v>3.6</v>
      </c>
      <c r="N55" s="326">
        <v>-4.9000000000000004</v>
      </c>
    </row>
    <row r="56" spans="1:14" x14ac:dyDescent="0.15">
      <c r="A56" s="250"/>
      <c r="B56" s="246"/>
      <c r="C56" s="246"/>
      <c r="D56" s="246"/>
      <c r="E56" s="246"/>
      <c r="F56" s="246"/>
      <c r="G56" s="327"/>
      <c r="H56" s="328" t="s">
        <v>512</v>
      </c>
      <c r="I56" s="329">
        <v>4877242</v>
      </c>
      <c r="J56" s="330">
        <v>81784</v>
      </c>
      <c r="K56" s="331">
        <v>15.9</v>
      </c>
      <c r="L56" s="332">
        <v>31822</v>
      </c>
      <c r="M56" s="333">
        <v>8.8000000000000007</v>
      </c>
      <c r="N56" s="334">
        <v>7.1</v>
      </c>
    </row>
    <row r="57" spans="1:14" x14ac:dyDescent="0.15">
      <c r="A57" s="250"/>
      <c r="B57" s="246"/>
      <c r="C57" s="246"/>
      <c r="D57" s="246"/>
      <c r="E57" s="246"/>
      <c r="F57" s="246"/>
      <c r="G57" s="312" t="s">
        <v>515</v>
      </c>
      <c r="H57" s="313"/>
      <c r="I57" s="321">
        <v>8402783</v>
      </c>
      <c r="J57" s="322">
        <v>142645</v>
      </c>
      <c r="K57" s="323">
        <v>30</v>
      </c>
      <c r="L57" s="324">
        <v>92247</v>
      </c>
      <c r="M57" s="325">
        <v>39.200000000000003</v>
      </c>
      <c r="N57" s="326">
        <v>-9.1999999999999993</v>
      </c>
    </row>
    <row r="58" spans="1:14" x14ac:dyDescent="0.15">
      <c r="A58" s="250"/>
      <c r="B58" s="246"/>
      <c r="C58" s="246"/>
      <c r="D58" s="246"/>
      <c r="E58" s="246"/>
      <c r="F58" s="246"/>
      <c r="G58" s="327"/>
      <c r="H58" s="328" t="s">
        <v>512</v>
      </c>
      <c r="I58" s="329">
        <v>6079216</v>
      </c>
      <c r="J58" s="330">
        <v>103200</v>
      </c>
      <c r="K58" s="331">
        <v>26.2</v>
      </c>
      <c r="L58" s="332">
        <v>37204</v>
      </c>
      <c r="M58" s="333">
        <v>16.899999999999999</v>
      </c>
      <c r="N58" s="334">
        <v>9.3000000000000007</v>
      </c>
    </row>
    <row r="59" spans="1:14" x14ac:dyDescent="0.15">
      <c r="A59" s="250"/>
      <c r="B59" s="246"/>
      <c r="C59" s="246"/>
      <c r="D59" s="246"/>
      <c r="E59" s="246"/>
      <c r="F59" s="246"/>
      <c r="G59" s="312" t="s">
        <v>516</v>
      </c>
      <c r="H59" s="313"/>
      <c r="I59" s="321">
        <v>6071026</v>
      </c>
      <c r="J59" s="322">
        <v>104129</v>
      </c>
      <c r="K59" s="323">
        <v>-27</v>
      </c>
      <c r="L59" s="324">
        <v>67319</v>
      </c>
      <c r="M59" s="325">
        <v>-27</v>
      </c>
      <c r="N59" s="326">
        <v>0</v>
      </c>
    </row>
    <row r="60" spans="1:14" x14ac:dyDescent="0.15">
      <c r="A60" s="250"/>
      <c r="B60" s="246"/>
      <c r="C60" s="246"/>
      <c r="D60" s="246"/>
      <c r="E60" s="246"/>
      <c r="F60" s="246"/>
      <c r="G60" s="327"/>
      <c r="H60" s="328" t="s">
        <v>512</v>
      </c>
      <c r="I60" s="335">
        <v>4086319</v>
      </c>
      <c r="J60" s="330">
        <v>70088</v>
      </c>
      <c r="K60" s="331">
        <v>-32.1</v>
      </c>
      <c r="L60" s="332">
        <v>38101</v>
      </c>
      <c r="M60" s="333">
        <v>2.4</v>
      </c>
      <c r="N60" s="334">
        <v>-34.5</v>
      </c>
    </row>
    <row r="61" spans="1:14" x14ac:dyDescent="0.15">
      <c r="A61" s="250"/>
      <c r="B61" s="246"/>
      <c r="C61" s="246"/>
      <c r="D61" s="246"/>
      <c r="E61" s="246"/>
      <c r="F61" s="246"/>
      <c r="G61" s="312" t="s">
        <v>517</v>
      </c>
      <c r="H61" s="336"/>
      <c r="I61" s="337">
        <v>6484882</v>
      </c>
      <c r="J61" s="338">
        <v>109100</v>
      </c>
      <c r="K61" s="339">
        <v>6.9</v>
      </c>
      <c r="L61" s="340">
        <v>68131</v>
      </c>
      <c r="M61" s="341">
        <v>9.6999999999999993</v>
      </c>
      <c r="N61" s="326">
        <v>-2.8</v>
      </c>
    </row>
    <row r="62" spans="1:14" x14ac:dyDescent="0.15">
      <c r="A62" s="250"/>
      <c r="B62" s="246"/>
      <c r="C62" s="246"/>
      <c r="D62" s="246"/>
      <c r="E62" s="246"/>
      <c r="F62" s="246"/>
      <c r="G62" s="327"/>
      <c r="H62" s="328" t="s">
        <v>512</v>
      </c>
      <c r="I62" s="329">
        <v>4382559</v>
      </c>
      <c r="J62" s="330">
        <v>73784</v>
      </c>
      <c r="K62" s="331">
        <v>11.5</v>
      </c>
      <c r="L62" s="332">
        <v>32649</v>
      </c>
      <c r="M62" s="333">
        <v>7.9</v>
      </c>
      <c r="N62" s="334">
        <v>3.6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11.64</v>
      </c>
      <c r="G47" s="12">
        <v>11.44</v>
      </c>
      <c r="H47" s="12">
        <v>11.91</v>
      </c>
      <c r="I47" s="12">
        <v>11.69</v>
      </c>
      <c r="J47" s="13">
        <v>9.68</v>
      </c>
    </row>
    <row r="48" spans="2:10" ht="57.75" customHeight="1" x14ac:dyDescent="0.15">
      <c r="B48" s="14"/>
      <c r="C48" s="1174" t="s">
        <v>4</v>
      </c>
      <c r="D48" s="1174"/>
      <c r="E48" s="1175"/>
      <c r="F48" s="15">
        <v>4.5999999999999996</v>
      </c>
      <c r="G48" s="16">
        <v>5.0599999999999996</v>
      </c>
      <c r="H48" s="16">
        <v>3.84</v>
      </c>
      <c r="I48" s="16">
        <v>6.45</v>
      </c>
      <c r="J48" s="17">
        <v>4.62</v>
      </c>
    </row>
    <row r="49" spans="2:10" ht="57.75" customHeight="1" thickBot="1" x14ac:dyDescent="0.2">
      <c r="B49" s="18"/>
      <c r="C49" s="1176" t="s">
        <v>5</v>
      </c>
      <c r="D49" s="1176"/>
      <c r="E49" s="1177"/>
      <c r="F49" s="19" t="s">
        <v>524</v>
      </c>
      <c r="G49" s="20">
        <v>0.56999999999999995</v>
      </c>
      <c r="H49" s="20" t="s">
        <v>525</v>
      </c>
      <c r="I49" s="20">
        <v>2.7</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2018-11-29T13:06:37Z</cp:lastPrinted>
  <dcterms:created xsi:type="dcterms:W3CDTF">2018-01-24T04:42:00Z</dcterms:created>
  <dcterms:modified xsi:type="dcterms:W3CDTF">2018-11-29T13:08:11Z</dcterms:modified>
  <cp:category/>
</cp:coreProperties>
</file>