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総務部\財政課\財政係\10 調査関係\57 財政状況資料集\H29決算 財政状況資料集\01_3月公表分\02提出\"/>
    </mc:Choice>
  </mc:AlternateContent>
  <bookViews>
    <workbookView xWindow="0" yWindow="0" windowWidth="15360" windowHeight="7635" tabRatio="74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AM35" i="10" l="1"/>
  <c r="BE34" i="10"/>
  <c r="BW34" i="10" s="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<sst xmlns="http://schemas.openxmlformats.org/spreadsheetml/2006/main" count="1074" uniqueCount="589">
  <si>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</si>
  <si>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</si>
  <si>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</si>
  <si>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</si>
  <si>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</si>
  <si>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</si>
  <si>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</si>
  <si>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</si>
  <si>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</si>
  <si>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</si>
  <si>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</si>
  <si>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</si>
  <si>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</si>
  <si>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</si>
  <si>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</si>
  <si>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</si>
  <si>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</si>
  <si>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</si>
  <si>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</si>
  <si>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</si>
  <si>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</si>
  <si>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</si>
  <si>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</si>
  <si>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</si>
  <si>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</si>
  <si>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</si>
  <si>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</si>
  <si>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</si>
  <si>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</si>
  <si>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</si>
  <si>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</si>
  <si>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</si>
  <si>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</si>
  <si>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</si>
  <si>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</si>
  <si>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</si>
  <si>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</si>
  <si>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</si>
  <si>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</si>
  <si>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</si>
  <si>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</si>
  <si>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</si>
  <si>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</si>
  <si>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</si>
  <si>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</si>
  <si>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</si>
  <si>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</si>
  <si>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</si>
  <si>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</si>
  <si>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</si>
  <si>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</si>
  <si>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</si>
  <si>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</si>
  <si>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</si>
  <si>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</si>
  <si>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</si>
  <si>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</si>
  <si>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</si>
  <si>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</si>
  <si>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</si>
  <si>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</si>
  <si>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</si>
  <si>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</si>
  <si>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</si>
  <si>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</si>
  <si>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</si>
  <si>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</si>
  <si>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</si>
  <si>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</si>
  <si>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</si>
  <si>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</si>
  <si>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</si>
  <si>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</si>
  <si>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</si>
  <si>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</si>
  <si>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</si>
  <si>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</si>
  <si>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</si>
  <si>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</si>
  <si>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</si>
  <si>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</si>
  <si>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</si>
  <si>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</si>
  <si>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</si>
  <si>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</si>
  <si>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</si>
  <si>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</si>
  <si>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</si>
  <si>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</si>
  <si>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</si>
  <si>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</si>
  <si>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</si>
  <si>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南魚沼市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</si>
  <si>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</si>
  <si>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</si>
  <si>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</si>
  <si>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</si>
  <si>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</si>
  <si>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</si>
  <si>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</si>
  <si>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</si>
  <si>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</si>
  <si>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</si>
  <si>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</si>
  <si>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</si>
  <si>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</si>
  <si>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</si>
  <si>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</si>
  <si>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</si>
  <si>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</si>
  <si>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</si>
  <si>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</si>
  <si>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</si>
  <si>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</si>
  <si>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</si>
  <si>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</si>
  <si>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</si>
  <si>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</si>
  <si>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</si>
  <si>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</si>
  <si>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</si>
  <si>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</si>
  <si>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</si>
  <si>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</si>
  <si>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</si>
  <si>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</si>
  <si>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</si>
  <si>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</si>
  <si>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</si>
  <si>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</si>
  <si>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</si>
  <si>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</si>
  <si>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</si>
  <si>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</si>
  <si>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</si>
  <si>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</si>
  <si>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</si>
  <si>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</si>
  <si>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</si>
  <si>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</si>
  <si>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</si>
  <si>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</si>
  <si>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</si>
  <si>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</si>
  <si>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</si>
  <si>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</si>
  <si>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</si>
  <si>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</si>
  <si>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</si>
  <si>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</si>
  <si>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</si>
  <si>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</si>
  <si>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</si>
  <si>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</si>
  <si>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</si>
  <si>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</si>
  <si>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</si>
  <si>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</si>
  <si>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</si>
  <si>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</si>
  <si>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</si>
  <si>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</si>
  <si>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</si>
  <si>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</si>
  <si>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</si>
  <si>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</si>
  <si>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</si>
  <si>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</si>
  <si>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</si>
  <si>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</si>
  <si>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</si>
  <si>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</si>
  <si>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</si>
  <si>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</si>
  <si>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</si>
  <si>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</si>
  <si>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</si>
  <si>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</si>
  <si>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</si>
  <si>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</si>
  <si>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</si>
  <si>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</si>
  <si>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</si>
  <si>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</si>
  <si>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</si>
  <si>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</si>
  <si>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</si>
  <si>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</si>
  <si>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</si>
  <si>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</si>
  <si>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</si>
  <si>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</si>
  <si>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</si>
  <si>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</si>
  <si>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</si>
  <si>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</si>
  <si>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</si>
  <si>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</si>
  <si>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</si>
  <si>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</si>
  <si>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</si>
  <si>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</si>
  <si>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</si>
  <si>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</si>
  <si>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</si>
  <si>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</si>
  <si>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</si>
  <si>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</si>
  <si>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</si>
  <si>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新潟県南魚沼市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</si>
  <si>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</si>
  <si>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</si>
  <si>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</si>
  <si>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</si>
  <si>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</si>
  <si>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</si>
  <si>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</si>
  <si>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</si>
  <si>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</si>
  <si>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</si>
  <si>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</si>
  <si>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</si>
  <si>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</si>
  <si>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</si>
  <si>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</si>
  <si>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</si>
  <si>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</si>
  <si>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</si>
  <si>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</si>
  <si>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</si>
  <si>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</si>
  <si>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</si>
  <si>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</si>
  <si>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</si>
  <si>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</si>
  <si>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</si>
  <si>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</si>
  <si>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</si>
  <si>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</si>
  <si>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</si>
  <si>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</si>
  <si>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</si>
  <si>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</si>
  <si>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</si>
  <si>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</si>
  <si>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</si>
  <si>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</si>
  <si>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</si>
  <si>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</si>
  <si>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</si>
  <si>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</si>
  <si>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</si>
  <si>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</si>
  <si>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</si>
  <si>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</si>
  <si>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</si>
  <si>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</si>
  <si>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</si>
  <si>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</si>
  <si>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</si>
  <si>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</si>
  <si>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</si>
  <si>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</si>
  <si>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</si>
  <si>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</si>
  <si>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</si>
  <si>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</si>
  <si>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</si>
  <si>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</si>
  <si>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</si>
  <si>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</si>
  <si>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</si>
  <si>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</si>
  <si>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</si>
  <si>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</si>
  <si>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</si>
  <si>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</si>
  <si>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</si>
  <si>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</si>
  <si>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</si>
  <si>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</si>
  <si>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</si>
  <si>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</si>
  <si>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</si>
  <si>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</si>
  <si>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</si>
  <si>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</si>
  <si>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</si>
  <si>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</si>
  <si>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</si>
  <si>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</si>
  <si>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</si>
  <si>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</si>
  <si>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</si>
  <si>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</si>
  <si>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</si>
  <si>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</si>
  <si>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</si>
  <si>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</si>
  <si>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</si>
  <si>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</si>
  <si>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</si>
  <si>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</si>
  <si>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</si>
  <si>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</si>
  <si>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</si>
  <si>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</si>
  <si>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</si>
  <si>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</si>
  <si>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</si>
  <si>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</si>
  <si>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</si>
  <si>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</si>
  <si>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</si>
  <si>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</si>
  <si>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</si>
  <si>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</si>
  <si>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</si>
  <si>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</si>
  <si>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</si>
  <si>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</si>
  <si>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</si>
  <si>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</si>
  <si>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</si>
  <si>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</si>
  <si>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</si>
  <si>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</si>
  <si>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</si>
  <si>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</si>
  <si>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</si>
  <si>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</si>
  <si>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</si>
  <si>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</si>
  <si>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</si>
  <si>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</si>
  <si>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</si>
  <si>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</si>
  <si>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</si>
  <si>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</si>
  <si>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</si>
  <si>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</si>
  <si>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</si>
  <si>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</si>
  <si>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</si>
  <si>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</si>
  <si>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</si>
  <si>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</si>
  <si>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</si>
  <si>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</si>
  <si>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</si>
  <si>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</si>
  <si>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</si>
  <si>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</si>
  <si>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</si>
  <si>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</si>
  <si>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</si>
  <si>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</si>
  <si>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</si>
  <si>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</si>
  <si>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新潟県南魚沼市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</si>
  <si>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</si>
  <si>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</si>
  <si>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</si>
  <si>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</si>
  <si>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</si>
  <si>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</si>
  <si>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</si>
  <si>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</si>
  <si>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</si>
  <si>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</si>
  <si>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</si>
  <si>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</si>
  <si>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</si>
  <si>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</si>
  <si>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</si>
  <si>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</si>
  <si>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</si>
  <si>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</si>
  <si>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</si>
  <si>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</si>
  <si>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城内診療所特別会計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</si>
  <si>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</si>
  <si>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</si>
  <si>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</si>
  <si>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</si>
  <si>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</si>
  <si>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</si>
  <si>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</si>
  <si>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</si>
  <si>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</si>
  <si>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</si>
  <si>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</si>
  <si>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</si>
  <si>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</si>
  <si>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</si>
  <si>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</si>
  <si>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</si>
  <si>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</si>
  <si>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</si>
  <si>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</si>
  <si>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</si>
  <si>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</si>
  <si>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</si>
  <si>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</si>
  <si>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</si>
  <si>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</si>
  <si>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</si>
  <si>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</si>
  <si>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</si>
  <si>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</si>
  <si>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</si>
  <si>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</si>
  <si>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</si>
  <si>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</si>
  <si>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</si>
  <si>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</si>
  <si>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</si>
  <si>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</si>
  <si>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</si>
  <si>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</si>
  <si>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</si>
  <si>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</si>
  <si>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</si>
  <si>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</si>
  <si>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</si>
  <si>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</si>
  <si>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</si>
  <si>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</si>
  <si>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</si>
  <si>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</si>
  <si>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</si>
  <si>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</si>
  <si>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</si>
  <si>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</si>
  <si>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</si>
  <si>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</si>
  <si>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</si>
  <si>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</si>
  <si>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</si>
  <si>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</si>
  <si>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</si>
  <si>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</si>
  <si>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</si>
  <si>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</si>
  <si>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</si>
  <si>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</si>
  <si>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</si>
  <si>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</si>
  <si>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</si>
  <si>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</si>
  <si>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</si>
  <si>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</si>
  <si>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</si>
  <si>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</si>
  <si>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</si>
  <si>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</si>
  <si>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</si>
  <si>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</si>
  <si>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</si>
  <si>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</si>
  <si>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</si>
  <si>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</si>
  <si>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</si>
  <si>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</si>
  <si>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</si>
  <si>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</si>
  <si>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</si>
  <si>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</si>
  <si>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</si>
  <si>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</si>
  <si>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</si>
  <si>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</si>
  <si>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</si>
  <si>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</si>
  <si>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</si>
  <si>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</si>
  <si>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</si>
  <si>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</si>
  <si>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</si>
  <si>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</si>
  <si>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</si>
  <si>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</si>
  <si>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</si>
  <si>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</si>
  <si>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</si>
  <si>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</si>
  <si>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</si>
  <si>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</si>
  <si>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</si>
  <si>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</si>
  <si>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</si>
  <si>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</si>
  <si>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</si>
  <si>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</si>
  <si>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</si>
  <si>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</si>
  <si>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</si>
  <si>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</si>
  <si>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</si>
  <si>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</si>
  <si>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</si>
  <si>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</si>
  <si>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</si>
  <si>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</si>
  <si>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</si>
  <si>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</si>
  <si>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</si>
  <si>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</si>
  <si>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</si>
  <si>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</si>
  <si>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</si>
  <si>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</si>
  <si>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</si>
  <si>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</si>
  <si>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</si>
  <si>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</si>
  <si>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</si>
  <si>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</si>
  <si>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</si>
  <si>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</si>
  <si>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</si>
  <si>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</si>
  <si>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</si>
  <si>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</si>
  <si>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</si>
  <si>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</si>
  <si>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</si>
  <si>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</si>
  <si>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</si>
  <si>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</si>
  <si>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</si>
  <si>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</si>
  <si>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</si>
  <si>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</si>
  <si>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</si>
  <si>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</si>
  <si>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</si>
  <si>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</si>
  <si>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</si>
  <si>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</si>
  <si>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</si>
  <si>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</si>
  <si>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</si>
  <si>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</si>
  <si>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</si>
  <si>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</si>
  <si>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</si>
  <si>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</si>
  <si>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</si>
  <si>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</si>
  <si>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</si>
  <si>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</si>
  <si>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0.67</t>
  </si>
  <si>
    <t>▲ 4.06</t>
  </si>
  <si>
    <t>水道事業会計</t>
  </si>
  <si>
    <t>一般会計</t>
  </si>
  <si>
    <t>介護保険特別会計</t>
  </si>
  <si>
    <t>国民健康保険特別会計</t>
  </si>
  <si>
    <t>病院事業会計</t>
  </si>
  <si>
    <t>下水道特別会計</t>
  </si>
  <si>
    <t>後期高齢者医療特別会計</t>
  </si>
  <si>
    <t>城内診療所特別会計</t>
  </si>
  <si>
    <t>その他会計（赤字）</t>
  </si>
  <si>
    <t>その他会計（黒字）</t>
  </si>
  <si>
    <t>-</t>
    <phoneticPr fontId="2"/>
  </si>
  <si>
    <t>-</t>
    <phoneticPr fontId="2"/>
  </si>
  <si>
    <t>魚沼地区障害福祉組合</t>
  </si>
  <si>
    <t>新潟県市町村総合事務組合【一般会計】</t>
    <phoneticPr fontId="2"/>
  </si>
  <si>
    <t>新潟県市町村総合事務組合【職員退職手当支給事業特別会計】</t>
    <phoneticPr fontId="2"/>
  </si>
  <si>
    <t>新潟県市町村総合事務組合【消防団員等公務災害補償事業特別会計】</t>
    <phoneticPr fontId="2"/>
  </si>
  <si>
    <t>新潟県市町村総合事務組合【消防賞じゅつ金支給事業特別会計】</t>
    <phoneticPr fontId="2"/>
  </si>
  <si>
    <t>新潟県市町村総合事務組合【非常勤職員公務災害補償等特別会計】</t>
    <phoneticPr fontId="2"/>
  </si>
  <si>
    <t>新潟県市町村総合事務組合【交通災害共済事業特別会計】</t>
    <phoneticPr fontId="2"/>
  </si>
  <si>
    <t>新潟県後期高齢者医療広域連合【一般会計】</t>
    <phoneticPr fontId="2"/>
  </si>
  <si>
    <t>新潟県後期高齢者医療広域連合【後期高齢者医療特別会計】</t>
    <phoneticPr fontId="2"/>
  </si>
  <si>
    <t>魚沼地域特別養護老人ホーム組合</t>
  </si>
  <si>
    <t>-</t>
    <phoneticPr fontId="2"/>
  </si>
  <si>
    <t>しゃくなげ湖畔開発公社</t>
    <phoneticPr fontId="2"/>
  </si>
  <si>
    <t>南魚沼市文化スポーツ振興公社</t>
    <phoneticPr fontId="2"/>
  </si>
  <si>
    <t>六日町街づくり</t>
    <phoneticPr fontId="2"/>
  </si>
  <si>
    <t>アグリコア</t>
    <phoneticPr fontId="2"/>
  </si>
  <si>
    <t>南魚沼市まちづくり推進機構</t>
    <phoneticPr fontId="2"/>
  </si>
  <si>
    <t>-</t>
    <phoneticPr fontId="2"/>
  </si>
  <si>
    <t>-</t>
    <phoneticPr fontId="2"/>
  </si>
  <si>
    <t>南魚沼市民の文化・スポーツ奨励棚村基金</t>
    <rPh sb="0" eb="5">
      <t>ミナミウオヌマシミン</t>
    </rPh>
    <rPh sb="6" eb="8">
      <t>ブンカ</t>
    </rPh>
    <rPh sb="13" eb="15">
      <t>ショウレイ</t>
    </rPh>
    <rPh sb="15" eb="17">
      <t>タナムラ</t>
    </rPh>
    <rPh sb="17" eb="19">
      <t>キキン</t>
    </rPh>
    <phoneticPr fontId="11"/>
  </si>
  <si>
    <t>南魚沼市ふるさと基金</t>
    <rPh sb="0" eb="4">
      <t>ミナミウオヌマシ</t>
    </rPh>
    <rPh sb="8" eb="10">
      <t>キキン</t>
    </rPh>
    <phoneticPr fontId="11"/>
  </si>
  <si>
    <t>南魚沼市合併振興基金</t>
    <rPh sb="0" eb="4">
      <t>ミナミウオヌマシ</t>
    </rPh>
    <rPh sb="4" eb="6">
      <t>ガッペイ</t>
    </rPh>
    <rPh sb="6" eb="8">
      <t>シンコウ</t>
    </rPh>
    <rPh sb="8" eb="10">
      <t>キキン</t>
    </rPh>
    <phoneticPr fontId="11"/>
  </si>
  <si>
    <t>南魚沼市国際交流及び文化・スポーツ基金</t>
    <rPh sb="0" eb="4">
      <t>ミナミウオヌマシ</t>
    </rPh>
    <rPh sb="4" eb="6">
      <t>コクサイ</t>
    </rPh>
    <rPh sb="6" eb="8">
      <t>コウリュウ</t>
    </rPh>
    <rPh sb="8" eb="9">
      <t>オヨ</t>
    </rPh>
    <rPh sb="10" eb="12">
      <t>ブンカ</t>
    </rPh>
    <rPh sb="17" eb="19">
      <t>キキン</t>
    </rPh>
    <phoneticPr fontId="11"/>
  </si>
  <si>
    <t>南魚沼市医師修学基金</t>
    <rPh sb="0" eb="4">
      <t>ミナミウオヌマシ</t>
    </rPh>
    <rPh sb="4" eb="6">
      <t>イシ</t>
    </rPh>
    <rPh sb="6" eb="8">
      <t>シュウガク</t>
    </rPh>
    <rPh sb="8" eb="10">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</si>
</sst>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38AE-42E5-80C1-A656B6CF99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111211</c:v>
                </c:pt>
                <c:pt idx="1">
                  <c:v>109710</c:v>
                </c:pt>
                <c:pt idx="2">
                  <c:v>142645</c:v>
                </c:pt>
                <c:pt idx="3">
                  <c:v>104129</c:v>
                </c:pt>
                <c:pt idx="4">
                  <c:v>88956</c:v>
                </c:pt>
              </c:numCache>
            </c:numRef>
          </c:val>
          <c:smooth val="0"/>
          <c:extLst>
            <c:ext xmlns:c16="http://schemas.microsoft.com/office/drawing/2014/chart" uri="{C3380CC4-5D6E-409C-BE32-E72D297353CC}">
              <c16:uniqueId val="{00000001-38AE-42E5-80C1-A656B6CF99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5.0599999999999996</c:v>
                </c:pt>
                <c:pt idx="1">
                  <c:v>3.84</c:v>
                </c:pt>
                <c:pt idx="2">
                  <c:v>6.45</c:v>
                </c:pt>
                <c:pt idx="3">
                  <c:v>4.62</c:v>
                </c:pt>
                <c:pt idx="4">
                  <c:v>4.07</c:v>
                </c:pt>
              </c:numCache>
            </c:numRef>
          </c:val>
          <c:extLst>
            <c:ext xmlns:c16="http://schemas.microsoft.com/office/drawing/2014/chart" uri="{C3380CC4-5D6E-409C-BE32-E72D297353CC}">
              <c16:uniqueId val="{00000000-7107-47E9-BA70-A16E20E3A3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11.44</c:v>
                </c:pt>
                <c:pt idx="1">
                  <c:v>11.91</c:v>
                </c:pt>
                <c:pt idx="2">
                  <c:v>11.69</c:v>
                </c:pt>
                <c:pt idx="3">
                  <c:v>9.68</c:v>
                </c:pt>
                <c:pt idx="4">
                  <c:v>11.62</c:v>
                </c:pt>
              </c:numCache>
            </c:numRef>
          </c:val>
          <c:extLst>
            <c:ext xmlns:c16="http://schemas.microsoft.com/office/drawing/2014/chart" uri="{C3380CC4-5D6E-409C-BE32-E72D297353CC}">
              <c16:uniqueId val="{00000001-7107-47E9-BA70-A16E20E3A3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0.56999999999999995</c:v>
                </c:pt>
                <c:pt idx="1">
                  <c:v>-0.67</c:v>
                </c:pt>
                <c:pt idx="2">
                  <c:v>2.7</c:v>
                </c:pt>
                <c:pt idx="3">
                  <c:v>-4.0599999999999996</c:v>
                </c:pt>
                <c:pt idx="4">
                  <c:v>1.27</c:v>
                </c:pt>
              </c:numCache>
            </c:numRef>
          </c:val>
          <c:smooth val="0"/>
          <c:extLst>
            <c:ext xmlns:c16="http://schemas.microsoft.com/office/drawing/2014/chart" uri="{C3380CC4-5D6E-409C-BE32-E72D297353CC}">
              <c16:uniqueId val="{00000002-7107-47E9-BA70-A16E20E3A3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6DB-4C56-B4FE-A6FFAF2CFD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DB-4C56-B4FE-A6FFAF2CFDC4}"/>
            </c:ext>
          </c:extLst>
        </c:ser>
        <c:ser>
          <c:idx val="2"/>
          <c:order val="2"/>
          <c:tx>
            <c:strRef>
              <c:f>データシート!$A$29</c:f>
              <c:strCache>
                <c:ptCount val="1"/>
                <c:pt idx="0">
                  <c:v>城内診療所特別会計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0.16</c:v>
                </c:pt>
                <c:pt idx="2">
                  <c:v>#N/A</c:v>
                </c:pt>
                <c:pt idx="3">
                  <c:v>7.0000000000000007E-2</c:v>
                </c:pt>
                <c:pt idx="4">
                  <c:v>#N/A</c:v>
                </c:pt>
                <c:pt idx="5">
                  <c:v>0.04</c:v>
                </c:pt>
                <c:pt idx="6">
                  <c:v>#N/A</c:v>
                </c:pt>
                <c:pt idx="7">
                  <c:v>0.03</c:v>
                </c:pt>
                <c:pt idx="8">
                  <c:v>#N/A</c:v>
                </c:pt>
                <c:pt idx="9">
                  <c:v>0.02</c:v>
                </c:pt>
              </c:numCache>
            </c:numRef>
          </c:val>
          <c:extLst>
            <c:ext xmlns:c16="http://schemas.microsoft.com/office/drawing/2014/chart" uri="{C3380CC4-5D6E-409C-BE32-E72D297353CC}">
              <c16:uniqueId val="{00000002-36DB-4C56-B4FE-A6FFAF2CFDC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0.05</c:v>
                </c:pt>
                <c:pt idx="8">
                  <c:v>#N/A</c:v>
                </c:pt>
                <c:pt idx="9">
                  <c:v>0.04</c:v>
                </c:pt>
              </c:numCache>
            </c:numRef>
          </c:val>
          <c:extLst>
            <c:ext xmlns:c16="http://schemas.microsoft.com/office/drawing/2014/chart" uri="{C3380CC4-5D6E-409C-BE32-E72D297353CC}">
              <c16:uniqueId val="{00000003-36DB-4C56-B4FE-A6FFAF2CFDC4}"/>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0.25</c:v>
                </c:pt>
                <c:pt idx="2">
                  <c:v>#N/A</c:v>
                </c:pt>
                <c:pt idx="3">
                  <c:v>0.37</c:v>
                </c:pt>
                <c:pt idx="4">
                  <c:v>#N/A</c:v>
                </c:pt>
                <c:pt idx="5">
                  <c:v>0</c:v>
                </c:pt>
                <c:pt idx="6">
                  <c:v>#N/A</c:v>
                </c:pt>
                <c:pt idx="7">
                  <c:v>0.01</c:v>
                </c:pt>
                <c:pt idx="8">
                  <c:v>#N/A</c:v>
                </c:pt>
                <c:pt idx="9">
                  <c:v>0.11</c:v>
                </c:pt>
              </c:numCache>
            </c:numRef>
          </c:val>
          <c:extLst>
            <c:ext xmlns:c16="http://schemas.microsoft.com/office/drawing/2014/chart" uri="{C3380CC4-5D6E-409C-BE32-E72D297353CC}">
              <c16:uniqueId val="{00000004-36DB-4C56-B4FE-A6FFAF2CFDC4}"/>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0.56000000000000005</c:v>
                </c:pt>
                <c:pt idx="2">
                  <c:v>#N/A</c:v>
                </c:pt>
                <c:pt idx="3">
                  <c:v>0.09</c:v>
                </c:pt>
                <c:pt idx="4">
                  <c:v>#N/A</c:v>
                </c:pt>
                <c:pt idx="5">
                  <c:v>0.54</c:v>
                </c:pt>
                <c:pt idx="6">
                  <c:v>#N/A</c:v>
                </c:pt>
                <c:pt idx="7">
                  <c:v>0.19</c:v>
                </c:pt>
                <c:pt idx="8">
                  <c:v>#N/A</c:v>
                </c:pt>
                <c:pt idx="9">
                  <c:v>0.52</c:v>
                </c:pt>
              </c:numCache>
            </c:numRef>
          </c:val>
          <c:extLst>
            <c:ext xmlns:c16="http://schemas.microsoft.com/office/drawing/2014/chart" uri="{C3380CC4-5D6E-409C-BE32-E72D297353CC}">
              <c16:uniqueId val="{00000005-36DB-4C56-B4FE-A6FFAF2CFDC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0.88</c:v>
                </c:pt>
                <c:pt idx="2">
                  <c:v>#N/A</c:v>
                </c:pt>
                <c:pt idx="3">
                  <c:v>0.53</c:v>
                </c:pt>
                <c:pt idx="4">
                  <c:v>#N/A</c:v>
                </c:pt>
                <c:pt idx="5">
                  <c:v>0.15</c:v>
                </c:pt>
                <c:pt idx="6">
                  <c:v>#N/A</c:v>
                </c:pt>
                <c:pt idx="7">
                  <c:v>0.33</c:v>
                </c:pt>
                <c:pt idx="8">
                  <c:v>#N/A</c:v>
                </c:pt>
                <c:pt idx="9">
                  <c:v>0.77</c:v>
                </c:pt>
              </c:numCache>
            </c:numRef>
          </c:val>
          <c:extLst>
            <c:ext xmlns:c16="http://schemas.microsoft.com/office/drawing/2014/chart" uri="{C3380CC4-5D6E-409C-BE32-E72D297353CC}">
              <c16:uniqueId val="{00000006-36DB-4C56-B4FE-A6FFAF2CFDC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0.72</c:v>
                </c:pt>
                <c:pt idx="2">
                  <c:v>#N/A</c:v>
                </c:pt>
                <c:pt idx="3">
                  <c:v>0.46</c:v>
                </c:pt>
                <c:pt idx="4">
                  <c:v>#N/A</c:v>
                </c:pt>
                <c:pt idx="5">
                  <c:v>0.7</c:v>
                </c:pt>
                <c:pt idx="6">
                  <c:v>#N/A</c:v>
                </c:pt>
                <c:pt idx="7">
                  <c:v>0.52</c:v>
                </c:pt>
                <c:pt idx="8">
                  <c:v>#N/A</c:v>
                </c:pt>
                <c:pt idx="9">
                  <c:v>0.79</c:v>
                </c:pt>
              </c:numCache>
            </c:numRef>
          </c:val>
          <c:extLst>
            <c:ext xmlns:c16="http://schemas.microsoft.com/office/drawing/2014/chart" uri="{C3380CC4-5D6E-409C-BE32-E72D297353CC}">
              <c16:uniqueId val="{00000007-36DB-4C56-B4FE-A6FFAF2CFD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4.8899999999999997</c:v>
                </c:pt>
                <c:pt idx="2">
                  <c:v>#N/A</c:v>
                </c:pt>
                <c:pt idx="3">
                  <c:v>3.75</c:v>
                </c:pt>
                <c:pt idx="4">
                  <c:v>#N/A</c:v>
                </c:pt>
                <c:pt idx="5">
                  <c:v>6.39</c:v>
                </c:pt>
                <c:pt idx="6">
                  <c:v>#N/A</c:v>
                </c:pt>
                <c:pt idx="7">
                  <c:v>4.59</c:v>
                </c:pt>
                <c:pt idx="8">
                  <c:v>#N/A</c:v>
                </c:pt>
                <c:pt idx="9">
                  <c:v>4.04</c:v>
                </c:pt>
              </c:numCache>
            </c:numRef>
          </c:val>
          <c:extLst>
            <c:ext xmlns:c16="http://schemas.microsoft.com/office/drawing/2014/chart" uri="{C3380CC4-5D6E-409C-BE32-E72D297353CC}">
              <c16:uniqueId val="{00000008-36DB-4C56-B4FE-A6FFAF2CFDC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8.44</c:v>
                </c:pt>
                <c:pt idx="2">
                  <c:v>#N/A</c:v>
                </c:pt>
                <c:pt idx="3">
                  <c:v>9.59</c:v>
                </c:pt>
                <c:pt idx="4">
                  <c:v>#N/A</c:v>
                </c:pt>
                <c:pt idx="5">
                  <c:v>10.49</c:v>
                </c:pt>
                <c:pt idx="6">
                  <c:v>#N/A</c:v>
                </c:pt>
                <c:pt idx="7">
                  <c:v>11.94</c:v>
                </c:pt>
                <c:pt idx="8">
                  <c:v>#N/A</c:v>
                </c:pt>
                <c:pt idx="9">
                  <c:v>13.39</c:v>
                </c:pt>
              </c:numCache>
            </c:numRef>
          </c:val>
          <c:extLst>
            <c:ext xmlns:c16="http://schemas.microsoft.com/office/drawing/2014/chart" uri="{C3380CC4-5D6E-409C-BE32-E72D297353CC}">
              <c16:uniqueId val="{00000009-36DB-4C56-B4FE-A6FFAF2CFD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3831</c:v>
                </c:pt>
                <c:pt idx="5">
                  <c:v>4126</c:v>
                </c:pt>
                <c:pt idx="8">
                  <c:v>4269</c:v>
                </c:pt>
                <c:pt idx="11">
                  <c:v>4457</c:v>
                </c:pt>
                <c:pt idx="14">
                  <c:v>4336</c:v>
                </c:pt>
              </c:numCache>
            </c:numRef>
          </c:val>
          <c:extLst>
            <c:ext xmlns:c16="http://schemas.microsoft.com/office/drawing/2014/chart" uri="{C3380CC4-5D6E-409C-BE32-E72D297353CC}">
              <c16:uniqueId val="{00000000-0F65-4EAB-AB00-923963E7AC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65-4EAB-AB00-923963E7AC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42</c:v>
                </c:pt>
                <c:pt idx="3">
                  <c:v>41</c:v>
                </c:pt>
                <c:pt idx="6">
                  <c:v>40</c:v>
                </c:pt>
                <c:pt idx="9">
                  <c:v>39</c:v>
                </c:pt>
                <c:pt idx="12">
                  <c:v>37</c:v>
                </c:pt>
              </c:numCache>
            </c:numRef>
          </c:val>
          <c:extLst>
            <c:ext xmlns:c16="http://schemas.microsoft.com/office/drawing/2014/chart" uri="{C3380CC4-5D6E-409C-BE32-E72D297353CC}">
              <c16:uniqueId val="{00000002-0F65-4EAB-AB00-923963E7AC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57</c:v>
                </c:pt>
                <c:pt idx="3">
                  <c:v>57</c:v>
                </c:pt>
                <c:pt idx="6">
                  <c:v>57</c:v>
                </c:pt>
                <c:pt idx="9">
                  <c:v>57</c:v>
                </c:pt>
                <c:pt idx="12">
                  <c:v>57</c:v>
                </c:pt>
              </c:numCache>
            </c:numRef>
          </c:val>
          <c:extLst>
            <c:ext xmlns:c16="http://schemas.microsoft.com/office/drawing/2014/chart" uri="{C3380CC4-5D6E-409C-BE32-E72D297353CC}">
              <c16:uniqueId val="{00000003-0F65-4EAB-AB00-923963E7AC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2471</c:v>
                </c:pt>
                <c:pt idx="3">
                  <c:v>2304</c:v>
                </c:pt>
                <c:pt idx="6">
                  <c:v>2075</c:v>
                </c:pt>
                <c:pt idx="9">
                  <c:v>2464</c:v>
                </c:pt>
                <c:pt idx="12">
                  <c:v>2355</c:v>
                </c:pt>
              </c:numCache>
            </c:numRef>
          </c:val>
          <c:extLst>
            <c:ext xmlns:c16="http://schemas.microsoft.com/office/drawing/2014/chart" uri="{C3380CC4-5D6E-409C-BE32-E72D297353CC}">
              <c16:uniqueId val="{00000004-0F65-4EAB-AB00-923963E7AC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65-4EAB-AB00-923963E7AC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65-4EAB-AB00-923963E7AC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3949</c:v>
                </c:pt>
                <c:pt idx="3">
                  <c:v>4207</c:v>
                </c:pt>
                <c:pt idx="6">
                  <c:v>4303</c:v>
                </c:pt>
                <c:pt idx="9">
                  <c:v>4411</c:v>
                </c:pt>
                <c:pt idx="12">
                  <c:v>4347</c:v>
                </c:pt>
              </c:numCache>
            </c:numRef>
          </c:val>
          <c:extLst>
            <c:ext xmlns:c16="http://schemas.microsoft.com/office/drawing/2014/chart" uri="{C3380CC4-5D6E-409C-BE32-E72D297353CC}">
              <c16:uniqueId val="{00000007-0F65-4EAB-AB00-923963E7AC5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2688</c:v>
                </c:pt>
                <c:pt idx="2">
                  <c:v>#N/A</c:v>
                </c:pt>
                <c:pt idx="3">
                  <c:v>#N/A</c:v>
                </c:pt>
                <c:pt idx="4">
                  <c:v>2483</c:v>
                </c:pt>
                <c:pt idx="5">
                  <c:v>#N/A</c:v>
                </c:pt>
                <c:pt idx="6">
                  <c:v>#N/A</c:v>
                </c:pt>
                <c:pt idx="7">
                  <c:v>2206</c:v>
                </c:pt>
                <c:pt idx="8">
                  <c:v>#N/A</c:v>
                </c:pt>
                <c:pt idx="9">
                  <c:v>#N/A</c:v>
                </c:pt>
                <c:pt idx="10">
                  <c:v>2514</c:v>
                </c:pt>
                <c:pt idx="11">
                  <c:v>#N/A</c:v>
                </c:pt>
                <c:pt idx="12">
                  <c:v>#N/A</c:v>
                </c:pt>
                <c:pt idx="13">
                  <c:v>2460</c:v>
                </c:pt>
                <c:pt idx="14">
                  <c:v>#N/A</c:v>
                </c:pt>
              </c:numCache>
            </c:numRef>
          </c:val>
          <c:smooth val="0"/>
          <c:extLst>
            <c:ext xmlns:c16="http://schemas.microsoft.com/office/drawing/2014/chart" uri="{C3380CC4-5D6E-409C-BE32-E72D297353CC}">
              <c16:uniqueId val="{00000008-0F65-4EAB-AB00-923963E7AC5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47388</c:v>
                </c:pt>
                <c:pt idx="5">
                  <c:v>48666</c:v>
                </c:pt>
                <c:pt idx="8">
                  <c:v>49519</c:v>
                </c:pt>
                <c:pt idx="11">
                  <c:v>48294</c:v>
                </c:pt>
                <c:pt idx="14">
                  <c:v>47213</c:v>
                </c:pt>
              </c:numCache>
            </c:numRef>
          </c:val>
          <c:extLst>
            <c:ext xmlns:c16="http://schemas.microsoft.com/office/drawing/2014/chart" uri="{C3380CC4-5D6E-409C-BE32-E72D297353CC}">
              <c16:uniqueId val="{00000000-66BD-4780-813A-40127A98BF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2134</c:v>
                </c:pt>
                <c:pt idx="5">
                  <c:v>1631</c:v>
                </c:pt>
                <c:pt idx="8">
                  <c:v>1371</c:v>
                </c:pt>
                <c:pt idx="11">
                  <c:v>1296</c:v>
                </c:pt>
                <c:pt idx="14">
                  <c:v>1374</c:v>
                </c:pt>
              </c:numCache>
            </c:numRef>
          </c:val>
          <c:extLst>
            <c:ext xmlns:c16="http://schemas.microsoft.com/office/drawing/2014/chart" uri="{C3380CC4-5D6E-409C-BE32-E72D297353CC}">
              <c16:uniqueId val="{00000001-66BD-4780-813A-40127A98BF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3049</c:v>
                </c:pt>
                <c:pt idx="5">
                  <c:v>3323</c:v>
                </c:pt>
                <c:pt idx="8">
                  <c:v>3341</c:v>
                </c:pt>
                <c:pt idx="11">
                  <c:v>2982</c:v>
                </c:pt>
                <c:pt idx="14">
                  <c:v>3364</c:v>
                </c:pt>
              </c:numCache>
            </c:numRef>
          </c:val>
          <c:extLst>
            <c:ext xmlns:c16="http://schemas.microsoft.com/office/drawing/2014/chart" uri="{C3380CC4-5D6E-409C-BE32-E72D297353CC}">
              <c16:uniqueId val="{00000002-66BD-4780-813A-40127A98BF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BD-4780-813A-40127A98BF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BD-4780-813A-40127A98BF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548</c:v>
                </c:pt>
                <c:pt idx="3">
                  <c:v>408</c:v>
                </c:pt>
                <c:pt idx="6">
                  <c:v>337</c:v>
                </c:pt>
                <c:pt idx="9">
                  <c:v>0</c:v>
                </c:pt>
                <c:pt idx="12">
                  <c:v>0</c:v>
                </c:pt>
              </c:numCache>
            </c:numRef>
          </c:val>
          <c:extLst>
            <c:ext xmlns:c16="http://schemas.microsoft.com/office/drawing/2014/chart" uri="{C3380CC4-5D6E-409C-BE32-E72D297353CC}">
              <c16:uniqueId val="{00000005-66BD-4780-813A-40127A98BF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789</c:v>
                </c:pt>
                <c:pt idx="3">
                  <c:v>1106</c:v>
                </c:pt>
                <c:pt idx="6">
                  <c:v>1379</c:v>
                </c:pt>
                <c:pt idx="9">
                  <c:v>1417</c:v>
                </c:pt>
                <c:pt idx="12">
                  <c:v>1017</c:v>
                </c:pt>
              </c:numCache>
            </c:numRef>
          </c:val>
          <c:extLst>
            <c:ext xmlns:c16="http://schemas.microsoft.com/office/drawing/2014/chart" uri="{C3380CC4-5D6E-409C-BE32-E72D297353CC}">
              <c16:uniqueId val="{00000006-66BD-4780-813A-40127A98BF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441</c:v>
                </c:pt>
                <c:pt idx="3">
                  <c:v>456</c:v>
                </c:pt>
                <c:pt idx="6">
                  <c:v>532</c:v>
                </c:pt>
                <c:pt idx="9">
                  <c:v>429</c:v>
                </c:pt>
                <c:pt idx="12">
                  <c:v>376</c:v>
                </c:pt>
              </c:numCache>
            </c:numRef>
          </c:val>
          <c:extLst>
            <c:ext xmlns:c16="http://schemas.microsoft.com/office/drawing/2014/chart" uri="{C3380CC4-5D6E-409C-BE32-E72D297353CC}">
              <c16:uniqueId val="{00000007-66BD-4780-813A-40127A98BF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32800</c:v>
                </c:pt>
                <c:pt idx="3">
                  <c:v>34356</c:v>
                </c:pt>
                <c:pt idx="6">
                  <c:v>34950</c:v>
                </c:pt>
                <c:pt idx="9">
                  <c:v>31569</c:v>
                </c:pt>
                <c:pt idx="12">
                  <c:v>30139</c:v>
                </c:pt>
              </c:numCache>
            </c:numRef>
          </c:val>
          <c:extLst>
            <c:ext xmlns:c16="http://schemas.microsoft.com/office/drawing/2014/chart" uri="{C3380CC4-5D6E-409C-BE32-E72D297353CC}">
              <c16:uniqueId val="{00000008-66BD-4780-813A-40127A98BF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165</c:v>
                </c:pt>
                <c:pt idx="3">
                  <c:v>127</c:v>
                </c:pt>
                <c:pt idx="6">
                  <c:v>89</c:v>
                </c:pt>
                <c:pt idx="9">
                  <c:v>52</c:v>
                </c:pt>
                <c:pt idx="12">
                  <c:v>16</c:v>
                </c:pt>
              </c:numCache>
            </c:numRef>
          </c:val>
          <c:extLst>
            <c:ext xmlns:c16="http://schemas.microsoft.com/office/drawing/2014/chart" uri="{C3380CC4-5D6E-409C-BE32-E72D297353CC}">
              <c16:uniqueId val="{00000009-66BD-4780-813A-40127A98BF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42444</c:v>
                </c:pt>
                <c:pt idx="3">
                  <c:v>41615</c:v>
                </c:pt>
                <c:pt idx="6">
                  <c:v>42418</c:v>
                </c:pt>
                <c:pt idx="9">
                  <c:v>41911</c:v>
                </c:pt>
                <c:pt idx="12">
                  <c:v>41027</c:v>
                </c:pt>
              </c:numCache>
            </c:numRef>
          </c:val>
          <c:extLst>
            <c:ext xmlns:c16="http://schemas.microsoft.com/office/drawing/2014/chart" uri="{C3380CC4-5D6E-409C-BE32-E72D297353CC}">
              <c16:uniqueId val="{0000000A-66BD-4780-813A-40127A98BF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24617</c:v>
                </c:pt>
                <c:pt idx="2">
                  <c:v>#N/A</c:v>
                </c:pt>
                <c:pt idx="3">
                  <c:v>#N/A</c:v>
                </c:pt>
                <c:pt idx="4">
                  <c:v>24448</c:v>
                </c:pt>
                <c:pt idx="5">
                  <c:v>#N/A</c:v>
                </c:pt>
                <c:pt idx="6">
                  <c:v>#N/A</c:v>
                </c:pt>
                <c:pt idx="7">
                  <c:v>25474</c:v>
                </c:pt>
                <c:pt idx="8">
                  <c:v>#N/A</c:v>
                </c:pt>
                <c:pt idx="9">
                  <c:v>#N/A</c:v>
                </c:pt>
                <c:pt idx="10">
                  <c:v>22807</c:v>
                </c:pt>
                <c:pt idx="11">
                  <c:v>#N/A</c:v>
                </c:pt>
                <c:pt idx="12">
                  <c:v>#N/A</c:v>
                </c:pt>
                <c:pt idx="13">
                  <c:v>20624</c:v>
                </c:pt>
                <c:pt idx="14">
                  <c:v>#N/A</c:v>
                </c:pt>
              </c:numCache>
            </c:numRef>
          </c:val>
          <c:smooth val="0"/>
          <c:extLst>
            <c:ext xmlns:c16="http://schemas.microsoft.com/office/drawing/2014/chart" uri="{C3380CC4-5D6E-409C-BE32-E72D297353CC}">
              <c16:uniqueId val="{0000000B-66BD-4780-813A-40127A98BF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2355</c:v>
                </c:pt>
                <c:pt idx="1">
                  <c:v>1925</c:v>
                </c:pt>
                <c:pt idx="2">
                  <c:v>2293</c:v>
                </c:pt>
              </c:numCache>
            </c:numRef>
          </c:val>
          <c:extLst>
            <c:ext xmlns:c16="http://schemas.microsoft.com/office/drawing/2014/chart" uri="{C3380CC4-5D6E-409C-BE32-E72D297353CC}">
              <c16:uniqueId val="{00000000-A1DC-431C-AB2F-F9FF7557D0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104</c:v>
                </c:pt>
                <c:pt idx="1">
                  <c:v>104</c:v>
                </c:pt>
                <c:pt idx="2">
                  <c:v>104</c:v>
                </c:pt>
              </c:numCache>
            </c:numRef>
          </c:val>
          <c:extLst>
            <c:ext xmlns:c16="http://schemas.microsoft.com/office/drawing/2014/chart" uri="{C3380CC4-5D6E-409C-BE32-E72D297353CC}">
              <c16:uniqueId val="{00000001-A1DC-431C-AB2F-F9FF7557D0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4055</c:v>
                </c:pt>
                <c:pt idx="1">
                  <c:v>3949</c:v>
                </c:pt>
                <c:pt idx="2">
                  <c:v>3941</c:v>
                </c:pt>
              </c:numCache>
            </c:numRef>
          </c:val>
          <c:extLst>
            <c:ext xmlns:c16="http://schemas.microsoft.com/office/drawing/2014/chart" uri="{C3380CC4-5D6E-409C-BE32-E72D297353CC}">
              <c16:uniqueId val="{00000002-A1DC-431C-AB2F-F9FF7557D0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年度以降、合併特例債の償還金が増加していることにより、元利償還金は増加傾向にあ</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ったが、平成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年度をピークに数年は減少傾向となる見込みである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については、水道事業に対する繰入金は徐々に減少しているが、南魚沼市民病院建設に伴う企業債を発行している病院事業については、繰入金額が大幅に増加しており、下水道事業と合わせた全体額では、当面の間、高水準で推移するものと見込まれ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合併特例債や平成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月新潟・福島豪雨災害に伴う災害復旧事業債の償還額が増え、元利償還金が高額とな</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ってい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るが、いずれも算入公債費比率が高い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ため、算入公債費等も同じく高額となっている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実質公債費比率が類似団体や県内平均と比べて高い比率にあること、また、合併特例債の発行が限度額に近づいていることから、実質公債費比率の分子を減少させるために、今後は努めて投資的経費を抑制する必要が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については、合併特例債の発行が続いているため増加傾向にあるが、その他の起債償還も進み、大規模な投資的事業が一段落したことを受け、今後、廃棄物処理施設の更新事業に着手するまでの数年間は、緩やかに減少していく見込みで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は、水道事業に対しては徐々に減少していくものの、下水道事業に対する繰入金や、南魚沼市民病院建設に伴う企業債償還に係る病院事業への繰入金が多額であるため、当面は横ばいで推移する見込みで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充当可能財源については、額面の小さい基金を積み増したいところであるが、合併算定替えの縮減等の影響により経常一般財源が減少していく局面においては容易なことではなく、また、一定規模の財政調整基金を確保できていることから優先順位としては高くない。当市においては充当可能財源の増を図るより、むしろ地方債現在高を減少させることに重点を置く必要があると認識しており、計画的に投資的経費を抑制していくこととし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将来負担比率の分子については、平成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下水道特別会計への企業債等繰入見込額の減によりに減少したが、</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地方債現在高は減少するものの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合併特例債、災害復旧事業債など基準財政需要額への算入率が高い地方債の償還が進み、これらの地方債残高に占める割合が低下するため、徐々に増加していく見込みである。</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新潟県南魚沼市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基金全体としては、毎年度合併振興基金を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百万円取り崩していたためゆるやかな減少傾向だったが、平成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百万円取り崩した影響で大きく残高を減らした。しかし平成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年度には合併振興基金の取り崩しをやめ、ふるさと納税による寄附金の一部を積み立てたことにより回復を見せた。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特定目的基金についてはその目的により取り崩しをおこなっていくが、財政調整基金及び減債基金については、可能であれば積み増し、基金残高全体としては現在の水準を確保していくように努力していく。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南魚沼市合併振興基金：市民の連帯の強化及び地域振興のための事業費用に充てるため</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南魚沼市ふるさと基金：南魚沼地域広域計画協議会における広域的な事業の実施のため</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南魚沼市民の文化・スポーツ奨励棚村基金：以下の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のいずれかに該当するもの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市民の文化の向上を助長するため、音楽、演劇、講演及び美術品展示会等を開催するため</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市民のスポーツの普及振興及び競技水準向上を図るため、講演会、模範演技、実技指導等を開催するため</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市民で、スポーツの国際大会、国民体育大会等に出場する者に支給する推奨金に充てるため</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市民で、文化的活動の国際大会、国民文化祭、全国高等学校総合文化祭等に出場する者に支給する推奨金に充てるため</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南魚沼市国際交流及び文化・スポーツ基金：市民の国際親善交流の振興及び青少年の文化・スポーツの向上を図る費用に充てるため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南魚沼市医師修学基金：南魚沼市民病院、市立ゆきぐに大和病院及び市立城内診療所に勤務する医師の育成を図り、その修学資金の一部を助成するため</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南魚沼市合併振興基金：平成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年度までは毎年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百万円を地域コミュニティ活性化事業等に充当していたが、平成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年度は充当事業に関する考え方を再度まとめるために取崩しを行わなかった。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南魚沼市民の文化・スポーツ奨励棚村基金：平成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のために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のために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のために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南魚沼市国際交流及び文化・スポーツ基金：平成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年度は、中学生海外派遣事業、ピョンチャンオリンピック出場報奨金、中学生各種大会補助等に充てるため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11,702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千円を繰出し、ふるさと納税による寄附金のうち</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6,342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各基金ともに使途に従って取り崩し、該当する事業に充当していく。合併振興基金については、最も効率的に基金をいかす方法を模索し、充当事業に関する考え方をまとめた後に事業に充当していく。国際交流及び文化・スポーツ基金については、ふるさと納税で集まった寄附の一部を積立て、長期間事業を実施し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土地開発公社解散に向けて公社保有土地の取得費に充てるため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残高が減少した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年度には、ふるさと納税による寄附額から返礼品代等の事業費並びに当年度の事業に充当した額を差し引き、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百万円を積み立てた。基金残高は回復したものの、次年度以降の事業に充当するための積立てであるため、取り崩すことが前提である。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年の災害を教訓に、災害等の突発的な事象への備えとして一定額を確保するため毎年積み増していきたいところだが、経常収支比率が高止まりとなっている現状では難しい。標準財政規模比の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％程度を最低限確保するよう努めていく。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百万の残高があったが、平成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年の災害を機にほぼすべてを取崩し、平成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百万円を積み立ててから現在の残高を維持している。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将来金利が上昇し借換債を発行するのが不利な状況となった場合に備え、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億円程度の残高を確保したいが、優先度としては財政調整基金を積み増すほうが上となる。財政調整基金の積み増しが難しい現状では、せめて現在の残高を維持するほかない。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57,647
56,726
584.55
33,558,308
32,520,880
802,716
19,741,592
41,026,592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20</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年度をピークに低下が続き、平成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24</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年度からは横ばいで推移していたが、単年度としては平成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年度から低下傾向にある。</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29</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においては、これまでと同様に公債費が増加したものの基準財政需要額は横ばいとなったが、市内企業の業績不振により市税が減少したことに加え、地方消費税交付金の減が大きく影響して基準財政収入額が減少したため、財政力指数が低下した。</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公債費や公営企業（水道事業・病院事業）に対する補助金が高額であるなどの構造的な問題により、短期的な改善は難しい状況ではあるが、引き続き、保育所民営化や公共施設・インフラの維持補修費等の削減につながる集約化・長寿命化等を推進するとともに、市税徴収強化の取組等により財政基盤の強化に努めていく。</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29</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年度は、前年度から</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0.3</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ポイント上昇となり依然として高い水準にある。</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市内３給食センターのうち２センターで学校給食調理の民間委託を開始したが、人件費削減の効果が大きくなるまでには数年を要する。また、小学校や保育所をはじめとした公共施設の集約化を進め始めたが、こちらも目に見える効果が出てくるまでは時間がかかる見込みである。</a:t>
          </a:r>
          <a:endPar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今後も医師確保等により病院経営が軌道に乗るまでは病院事業への繰出しが多額のものとなることに加え、下水道特別会計への繰出金、扶助費や公債費が高額で推移する見込みであることから、当面の間は経常収支比率の改善は困難であるものの、保育所民営化や公共施設の集約化など、さらなる経費の削減等に取組み、経常経費の圧縮に努めていく。</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28787</xdr:rowOff>
    </xdr:from>
    <xdr:to>
      <xdr:col>23</xdr:col>
      <xdr:colOff>133350</xdr:colOff>
      <xdr:row>65</xdr:row>
      <xdr:rowOff>52917</xdr:rowOff>
    </xdr:to>
    <xdr:cxnSp macro="">
      <xdr:nvCxnSpPr>
        <xdr:cNvPr id="132" name="直線コネクタ 131"/>
        <xdr:cNvCxnSpPr/>
      </xdr:nvCxnSpPr>
      <xdr:spPr>
        <a:xfrm>
          <a:off x="4114800" y="111730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65</xdr:row>
      <xdr:rowOff>28787</xdr:rowOff>
    </xdr:to>
    <xdr:cxnSp macro="">
      <xdr:nvCxnSpPr>
        <xdr:cNvPr id="135" name="直線コネクタ 134"/>
        <xdr:cNvCxnSpPr/>
      </xdr:nvCxnSpPr>
      <xdr:spPr>
        <a:xfrm>
          <a:off x="3225800" y="10585873"/>
          <a:ext cx="889000" cy="58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127423</xdr:rowOff>
    </xdr:from>
    <xdr:to>
      <xdr:col>15</xdr:col>
      <xdr:colOff>82550</xdr:colOff>
      <xdr:row>64</xdr:row>
      <xdr:rowOff>95673</xdr:rowOff>
    </xdr:to>
    <xdr:cxnSp macro="">
      <xdr:nvCxnSpPr>
        <xdr:cNvPr id="138" name="直線コネクタ 137"/>
        <xdr:cNvCxnSpPr/>
      </xdr:nvCxnSpPr>
      <xdr:spPr>
        <a:xfrm flipV="1">
          <a:off x="2336800" y="10585873"/>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64</xdr:row>
      <xdr:rowOff>95673</xdr:rowOff>
    </xdr:to>
    <xdr:cxnSp macro="">
      <xdr:nvCxnSpPr>
        <xdr:cNvPr id="141" name="直線コネクタ 140"/>
        <xdr:cNvCxnSpPr/>
      </xdr:nvCxnSpPr>
      <xdr:spPr>
        <a:xfrm>
          <a:off x="1447800" y="1088347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2117</xdr:rowOff>
    </xdr:from>
    <xdr:to>
      <xdr:col>23</xdr:col>
      <xdr:colOff>184150</xdr:colOff>
      <xdr:row>65</xdr:row>
      <xdr:rowOff>103717</xdr:rowOff>
    </xdr:to>
    <xdr:sp macro="" textlink="">
      <xdr:nvSpPr>
        <xdr:cNvPr id="151" name="楕円 150"/>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145644</xdr:rowOff>
    </xdr:from>
    <xdr:ext cx="762000" cy="259045"/>
    <xdr:sp macro="" textlink="">
      <xdr:nvSpPr>
        <xdr:cNvPr id="152" name="財政構造の弾力性該当値テキスト"/>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149437</xdr:rowOff>
    </xdr:from>
    <xdr:to>
      <xdr:col>19</xdr:col>
      <xdr:colOff>184150</xdr:colOff>
      <xdr:row>65</xdr:row>
      <xdr:rowOff>79587</xdr:rowOff>
    </xdr:to>
    <xdr:sp macro="" textlink="">
      <xdr:nvSpPr>
        <xdr:cNvPr id="153" name="楕円 152"/>
        <xdr:cNvSpPr/>
      </xdr:nvSpPr>
      <xdr:spPr>
        <a:xfrm>
          <a:off x="4064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64364</xdr:rowOff>
    </xdr:from>
    <xdr:ext cx="736600" cy="259045"/>
    <xdr:sp macro="" textlink="">
      <xdr:nvSpPr>
        <xdr:cNvPr id="154" name="テキスト ボックス 153"/>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76623</xdr:rowOff>
    </xdr:from>
    <xdr:to>
      <xdr:col>15</xdr:col>
      <xdr:colOff>133350</xdr:colOff>
      <xdr:row>62</xdr:row>
      <xdr:rowOff>6773</xdr:rowOff>
    </xdr:to>
    <xdr:sp macro="" textlink="">
      <xdr:nvSpPr>
        <xdr:cNvPr id="155" name="楕円 154"/>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16950</xdr:rowOff>
    </xdr:from>
    <xdr:ext cx="762000" cy="259045"/>
    <xdr:sp macro="" textlink="">
      <xdr:nvSpPr>
        <xdr:cNvPr id="156" name="テキスト ボックス 155"/>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7" name="楕円 156"/>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58" name="テキスト ボックス 157"/>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59" name="楕円 158"/>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117704</xdr:rowOff>
    </xdr:from>
    <xdr:ext cx="762000" cy="259045"/>
    <xdr:sp macro="" textlink="">
      <xdr:nvSpPr>
        <xdr:cNvPr id="160" name="テキスト ボックス 159"/>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類似団体平均値及び新潟県平均値と比べて高い水準となっている理由は、市外の区域も担当している廃棄物処理業務や消防業務等があることに加え、公立保育園</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19</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園の運営、公設民営保育園</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園の運営委託をしていることにより、人件費・物件費・維持補修費が多くなっていることにある。また、地域特有の事情として、日本有数の豪雪地帯であることから、冬期間の道路交通を確保するために要する経費が多額となっており、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29</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年度は前年度から</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193</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百万円増加した。</a:t>
          </a:r>
          <a:endPar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また、ふるさと納税返礼品事業を開始したことにより、物件費が</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404</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百万円増加した。</a:t>
          </a:r>
          <a:endPar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29</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年度から学校給食調理の民間委託を進めたことにより物件費が増加したが、徐々に人員の削減が進むことにより今後の人件費の削減が期待される。</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民間委託や除雪路線の見直し等により事務の効率化を図り、経費削減を進めたい。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18174</xdr:rowOff>
    </xdr:from>
    <xdr:to>
      <xdr:col>23</xdr:col>
      <xdr:colOff>133350</xdr:colOff>
      <xdr:row>86</xdr:row>
      <xdr:rowOff>117092</xdr:rowOff>
    </xdr:to>
    <xdr:cxnSp macro="">
      <xdr:nvCxnSpPr>
        <xdr:cNvPr id="195" name="直線コネクタ 194"/>
        <xdr:cNvCxnSpPr/>
      </xdr:nvCxnSpPr>
      <xdr:spPr>
        <a:xfrm>
          <a:off x="4114800" y="14762874"/>
          <a:ext cx="838200" cy="9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18174</xdr:rowOff>
    </xdr:from>
    <xdr:to>
      <xdr:col>19</xdr:col>
      <xdr:colOff>133350</xdr:colOff>
      <xdr:row>86</xdr:row>
      <xdr:rowOff>56452</xdr:rowOff>
    </xdr:to>
    <xdr:cxnSp macro="">
      <xdr:nvCxnSpPr>
        <xdr:cNvPr id="198" name="直線コネクタ 197"/>
        <xdr:cNvCxnSpPr/>
      </xdr:nvCxnSpPr>
      <xdr:spPr>
        <a:xfrm flipV="1">
          <a:off x="3225800" y="14762874"/>
          <a:ext cx="889000" cy="3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56452</xdr:rowOff>
    </xdr:from>
    <xdr:to>
      <xdr:col>15</xdr:col>
      <xdr:colOff>82550</xdr:colOff>
      <xdr:row>86</xdr:row>
      <xdr:rowOff>86269</xdr:rowOff>
    </xdr:to>
    <xdr:cxnSp macro="">
      <xdr:nvCxnSpPr>
        <xdr:cNvPr id="201" name="直線コネクタ 200"/>
        <xdr:cNvCxnSpPr/>
      </xdr:nvCxnSpPr>
      <xdr:spPr>
        <a:xfrm flipV="1">
          <a:off x="2336800" y="14801152"/>
          <a:ext cx="8890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52872</xdr:rowOff>
    </xdr:from>
    <xdr:ext cx="762000" cy="259045"/>
    <xdr:sp macro="" textlink="">
      <xdr:nvSpPr>
        <xdr:cNvPr id="203" name="テキスト ボックス 202"/>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41742</xdr:rowOff>
    </xdr:from>
    <xdr:to>
      <xdr:col>11</xdr:col>
      <xdr:colOff>31750</xdr:colOff>
      <xdr:row>86</xdr:row>
      <xdr:rowOff>86269</xdr:rowOff>
    </xdr:to>
    <xdr:cxnSp macro="">
      <xdr:nvCxnSpPr>
        <xdr:cNvPr id="204" name="直線コネクタ 203"/>
        <xdr:cNvCxnSpPr/>
      </xdr:nvCxnSpPr>
      <xdr:spPr>
        <a:xfrm>
          <a:off x="1447800" y="14786442"/>
          <a:ext cx="889000" cy="4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66292</xdr:rowOff>
    </xdr:from>
    <xdr:to>
      <xdr:col>23</xdr:col>
      <xdr:colOff>184150</xdr:colOff>
      <xdr:row>86</xdr:row>
      <xdr:rowOff>167892</xdr:rowOff>
    </xdr:to>
    <xdr:sp macro="" textlink="">
      <xdr:nvSpPr>
        <xdr:cNvPr id="214" name="楕円 213"/>
        <xdr:cNvSpPr/>
      </xdr:nvSpPr>
      <xdr:spPr>
        <a:xfrm>
          <a:off x="4902200" y="148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38369</xdr:rowOff>
    </xdr:from>
    <xdr:ext cx="762000" cy="259045"/>
    <xdr:sp macro="" textlink="">
      <xdr:nvSpPr>
        <xdr:cNvPr id="215" name="人件費・物件費等の状況該当値テキスト"/>
        <xdr:cNvSpPr txBox="1"/>
      </xdr:nvSpPr>
      <xdr:spPr>
        <a:xfrm>
          <a:off x="5041900" y="147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138824</xdr:rowOff>
    </xdr:from>
    <xdr:to>
      <xdr:col>19</xdr:col>
      <xdr:colOff>184150</xdr:colOff>
      <xdr:row>86</xdr:row>
      <xdr:rowOff>68974</xdr:rowOff>
    </xdr:to>
    <xdr:sp macro="" textlink="">
      <xdr:nvSpPr>
        <xdr:cNvPr id="216" name="楕円 215"/>
        <xdr:cNvSpPr/>
      </xdr:nvSpPr>
      <xdr:spPr>
        <a:xfrm>
          <a:off x="4064000" y="147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53751</xdr:rowOff>
    </xdr:from>
    <xdr:ext cx="736600" cy="259045"/>
    <xdr:sp macro="" textlink="">
      <xdr:nvSpPr>
        <xdr:cNvPr id="217" name="テキスト ボックス 216"/>
        <xdr:cNvSpPr txBox="1"/>
      </xdr:nvSpPr>
      <xdr:spPr>
        <a:xfrm>
          <a:off x="3733800" y="1479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5652</xdr:rowOff>
    </xdr:from>
    <xdr:to>
      <xdr:col>15</xdr:col>
      <xdr:colOff>133350</xdr:colOff>
      <xdr:row>86</xdr:row>
      <xdr:rowOff>107252</xdr:rowOff>
    </xdr:to>
    <xdr:sp macro="" textlink="">
      <xdr:nvSpPr>
        <xdr:cNvPr id="218" name="楕円 217"/>
        <xdr:cNvSpPr/>
      </xdr:nvSpPr>
      <xdr:spPr>
        <a:xfrm>
          <a:off x="3175000" y="14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92029</xdr:rowOff>
    </xdr:from>
    <xdr:ext cx="762000" cy="259045"/>
    <xdr:sp macro="" textlink="">
      <xdr:nvSpPr>
        <xdr:cNvPr id="219" name="テキスト ボックス 218"/>
        <xdr:cNvSpPr txBox="1"/>
      </xdr:nvSpPr>
      <xdr:spPr>
        <a:xfrm>
          <a:off x="2844800" y="14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35469</xdr:rowOff>
    </xdr:from>
    <xdr:to>
      <xdr:col>11</xdr:col>
      <xdr:colOff>82550</xdr:colOff>
      <xdr:row>86</xdr:row>
      <xdr:rowOff>137069</xdr:rowOff>
    </xdr:to>
    <xdr:sp macro="" textlink="">
      <xdr:nvSpPr>
        <xdr:cNvPr id="220" name="楕円 219"/>
        <xdr:cNvSpPr/>
      </xdr:nvSpPr>
      <xdr:spPr>
        <a:xfrm>
          <a:off x="2286000" y="1478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121846</xdr:rowOff>
    </xdr:from>
    <xdr:ext cx="762000" cy="259045"/>
    <xdr:sp macro="" textlink="">
      <xdr:nvSpPr>
        <xdr:cNvPr id="221" name="テキスト ボックス 220"/>
        <xdr:cNvSpPr txBox="1"/>
      </xdr:nvSpPr>
      <xdr:spPr>
        <a:xfrm>
          <a:off x="1955800" y="1486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162392</xdr:rowOff>
    </xdr:from>
    <xdr:to>
      <xdr:col>7</xdr:col>
      <xdr:colOff>31750</xdr:colOff>
      <xdr:row>86</xdr:row>
      <xdr:rowOff>92542</xdr:rowOff>
    </xdr:to>
    <xdr:sp macro="" textlink="">
      <xdr:nvSpPr>
        <xdr:cNvPr id="222" name="楕円 221"/>
        <xdr:cNvSpPr/>
      </xdr:nvSpPr>
      <xdr:spPr>
        <a:xfrm>
          <a:off x="1397000" y="147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77319</xdr:rowOff>
    </xdr:from>
    <xdr:ext cx="762000" cy="259045"/>
    <xdr:sp macro="" textlink="">
      <xdr:nvSpPr>
        <xdr:cNvPr id="223" name="テキスト ボックス 222"/>
        <xdr:cNvSpPr txBox="1"/>
      </xdr:nvSpPr>
      <xdr:spPr>
        <a:xfrm>
          <a:off x="1066800" y="1482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類似団体や全国平均よりも低い水準で推移している。</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人口千人当たり職員数が多いことから、総額人件費を抑制するため、昇格、昇給基準や各種手当の見直しに加え、平成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年間給与の減額措置を行うなど、人件費の抑制に努めてきた。</a:t>
          </a:r>
        </a:p>
        <a:p>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年度は、給与の総合的見直しによる現給保障者が多く、実際に昇給する職員の割合が国よりも少なかったために指数が低下した。平成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年度で現給保障が終了したが、今後も現在の水準を維持できるよう適正化に努める。</a:t>
          </a:r>
        </a:p>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当該資料作成時点において、平成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年地方公務員給与実態調査が未公表であるため、前年度数値を引用している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84666</xdr:rowOff>
    </xdr:from>
    <xdr:to>
      <xdr:col>81</xdr:col>
      <xdr:colOff>44450</xdr:colOff>
      <xdr:row>80</xdr:row>
      <xdr:rowOff>84666</xdr:rowOff>
    </xdr:to>
    <xdr:cxnSp macro="">
      <xdr:nvCxnSpPr>
        <xdr:cNvPr id="257" name="直線コネクタ 256"/>
        <xdr:cNvCxnSpPr/>
      </xdr:nvCxnSpPr>
      <xdr:spPr>
        <a:xfrm>
          <a:off x="16179800" y="138006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84666</xdr:rowOff>
    </xdr:from>
    <xdr:to>
      <xdr:col>77</xdr:col>
      <xdr:colOff>44450</xdr:colOff>
      <xdr:row>80</xdr:row>
      <xdr:rowOff>124884</xdr:rowOff>
    </xdr:to>
    <xdr:cxnSp macro="">
      <xdr:nvCxnSpPr>
        <xdr:cNvPr id="260" name="直線コネクタ 259"/>
        <xdr:cNvCxnSpPr/>
      </xdr:nvCxnSpPr>
      <xdr:spPr>
        <a:xfrm flipV="1">
          <a:off x="15290800" y="138006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98072</xdr:rowOff>
    </xdr:from>
    <xdr:to>
      <xdr:col>72</xdr:col>
      <xdr:colOff>203200</xdr:colOff>
      <xdr:row>80</xdr:row>
      <xdr:rowOff>124884</xdr:rowOff>
    </xdr:to>
    <xdr:cxnSp macro="">
      <xdr:nvCxnSpPr>
        <xdr:cNvPr id="263" name="直線コネクタ 262"/>
        <xdr:cNvCxnSpPr/>
      </xdr:nvCxnSpPr>
      <xdr:spPr>
        <a:xfrm>
          <a:off x="14401800" y="138140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31045</xdr:rowOff>
    </xdr:from>
    <xdr:to>
      <xdr:col>68</xdr:col>
      <xdr:colOff>152400</xdr:colOff>
      <xdr:row>80</xdr:row>
      <xdr:rowOff>98072</xdr:rowOff>
    </xdr:to>
    <xdr:cxnSp macro="">
      <xdr:nvCxnSpPr>
        <xdr:cNvPr id="266" name="直線コネクタ 265"/>
        <xdr:cNvCxnSpPr/>
      </xdr:nvCxnSpPr>
      <xdr:spPr>
        <a:xfrm>
          <a:off x="13512800" y="137470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33866</xdr:rowOff>
    </xdr:from>
    <xdr:to>
      <xdr:col>81</xdr:col>
      <xdr:colOff>95250</xdr:colOff>
      <xdr:row>80</xdr:row>
      <xdr:rowOff>135466</xdr:rowOff>
    </xdr:to>
    <xdr:sp macro="" textlink="">
      <xdr:nvSpPr>
        <xdr:cNvPr id="276" name="楕円 275"/>
        <xdr:cNvSpPr/>
      </xdr:nvSpPr>
      <xdr:spPr>
        <a:xfrm>
          <a:off x="169672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126593</xdr:rowOff>
    </xdr:from>
    <xdr:ext cx="762000" cy="259045"/>
    <xdr:sp macro="" textlink="">
      <xdr:nvSpPr>
        <xdr:cNvPr id="277" name="給与水準   （国との比較）該当値テキスト"/>
        <xdr:cNvSpPr txBox="1"/>
      </xdr:nvSpPr>
      <xdr:spPr>
        <a:xfrm>
          <a:off x="17106900" y="1367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33866</xdr:rowOff>
    </xdr:from>
    <xdr:to>
      <xdr:col>77</xdr:col>
      <xdr:colOff>95250</xdr:colOff>
      <xdr:row>80</xdr:row>
      <xdr:rowOff>135466</xdr:rowOff>
    </xdr:to>
    <xdr:sp macro="" textlink="">
      <xdr:nvSpPr>
        <xdr:cNvPr id="278" name="楕円 277"/>
        <xdr:cNvSpPr/>
      </xdr:nvSpPr>
      <xdr:spPr>
        <a:xfrm>
          <a:off x="16129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145643</xdr:rowOff>
    </xdr:from>
    <xdr:ext cx="736600" cy="259045"/>
    <xdr:sp macro="" textlink="">
      <xdr:nvSpPr>
        <xdr:cNvPr id="279" name="テキスト ボックス 278"/>
        <xdr:cNvSpPr txBox="1"/>
      </xdr:nvSpPr>
      <xdr:spPr>
        <a:xfrm>
          <a:off x="15798800" y="1351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74084</xdr:rowOff>
    </xdr:from>
    <xdr:to>
      <xdr:col>73</xdr:col>
      <xdr:colOff>44450</xdr:colOff>
      <xdr:row>81</xdr:row>
      <xdr:rowOff>4234</xdr:rowOff>
    </xdr:to>
    <xdr:sp macro="" textlink="">
      <xdr:nvSpPr>
        <xdr:cNvPr id="280" name="楕円 279"/>
        <xdr:cNvSpPr/>
      </xdr:nvSpPr>
      <xdr:spPr>
        <a:xfrm>
          <a:off x="15240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14411</xdr:rowOff>
    </xdr:from>
    <xdr:ext cx="762000" cy="259045"/>
    <xdr:sp macro="" textlink="">
      <xdr:nvSpPr>
        <xdr:cNvPr id="281" name="テキスト ボックス 280"/>
        <xdr:cNvSpPr txBox="1"/>
      </xdr:nvSpPr>
      <xdr:spPr>
        <a:xfrm>
          <a:off x="14909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47272</xdr:rowOff>
    </xdr:from>
    <xdr:to>
      <xdr:col>68</xdr:col>
      <xdr:colOff>203200</xdr:colOff>
      <xdr:row>80</xdr:row>
      <xdr:rowOff>148872</xdr:rowOff>
    </xdr:to>
    <xdr:sp macro="" textlink="">
      <xdr:nvSpPr>
        <xdr:cNvPr id="282" name="楕円 281"/>
        <xdr:cNvSpPr/>
      </xdr:nvSpPr>
      <xdr:spPr>
        <a:xfrm>
          <a:off x="14351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159049</xdr:rowOff>
    </xdr:from>
    <xdr:ext cx="762000" cy="259045"/>
    <xdr:sp macro="" textlink="">
      <xdr:nvSpPr>
        <xdr:cNvPr id="283" name="テキスト ボックス 282"/>
        <xdr:cNvSpPr txBox="1"/>
      </xdr:nvSpPr>
      <xdr:spPr>
        <a:xfrm>
          <a:off x="14020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151695</xdr:rowOff>
    </xdr:from>
    <xdr:to>
      <xdr:col>64</xdr:col>
      <xdr:colOff>152400</xdr:colOff>
      <xdr:row>80</xdr:row>
      <xdr:rowOff>81845</xdr:rowOff>
    </xdr:to>
    <xdr:sp macro="" textlink="">
      <xdr:nvSpPr>
        <xdr:cNvPr id="284" name="楕円 283"/>
        <xdr:cNvSpPr/>
      </xdr:nvSpPr>
      <xdr:spPr>
        <a:xfrm>
          <a:off x="13462000" y="136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92022</xdr:rowOff>
    </xdr:from>
    <xdr:ext cx="762000" cy="259045"/>
    <xdr:sp macro="" textlink="">
      <xdr:nvSpPr>
        <xdr:cNvPr id="285" name="テキスト ボックス 284"/>
        <xdr:cNvSpPr txBox="1"/>
      </xdr:nvSpPr>
      <xdr:spPr>
        <a:xfrm>
          <a:off x="13131800" y="134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定員管理適正化計画に基づき、退職者不補充等により職員数削減を進めてきた。しかし、直営保育施設の割合が高いことや、隣接自治体の廃棄物処理、消防救急事務等を受託していることから、類似団体平均や全国平均に比べ大きく開きがある状況が続いている。</a:t>
          </a:r>
        </a:p>
        <a:p>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業務の増大、多様化、複雑化により、職員数を削減するには大変な時期になってきていることは間違いないが、新規事業着手の際の既存事業の見直しや、組織・機構改革、民間委託、適正な職員配置、公務能率の向上等により、適正規模に近づけていけるよう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8588</xdr:rowOff>
    </xdr:from>
    <xdr:to>
      <xdr:col>81</xdr:col>
      <xdr:colOff>44450</xdr:colOff>
      <xdr:row>63</xdr:row>
      <xdr:rowOff>23525</xdr:rowOff>
    </xdr:to>
    <xdr:cxnSp macro="">
      <xdr:nvCxnSpPr>
        <xdr:cNvPr id="322" name="直線コネクタ 321"/>
        <xdr:cNvCxnSpPr/>
      </xdr:nvCxnSpPr>
      <xdr:spPr>
        <a:xfrm>
          <a:off x="16179800" y="10809938"/>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8588</xdr:rowOff>
    </xdr:from>
    <xdr:to>
      <xdr:col>77</xdr:col>
      <xdr:colOff>44450</xdr:colOff>
      <xdr:row>63</xdr:row>
      <xdr:rowOff>8588</xdr:rowOff>
    </xdr:to>
    <xdr:cxnSp macro="">
      <xdr:nvCxnSpPr>
        <xdr:cNvPr id="325" name="直線コネクタ 324"/>
        <xdr:cNvCxnSpPr/>
      </xdr:nvCxnSpPr>
      <xdr:spPr>
        <a:xfrm>
          <a:off x="15290800" y="10809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544</xdr:rowOff>
    </xdr:from>
    <xdr:to>
      <xdr:col>72</xdr:col>
      <xdr:colOff>203200</xdr:colOff>
      <xdr:row>63</xdr:row>
      <xdr:rowOff>8588</xdr:rowOff>
    </xdr:to>
    <xdr:cxnSp macro="">
      <xdr:nvCxnSpPr>
        <xdr:cNvPr id="328" name="直線コネクタ 327"/>
        <xdr:cNvCxnSpPr/>
      </xdr:nvCxnSpPr>
      <xdr:spPr>
        <a:xfrm>
          <a:off x="14401800" y="1080189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544</xdr:rowOff>
    </xdr:from>
    <xdr:to>
      <xdr:col>68</xdr:col>
      <xdr:colOff>152400</xdr:colOff>
      <xdr:row>63</xdr:row>
      <xdr:rowOff>20078</xdr:rowOff>
    </xdr:to>
    <xdr:cxnSp macro="">
      <xdr:nvCxnSpPr>
        <xdr:cNvPr id="331" name="直線コネクタ 330"/>
        <xdr:cNvCxnSpPr/>
      </xdr:nvCxnSpPr>
      <xdr:spPr>
        <a:xfrm flipV="1">
          <a:off x="13512800" y="1080189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144175</xdr:rowOff>
    </xdr:from>
    <xdr:to>
      <xdr:col>81</xdr:col>
      <xdr:colOff>95250</xdr:colOff>
      <xdr:row>63</xdr:row>
      <xdr:rowOff>74325</xdr:rowOff>
    </xdr:to>
    <xdr:sp macro="" textlink="">
      <xdr:nvSpPr>
        <xdr:cNvPr id="341" name="楕円 340"/>
        <xdr:cNvSpPr/>
      </xdr:nvSpPr>
      <xdr:spPr>
        <a:xfrm>
          <a:off x="16967200" y="107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116252</xdr:rowOff>
    </xdr:from>
    <xdr:ext cx="762000" cy="259045"/>
    <xdr:sp macro="" textlink="">
      <xdr:nvSpPr>
        <xdr:cNvPr id="342" name="定員管理の状況該当値テキスト"/>
        <xdr:cNvSpPr txBox="1"/>
      </xdr:nvSpPr>
      <xdr:spPr>
        <a:xfrm>
          <a:off x="17106900" y="1074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129238</xdr:rowOff>
    </xdr:from>
    <xdr:to>
      <xdr:col>77</xdr:col>
      <xdr:colOff>95250</xdr:colOff>
      <xdr:row>63</xdr:row>
      <xdr:rowOff>59388</xdr:rowOff>
    </xdr:to>
    <xdr:sp macro="" textlink="">
      <xdr:nvSpPr>
        <xdr:cNvPr id="343" name="楕円 342"/>
        <xdr:cNvSpPr/>
      </xdr:nvSpPr>
      <xdr:spPr>
        <a:xfrm>
          <a:off x="16129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44165</xdr:rowOff>
    </xdr:from>
    <xdr:ext cx="736600" cy="259045"/>
    <xdr:sp macro="" textlink="">
      <xdr:nvSpPr>
        <xdr:cNvPr id="344" name="テキスト ボックス 343"/>
        <xdr:cNvSpPr txBox="1"/>
      </xdr:nvSpPr>
      <xdr:spPr>
        <a:xfrm>
          <a:off x="15798800" y="1084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129238</xdr:rowOff>
    </xdr:from>
    <xdr:to>
      <xdr:col>73</xdr:col>
      <xdr:colOff>44450</xdr:colOff>
      <xdr:row>63</xdr:row>
      <xdr:rowOff>59388</xdr:rowOff>
    </xdr:to>
    <xdr:sp macro="" textlink="">
      <xdr:nvSpPr>
        <xdr:cNvPr id="345" name="楕円 344"/>
        <xdr:cNvSpPr/>
      </xdr:nvSpPr>
      <xdr:spPr>
        <a:xfrm>
          <a:off x="15240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44165</xdr:rowOff>
    </xdr:from>
    <xdr:ext cx="762000" cy="259045"/>
    <xdr:sp macro="" textlink="">
      <xdr:nvSpPr>
        <xdr:cNvPr id="346" name="テキスト ボックス 345"/>
        <xdr:cNvSpPr txBox="1"/>
      </xdr:nvSpPr>
      <xdr:spPr>
        <a:xfrm>
          <a:off x="14909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121194</xdr:rowOff>
    </xdr:from>
    <xdr:to>
      <xdr:col>68</xdr:col>
      <xdr:colOff>203200</xdr:colOff>
      <xdr:row>63</xdr:row>
      <xdr:rowOff>51344</xdr:rowOff>
    </xdr:to>
    <xdr:sp macro="" textlink="">
      <xdr:nvSpPr>
        <xdr:cNvPr id="347" name="楕円 346"/>
        <xdr:cNvSpPr/>
      </xdr:nvSpPr>
      <xdr:spPr>
        <a:xfrm>
          <a:off x="14351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36121</xdr:rowOff>
    </xdr:from>
    <xdr:ext cx="762000" cy="259045"/>
    <xdr:sp macro="" textlink="">
      <xdr:nvSpPr>
        <xdr:cNvPr id="348" name="テキスト ボックス 347"/>
        <xdr:cNvSpPr txBox="1"/>
      </xdr:nvSpPr>
      <xdr:spPr>
        <a:xfrm>
          <a:off x="14020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140728</xdr:rowOff>
    </xdr:from>
    <xdr:to>
      <xdr:col>64</xdr:col>
      <xdr:colOff>152400</xdr:colOff>
      <xdr:row>63</xdr:row>
      <xdr:rowOff>70878</xdr:rowOff>
    </xdr:to>
    <xdr:sp macro="" textlink="">
      <xdr:nvSpPr>
        <xdr:cNvPr id="349" name="楕円 348"/>
        <xdr:cNvSpPr/>
      </xdr:nvSpPr>
      <xdr:spPr>
        <a:xfrm>
          <a:off x="13462000" y="1077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55655</xdr:rowOff>
    </xdr:from>
    <xdr:ext cx="762000" cy="259045"/>
    <xdr:sp macro="" textlink="">
      <xdr:nvSpPr>
        <xdr:cNvPr id="350" name="テキスト ボックス 349"/>
        <xdr:cNvSpPr txBox="1"/>
      </xdr:nvSpPr>
      <xdr:spPr>
        <a:xfrm>
          <a:off x="13131800" y="1085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３か年平均としては横ばいとなったが、単年度としては</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16.1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から</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15.8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へと</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0.3</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ポイントの減少となった。一般会計の元利償還額が</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63</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百万円減少したことに加え公営企業の元利償還金の財源となった繰入金が</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109</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百万円減少したことが大きな要因だが、今後は微減にとどまる予想であり、標準税収入額及び財源不足額は減少するため大きな改善は難しい。</a:t>
          </a:r>
          <a:endPar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次年度は単年度でみると横ばいとなる予想だが、３か年平均でみると数値のよかった平成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年度が抜けるために悪化が見込まれる。</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事業内容の精査等により投資的経費を抑えることで新発債を抑制するとともに、優良債を活用することで比率改善に努めていく。</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155787</xdr:rowOff>
    </xdr:from>
    <xdr:to>
      <xdr:col>81</xdr:col>
      <xdr:colOff>44450</xdr:colOff>
      <xdr:row>43</xdr:row>
      <xdr:rowOff>38946</xdr:rowOff>
    </xdr:to>
    <xdr:cxnSp macro="">
      <xdr:nvCxnSpPr>
        <xdr:cNvPr id="379" name="直線コネクタ 378"/>
        <xdr:cNvCxnSpPr/>
      </xdr:nvCxnSpPr>
      <xdr:spPr>
        <a:xfrm flipV="1">
          <a:off x="17018000" y="6156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11023</xdr:rowOff>
    </xdr:from>
    <xdr:ext cx="762000" cy="259045"/>
    <xdr:sp macro="" textlink="">
      <xdr:nvSpPr>
        <xdr:cNvPr id="380" name="公債費負担の状況最小値テキスト"/>
        <xdr:cNvSpPr txBox="1"/>
      </xdr:nvSpPr>
      <xdr:spPr>
        <a:xfrm>
          <a:off x="17106900" y="738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38946</xdr:rowOff>
    </xdr:from>
    <xdr:to>
      <xdr:col>81</xdr:col>
      <xdr:colOff>133350</xdr:colOff>
      <xdr:row>43</xdr:row>
      <xdr:rowOff>38946</xdr:rowOff>
    </xdr:to>
    <xdr:cxnSp macro="">
      <xdr:nvCxnSpPr>
        <xdr:cNvPr id="381" name="直線コネクタ 380"/>
        <xdr:cNvCxnSpPr/>
      </xdr:nvCxnSpPr>
      <xdr:spPr>
        <a:xfrm>
          <a:off x="16929100" y="741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70714</xdr:rowOff>
    </xdr:from>
    <xdr:ext cx="762000" cy="259045"/>
    <xdr:sp macro="" textlink="">
      <xdr:nvSpPr>
        <xdr:cNvPr id="382"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155787</xdr:rowOff>
    </xdr:from>
    <xdr:to>
      <xdr:col>81</xdr:col>
      <xdr:colOff>133350</xdr:colOff>
      <xdr:row>35</xdr:row>
      <xdr:rowOff>155787</xdr:rowOff>
    </xdr:to>
    <xdr:cxnSp macro="">
      <xdr:nvCxnSpPr>
        <xdr:cNvPr id="383" name="直線コネクタ 382"/>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30904</xdr:rowOff>
    </xdr:from>
    <xdr:to>
      <xdr:col>81</xdr:col>
      <xdr:colOff>44450</xdr:colOff>
      <xdr:row>43</xdr:row>
      <xdr:rowOff>30904</xdr:rowOff>
    </xdr:to>
    <xdr:cxnSp macro="">
      <xdr:nvCxnSpPr>
        <xdr:cNvPr id="384" name="直線コネクタ 383"/>
        <xdr:cNvCxnSpPr/>
      </xdr:nvCxnSpPr>
      <xdr:spPr>
        <a:xfrm>
          <a:off x="16179800" y="74032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30904</xdr:rowOff>
    </xdr:from>
    <xdr:to>
      <xdr:col>77</xdr:col>
      <xdr:colOff>44450</xdr:colOff>
      <xdr:row>43</xdr:row>
      <xdr:rowOff>46990</xdr:rowOff>
    </xdr:to>
    <xdr:cxnSp macro="">
      <xdr:nvCxnSpPr>
        <xdr:cNvPr id="387" name="直線コネクタ 386"/>
        <xdr:cNvCxnSpPr/>
      </xdr:nvCxnSpPr>
      <xdr:spPr>
        <a:xfrm flipV="1">
          <a:off x="15290800" y="74032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389" name="テキスト ボックス 38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119380</xdr:rowOff>
    </xdr:to>
    <xdr:cxnSp macro="">
      <xdr:nvCxnSpPr>
        <xdr:cNvPr id="390" name="直線コネクタ 389"/>
        <xdr:cNvCxnSpPr/>
      </xdr:nvCxnSpPr>
      <xdr:spPr>
        <a:xfrm flipV="1">
          <a:off x="14401800" y="74193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167217</xdr:rowOff>
    </xdr:from>
    <xdr:to>
      <xdr:col>73</xdr:col>
      <xdr:colOff>44450</xdr:colOff>
      <xdr:row>40</xdr:row>
      <xdr:rowOff>97367</xdr:rowOff>
    </xdr:to>
    <xdr:sp macro="" textlink="">
      <xdr:nvSpPr>
        <xdr:cNvPr id="391" name="フローチャート: 判断 390"/>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392" name="テキスト ボックス 391"/>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119380</xdr:rowOff>
    </xdr:from>
    <xdr:to>
      <xdr:col>68</xdr:col>
      <xdr:colOff>152400</xdr:colOff>
      <xdr:row>43</xdr:row>
      <xdr:rowOff>167640</xdr:rowOff>
    </xdr:to>
    <xdr:cxnSp macro="">
      <xdr:nvCxnSpPr>
        <xdr:cNvPr id="393" name="直線コネクタ 392"/>
        <xdr:cNvCxnSpPr/>
      </xdr:nvCxnSpPr>
      <xdr:spPr>
        <a:xfrm flipV="1">
          <a:off x="13512800" y="74917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4" name="フローチャート: 判断 393"/>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395" name="テキスト ボックス 394"/>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396" name="フローチャート: 判断 395"/>
        <xdr:cNvSpPr/>
      </xdr:nvSpPr>
      <xdr:spPr>
        <a:xfrm>
          <a:off x="13462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397" name="テキスト ボックス 396"/>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151554</xdr:rowOff>
    </xdr:from>
    <xdr:to>
      <xdr:col>81</xdr:col>
      <xdr:colOff>95250</xdr:colOff>
      <xdr:row>43</xdr:row>
      <xdr:rowOff>81704</xdr:rowOff>
    </xdr:to>
    <xdr:sp macro="" textlink="">
      <xdr:nvSpPr>
        <xdr:cNvPr id="403" name="楕円 402"/>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47431</xdr:rowOff>
    </xdr:from>
    <xdr:ext cx="762000" cy="259045"/>
    <xdr:sp macro="" textlink="">
      <xdr:nvSpPr>
        <xdr:cNvPr id="404" name="公債費負担の状況該当値テキスト"/>
        <xdr:cNvSpPr txBox="1"/>
      </xdr:nvSpPr>
      <xdr:spPr>
        <a:xfrm>
          <a:off x="17106900" y="724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151554</xdr:rowOff>
    </xdr:from>
    <xdr:to>
      <xdr:col>77</xdr:col>
      <xdr:colOff>95250</xdr:colOff>
      <xdr:row>43</xdr:row>
      <xdr:rowOff>81704</xdr:rowOff>
    </xdr:to>
    <xdr:sp macro="" textlink="">
      <xdr:nvSpPr>
        <xdr:cNvPr id="405" name="楕円 404"/>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66481</xdr:rowOff>
    </xdr:from>
    <xdr:ext cx="736600" cy="259045"/>
    <xdr:sp macro="" textlink="">
      <xdr:nvSpPr>
        <xdr:cNvPr id="406" name="テキスト ボックス 405"/>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7" name="楕円 406"/>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8" name="テキスト ボックス 407"/>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68580</xdr:rowOff>
    </xdr:from>
    <xdr:to>
      <xdr:col>68</xdr:col>
      <xdr:colOff>203200</xdr:colOff>
      <xdr:row>43</xdr:row>
      <xdr:rowOff>170180</xdr:rowOff>
    </xdr:to>
    <xdr:sp macro="" textlink="">
      <xdr:nvSpPr>
        <xdr:cNvPr id="409" name="楕円 408"/>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154957</xdr:rowOff>
    </xdr:from>
    <xdr:ext cx="762000" cy="259045"/>
    <xdr:sp macro="" textlink="">
      <xdr:nvSpPr>
        <xdr:cNvPr id="410" name="テキスト ボックス 409"/>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411" name="楕円 410"/>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412" name="テキスト ボックス 411"/>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29</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年度は下水道特別会計への企業債等繰入見込額減少等により、将来負担額が</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2,803</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百万円減少した。</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ふるさと納税による寄附金から返礼品等にかかった経費及び事業に充当した額を引いた額を基金に積み立てたため、基金残高は一時的に増加したが、さらなる増加を見込める状況にはない。標準財政規模が縮小していく中、合併特例債等の基準財政需要額算入率の高い地方債の償還が進んでいることから、将来負担比率は上昇していくものと見込んでいるものの、投資的経費を抑制することにより、将来負担比率の分子の増加を抑えるよう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41" name="直線コネクタ 440"/>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2"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3" name="直線コネクタ 442"/>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5800</xdr:rowOff>
    </xdr:from>
    <xdr:to>
      <xdr:col>81</xdr:col>
      <xdr:colOff>44450</xdr:colOff>
      <xdr:row>20</xdr:row>
      <xdr:rowOff>119211</xdr:rowOff>
    </xdr:to>
    <xdr:cxnSp macro="">
      <xdr:nvCxnSpPr>
        <xdr:cNvPr id="446" name="直線コネクタ 445"/>
        <xdr:cNvCxnSpPr/>
      </xdr:nvCxnSpPr>
      <xdr:spPr>
        <a:xfrm flipV="1">
          <a:off x="16179800" y="3434800"/>
          <a:ext cx="8382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7"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8" name="フローチャート: 判断 447"/>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119211</xdr:rowOff>
    </xdr:from>
    <xdr:to>
      <xdr:col>77</xdr:col>
      <xdr:colOff>44450</xdr:colOff>
      <xdr:row>21</xdr:row>
      <xdr:rowOff>48302</xdr:rowOff>
    </xdr:to>
    <xdr:cxnSp macro="">
      <xdr:nvCxnSpPr>
        <xdr:cNvPr id="449" name="直線コネクタ 448"/>
        <xdr:cNvCxnSpPr/>
      </xdr:nvCxnSpPr>
      <xdr:spPr>
        <a:xfrm flipV="1">
          <a:off x="15290800" y="3548211"/>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0" name="フローチャート: 判断 449"/>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1" name="テキスト ボックス 450"/>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16933</xdr:rowOff>
    </xdr:from>
    <xdr:to>
      <xdr:col>72</xdr:col>
      <xdr:colOff>203200</xdr:colOff>
      <xdr:row>21</xdr:row>
      <xdr:rowOff>48302</xdr:rowOff>
    </xdr:to>
    <xdr:cxnSp macro="">
      <xdr:nvCxnSpPr>
        <xdr:cNvPr id="452" name="直線コネクタ 451"/>
        <xdr:cNvCxnSpPr/>
      </xdr:nvCxnSpPr>
      <xdr:spPr>
        <a:xfrm>
          <a:off x="14401800" y="361738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3" name="フローチャート: 判断 452"/>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4" name="テキスト ボックス 453"/>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8086</xdr:rowOff>
    </xdr:from>
    <xdr:to>
      <xdr:col>68</xdr:col>
      <xdr:colOff>152400</xdr:colOff>
      <xdr:row>21</xdr:row>
      <xdr:rowOff>16933</xdr:rowOff>
    </xdr:to>
    <xdr:cxnSp macro="">
      <xdr:nvCxnSpPr>
        <xdr:cNvPr id="455" name="直線コネクタ 454"/>
        <xdr:cNvCxnSpPr/>
      </xdr:nvCxnSpPr>
      <xdr:spPr>
        <a:xfrm>
          <a:off x="13512800" y="3608536"/>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6" name="フローチャート: 判断 455"/>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7" name="テキスト ボックス 456"/>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8" name="フローチャート: 判断 457"/>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9" name="テキスト ボックス 458"/>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126450</xdr:rowOff>
    </xdr:from>
    <xdr:to>
      <xdr:col>81</xdr:col>
      <xdr:colOff>95250</xdr:colOff>
      <xdr:row>20</xdr:row>
      <xdr:rowOff>56600</xdr:rowOff>
    </xdr:to>
    <xdr:sp macro="" textlink="">
      <xdr:nvSpPr>
        <xdr:cNvPr id="465" name="楕円 464"/>
        <xdr:cNvSpPr/>
      </xdr:nvSpPr>
      <xdr:spPr>
        <a:xfrm>
          <a:off x="16967200" y="33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98527</xdr:rowOff>
    </xdr:from>
    <xdr:ext cx="762000" cy="259045"/>
    <xdr:sp macro="" textlink="">
      <xdr:nvSpPr>
        <xdr:cNvPr id="466" name="将来負担の状況該当値テキスト"/>
        <xdr:cNvSpPr txBox="1"/>
      </xdr:nvSpPr>
      <xdr:spPr>
        <a:xfrm>
          <a:off x="17106900" y="335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68411</xdr:rowOff>
    </xdr:from>
    <xdr:to>
      <xdr:col>77</xdr:col>
      <xdr:colOff>95250</xdr:colOff>
      <xdr:row>20</xdr:row>
      <xdr:rowOff>170011</xdr:rowOff>
    </xdr:to>
    <xdr:sp macro="" textlink="">
      <xdr:nvSpPr>
        <xdr:cNvPr id="467" name="楕円 466"/>
        <xdr:cNvSpPr/>
      </xdr:nvSpPr>
      <xdr:spPr>
        <a:xfrm>
          <a:off x="16129000" y="349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154788</xdr:rowOff>
    </xdr:from>
    <xdr:ext cx="736600" cy="259045"/>
    <xdr:sp macro="" textlink="">
      <xdr:nvSpPr>
        <xdr:cNvPr id="468" name="テキスト ボックス 467"/>
        <xdr:cNvSpPr txBox="1"/>
      </xdr:nvSpPr>
      <xdr:spPr>
        <a:xfrm>
          <a:off x="15798800" y="358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168952</xdr:rowOff>
    </xdr:from>
    <xdr:to>
      <xdr:col>73</xdr:col>
      <xdr:colOff>44450</xdr:colOff>
      <xdr:row>21</xdr:row>
      <xdr:rowOff>99102</xdr:rowOff>
    </xdr:to>
    <xdr:sp macro="" textlink="">
      <xdr:nvSpPr>
        <xdr:cNvPr id="469" name="楕円 468"/>
        <xdr:cNvSpPr/>
      </xdr:nvSpPr>
      <xdr:spPr>
        <a:xfrm>
          <a:off x="15240000" y="359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83879</xdr:rowOff>
    </xdr:from>
    <xdr:ext cx="762000" cy="259045"/>
    <xdr:sp macro="" textlink="">
      <xdr:nvSpPr>
        <xdr:cNvPr id="470" name="テキスト ボックス 469"/>
        <xdr:cNvSpPr txBox="1"/>
      </xdr:nvSpPr>
      <xdr:spPr>
        <a:xfrm>
          <a:off x="14909800" y="368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137583</xdr:rowOff>
    </xdr:from>
    <xdr:to>
      <xdr:col>68</xdr:col>
      <xdr:colOff>203200</xdr:colOff>
      <xdr:row>21</xdr:row>
      <xdr:rowOff>67733</xdr:rowOff>
    </xdr:to>
    <xdr:sp macro="" textlink="">
      <xdr:nvSpPr>
        <xdr:cNvPr id="471" name="楕円 470"/>
        <xdr:cNvSpPr/>
      </xdr:nvSpPr>
      <xdr:spPr>
        <a:xfrm>
          <a:off x="14351000" y="35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52510</xdr:rowOff>
    </xdr:from>
    <xdr:ext cx="762000" cy="259045"/>
    <xdr:sp macro="" textlink="">
      <xdr:nvSpPr>
        <xdr:cNvPr id="472" name="テキスト ボックス 471"/>
        <xdr:cNvSpPr txBox="1"/>
      </xdr:nvSpPr>
      <xdr:spPr>
        <a:xfrm>
          <a:off x="14020800" y="365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128736</xdr:rowOff>
    </xdr:from>
    <xdr:to>
      <xdr:col>64</xdr:col>
      <xdr:colOff>152400</xdr:colOff>
      <xdr:row>21</xdr:row>
      <xdr:rowOff>58886</xdr:rowOff>
    </xdr:to>
    <xdr:sp macro="" textlink="">
      <xdr:nvSpPr>
        <xdr:cNvPr id="473" name="楕円 472"/>
        <xdr:cNvSpPr/>
      </xdr:nvSpPr>
      <xdr:spPr>
        <a:xfrm>
          <a:off x="13462000" y="35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43663</xdr:rowOff>
    </xdr:from>
    <xdr:ext cx="762000" cy="259045"/>
    <xdr:sp macro="" textlink="">
      <xdr:nvSpPr>
        <xdr:cNvPr id="474" name="テキスト ボックス 473"/>
        <xdr:cNvSpPr txBox="1"/>
      </xdr:nvSpPr>
      <xdr:spPr>
        <a:xfrm>
          <a:off x="13131800" y="364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57,647
56,726
584.55
33,558,308
32,520,880
802,716
19,741,592
41,026,592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二度の合併と広域水道企業団及び広域連合の継承により、職員数は類似団体平均値よりも多いものの、定員管理適正化計画の確実な実行（退職者不補充、昇給・昇格基準及び各種手当の見直し、給与削減等）により、人件費の抑制に努めてきた。</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29</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年度は学校給食調理の民間委託、保育所</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園の民営化を実施し、並行して市立保育所等公共施設の統合も進めた。施設数は減少しても正職員については配置転換により雇用を継続するため、短期的には効果が現れてこないものの、将来的な人件費の抑制につながる取組を行っている。</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今後も職員数の適正化と行政改革の取組を通じ、さらなる改善に努める。</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1270</xdr:rowOff>
    </xdr:to>
    <xdr:cxnSp macro="">
      <xdr:nvCxnSpPr>
        <xdr:cNvPr id="66" name="直線コネクタ 65"/>
        <xdr:cNvCxnSpPr/>
      </xdr:nvCxnSpPr>
      <xdr:spPr>
        <a:xfrm>
          <a:off x="3987800" y="5994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34</xdr:row>
      <xdr:rowOff>165100</xdr:rowOff>
    </xdr:to>
    <xdr:cxnSp macro="">
      <xdr:nvCxnSpPr>
        <xdr:cNvPr id="69" name="直線コネクタ 68"/>
        <xdr:cNvCxnSpPr/>
      </xdr:nvCxnSpPr>
      <xdr:spPr>
        <a:xfrm>
          <a:off x="3098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85090</xdr:rowOff>
    </xdr:to>
    <xdr:cxnSp macro="">
      <xdr:nvCxnSpPr>
        <xdr:cNvPr id="72" name="直線コネクタ 71"/>
        <xdr:cNvCxnSpPr/>
      </xdr:nvCxnSpPr>
      <xdr:spPr>
        <a:xfrm flipV="1">
          <a:off x="2209800" y="5986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123190</xdr:rowOff>
    </xdr:to>
    <xdr:cxnSp macro="">
      <xdr:nvCxnSpPr>
        <xdr:cNvPr id="75" name="直線コネクタ 74"/>
        <xdr:cNvCxnSpPr/>
      </xdr:nvCxnSpPr>
      <xdr:spPr>
        <a:xfrm flipV="1">
          <a:off x="1320800" y="608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5" name="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傾向としては、類似団体平均値よりも低い値で推移しているが、平成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年度には老人福祉施設を指定管理施設としたこと、平成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29</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年度には給食調理の民間委託及びふるさと納税返礼品事業が開始したことにより増加している。</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これまで、保育所の公設民営化、指定管理者制度を活用した公共施設運営の推進等により、民間活用が可能な事業については直営から委託等に切り替えを行ってきた。今後も、保育所民営化や公共施設の集約化等により経費削減に努めていく。</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16</xdr:row>
      <xdr:rowOff>5080</xdr:rowOff>
    </xdr:to>
    <xdr:cxnSp macro="">
      <xdr:nvCxnSpPr>
        <xdr:cNvPr id="127" name="直線コネクタ 126"/>
        <xdr:cNvCxnSpPr/>
      </xdr:nvCxnSpPr>
      <xdr:spPr>
        <a:xfrm>
          <a:off x="15671800" y="2702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130810</xdr:rowOff>
    </xdr:to>
    <xdr:cxnSp macro="">
      <xdr:nvCxnSpPr>
        <xdr:cNvPr id="130" name="直線コネクタ 129"/>
        <xdr:cNvCxnSpPr/>
      </xdr:nvCxnSpPr>
      <xdr:spPr>
        <a:xfrm>
          <a:off x="14782800" y="267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15</xdr:row>
      <xdr:rowOff>153670</xdr:rowOff>
    </xdr:to>
    <xdr:cxnSp macro="">
      <xdr:nvCxnSpPr>
        <xdr:cNvPr id="133" name="直線コネクタ 132"/>
        <xdr:cNvCxnSpPr/>
      </xdr:nvCxnSpPr>
      <xdr:spPr>
        <a:xfrm flipV="1">
          <a:off x="13893800" y="2672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15</xdr:row>
      <xdr:rowOff>153670</xdr:rowOff>
    </xdr:to>
    <xdr:cxnSp macro="">
      <xdr:nvCxnSpPr>
        <xdr:cNvPr id="136" name="直線コネクタ 135"/>
        <xdr:cNvCxnSpPr/>
      </xdr:nvCxnSpPr>
      <xdr:spPr>
        <a:xfrm>
          <a:off x="13004800" y="270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6" name="楕円 145"/>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7"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80010</xdr:rowOff>
    </xdr:from>
    <xdr:to>
      <xdr:col>78</xdr:col>
      <xdr:colOff>120650</xdr:colOff>
      <xdr:row>16</xdr:row>
      <xdr:rowOff>10160</xdr:rowOff>
    </xdr:to>
    <xdr:sp macro="" textlink="">
      <xdr:nvSpPr>
        <xdr:cNvPr id="148" name="楕円 147"/>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49" name="テキスト ボックス 148"/>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50" name="楕円 149"/>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51" name="テキスト ボックス 150"/>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2" name="楕円 151"/>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3" name="テキスト ボックス 152"/>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4" name="楕円 153"/>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55" name="テキスト ボックス 154"/>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年度までは類似団体平均よりも低く推移してきたが、私立認可保育所（</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園）の設置や子ども医療費助成等の増により、平成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年度にほぼその差はなくなった。平成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29</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年度は横ばいとなったが、類似団体平均値が増加したことにより、結果的にその差が開いた。</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生活保護受給世帯や障がい者に対する介護給付費等の福祉関係経費は年々増加してきており、今後も保育所民営化や保育ニーズの多様化への対応、福祉関係施設に勤務する職員の処遇改善などの影響により扶助費の増加要素は多いことから、事業内容の精査や資格審査等の適正化に努める必要があ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xdr:rowOff>
    </xdr:from>
    <xdr:to>
      <xdr:col>24</xdr:col>
      <xdr:colOff>25400</xdr:colOff>
      <xdr:row>55</xdr:row>
      <xdr:rowOff>16510</xdr:rowOff>
    </xdr:to>
    <xdr:cxnSp macro="">
      <xdr:nvCxnSpPr>
        <xdr:cNvPr id="188" name="直線コネクタ 187"/>
        <xdr:cNvCxnSpPr/>
      </xdr:nvCxnSpPr>
      <xdr:spPr>
        <a:xfrm>
          <a:off x="3987800" y="9446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96520</xdr:rowOff>
    </xdr:from>
    <xdr:to>
      <xdr:col>19</xdr:col>
      <xdr:colOff>187325</xdr:colOff>
      <xdr:row>55</xdr:row>
      <xdr:rowOff>16510</xdr:rowOff>
    </xdr:to>
    <xdr:cxnSp macro="">
      <xdr:nvCxnSpPr>
        <xdr:cNvPr id="191" name="直線コネクタ 190"/>
        <xdr:cNvCxnSpPr/>
      </xdr:nvCxnSpPr>
      <xdr:spPr>
        <a:xfrm>
          <a:off x="3098800" y="9354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96520</xdr:rowOff>
    </xdr:from>
    <xdr:to>
      <xdr:col>15</xdr:col>
      <xdr:colOff>98425</xdr:colOff>
      <xdr:row>54</xdr:row>
      <xdr:rowOff>142240</xdr:rowOff>
    </xdr:to>
    <xdr:cxnSp macro="">
      <xdr:nvCxnSpPr>
        <xdr:cNvPr id="194" name="直線コネクタ 193"/>
        <xdr:cNvCxnSpPr/>
      </xdr:nvCxnSpPr>
      <xdr:spPr>
        <a:xfrm flipV="1">
          <a:off x="2209800" y="9354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142240</xdr:rowOff>
    </xdr:to>
    <xdr:cxnSp macro="">
      <xdr:nvCxnSpPr>
        <xdr:cNvPr id="197" name="直線コネクタ 196"/>
        <xdr:cNvCxnSpPr/>
      </xdr:nvCxnSpPr>
      <xdr:spPr>
        <a:xfrm>
          <a:off x="1320800" y="9309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137160</xdr:rowOff>
    </xdr:from>
    <xdr:to>
      <xdr:col>24</xdr:col>
      <xdr:colOff>76200</xdr:colOff>
      <xdr:row>55</xdr:row>
      <xdr:rowOff>67310</xdr:rowOff>
    </xdr:to>
    <xdr:sp macro="" textlink="">
      <xdr:nvSpPr>
        <xdr:cNvPr id="207" name="楕円 206"/>
        <xdr:cNvSpPr/>
      </xdr:nvSpPr>
      <xdr:spPr>
        <a:xfrm>
          <a:off x="4775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153687</xdr:rowOff>
    </xdr:from>
    <xdr:ext cx="762000" cy="259045"/>
    <xdr:sp macro="" textlink="">
      <xdr:nvSpPr>
        <xdr:cNvPr id="208" name="扶助費該当値テキスト"/>
        <xdr:cNvSpPr txBox="1"/>
      </xdr:nvSpPr>
      <xdr:spPr>
        <a:xfrm>
          <a:off x="4914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137160</xdr:rowOff>
    </xdr:from>
    <xdr:to>
      <xdr:col>20</xdr:col>
      <xdr:colOff>38100</xdr:colOff>
      <xdr:row>55</xdr:row>
      <xdr:rowOff>67310</xdr:rowOff>
    </xdr:to>
    <xdr:sp macro="" textlink="">
      <xdr:nvSpPr>
        <xdr:cNvPr id="209" name="楕円 208"/>
        <xdr:cNvSpPr/>
      </xdr:nvSpPr>
      <xdr:spPr>
        <a:xfrm>
          <a:off x="3937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77487</xdr:rowOff>
    </xdr:from>
    <xdr:ext cx="736600" cy="259045"/>
    <xdr:sp macro="" textlink="">
      <xdr:nvSpPr>
        <xdr:cNvPr id="210" name="テキスト ボックス 209"/>
        <xdr:cNvSpPr txBox="1"/>
      </xdr:nvSpPr>
      <xdr:spPr>
        <a:xfrm>
          <a:off x="3606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45720</xdr:rowOff>
    </xdr:from>
    <xdr:to>
      <xdr:col>15</xdr:col>
      <xdr:colOff>149225</xdr:colOff>
      <xdr:row>54</xdr:row>
      <xdr:rowOff>147320</xdr:rowOff>
    </xdr:to>
    <xdr:sp macro="" textlink="">
      <xdr:nvSpPr>
        <xdr:cNvPr id="211" name="楕円 210"/>
        <xdr:cNvSpPr/>
      </xdr:nvSpPr>
      <xdr:spPr>
        <a:xfrm>
          <a:off x="3048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157497</xdr:rowOff>
    </xdr:from>
    <xdr:ext cx="762000" cy="259045"/>
    <xdr:sp macro="" textlink="">
      <xdr:nvSpPr>
        <xdr:cNvPr id="212" name="テキスト ボックス 211"/>
        <xdr:cNvSpPr txBox="1"/>
      </xdr:nvSpPr>
      <xdr:spPr>
        <a:xfrm>
          <a:off x="2717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91440</xdr:rowOff>
    </xdr:from>
    <xdr:to>
      <xdr:col>11</xdr:col>
      <xdr:colOff>60325</xdr:colOff>
      <xdr:row>55</xdr:row>
      <xdr:rowOff>21590</xdr:rowOff>
    </xdr:to>
    <xdr:sp macro="" textlink="">
      <xdr:nvSpPr>
        <xdr:cNvPr id="213" name="楕円 212"/>
        <xdr:cNvSpPr/>
      </xdr:nvSpPr>
      <xdr:spPr>
        <a:xfrm>
          <a:off x="2159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31767</xdr:rowOff>
    </xdr:from>
    <xdr:ext cx="762000" cy="259045"/>
    <xdr:sp macro="" textlink="">
      <xdr:nvSpPr>
        <xdr:cNvPr id="214" name="テキスト ボックス 213"/>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5" name="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その他の比率については、維持補修費が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％、繰出金が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％となっており、類似団体や県平均と比べて高い水準にある。内訳としては、維持補修費の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63.3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％を占める除雪経費と、繰出金の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45.1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％を占める下水道特別会計への繰出しが比率を押し上げる要因となっている。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その他の維持補修費については、公共施設の集約化等</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を進め</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、将来的な経費抑制につながる取組を進めている。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繰出金は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今後も下水道事業に係る企業債償還に対する繰出しにより高水準で推移する見込みであるが、事業内容を精査し、適正な水準となるよう努めていく。</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53522</xdr:rowOff>
    </xdr:from>
    <xdr:to>
      <xdr:col>82</xdr:col>
      <xdr:colOff>107950</xdr:colOff>
      <xdr:row>59</xdr:row>
      <xdr:rowOff>73116</xdr:rowOff>
    </xdr:to>
    <xdr:cxnSp macro="">
      <xdr:nvCxnSpPr>
        <xdr:cNvPr id="251" name="直線コネクタ 250"/>
        <xdr:cNvCxnSpPr/>
      </xdr:nvCxnSpPr>
      <xdr:spPr>
        <a:xfrm>
          <a:off x="15671800" y="1016907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53522</xdr:rowOff>
    </xdr:to>
    <xdr:cxnSp macro="">
      <xdr:nvCxnSpPr>
        <xdr:cNvPr id="254" name="直線コネクタ 253"/>
        <xdr:cNvCxnSpPr/>
      </xdr:nvCxnSpPr>
      <xdr:spPr>
        <a:xfrm>
          <a:off x="14782800" y="10071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60</xdr:row>
      <xdr:rowOff>6169</xdr:rowOff>
    </xdr:to>
    <xdr:cxnSp macro="">
      <xdr:nvCxnSpPr>
        <xdr:cNvPr id="257" name="直線コネクタ 256"/>
        <xdr:cNvCxnSpPr/>
      </xdr:nvCxnSpPr>
      <xdr:spPr>
        <a:xfrm flipV="1">
          <a:off x="13893800" y="10071100"/>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59" name="テキスト ボックス 258"/>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125367</xdr:rowOff>
    </xdr:from>
    <xdr:to>
      <xdr:col>69</xdr:col>
      <xdr:colOff>92075</xdr:colOff>
      <xdr:row>60</xdr:row>
      <xdr:rowOff>6169</xdr:rowOff>
    </xdr:to>
    <xdr:cxnSp macro="">
      <xdr:nvCxnSpPr>
        <xdr:cNvPr id="260" name="直線コネクタ 259"/>
        <xdr:cNvCxnSpPr/>
      </xdr:nvCxnSpPr>
      <xdr:spPr>
        <a:xfrm>
          <a:off x="13004800" y="102409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22316</xdr:rowOff>
    </xdr:from>
    <xdr:to>
      <xdr:col>82</xdr:col>
      <xdr:colOff>158750</xdr:colOff>
      <xdr:row>59</xdr:row>
      <xdr:rowOff>123916</xdr:rowOff>
    </xdr:to>
    <xdr:sp macro="" textlink="">
      <xdr:nvSpPr>
        <xdr:cNvPr id="270" name="楕円 269"/>
        <xdr:cNvSpPr/>
      </xdr:nvSpPr>
      <xdr:spPr>
        <a:xfrm>
          <a:off x="16459200" y="101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165843</xdr:rowOff>
    </xdr:from>
    <xdr:ext cx="762000" cy="259045"/>
    <xdr:sp macro="" textlink="">
      <xdr:nvSpPr>
        <xdr:cNvPr id="271" name="その他該当値テキスト"/>
        <xdr:cNvSpPr txBox="1"/>
      </xdr:nvSpPr>
      <xdr:spPr>
        <a:xfrm>
          <a:off x="16598900" y="1010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2722</xdr:rowOff>
    </xdr:from>
    <xdr:to>
      <xdr:col>78</xdr:col>
      <xdr:colOff>120650</xdr:colOff>
      <xdr:row>59</xdr:row>
      <xdr:rowOff>104322</xdr:rowOff>
    </xdr:to>
    <xdr:sp macro="" textlink="">
      <xdr:nvSpPr>
        <xdr:cNvPr id="272" name="楕円 271"/>
        <xdr:cNvSpPr/>
      </xdr:nvSpPr>
      <xdr:spPr>
        <a:xfrm>
          <a:off x="15621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89099</xdr:rowOff>
    </xdr:from>
    <xdr:ext cx="736600" cy="259045"/>
    <xdr:sp macro="" textlink="">
      <xdr:nvSpPr>
        <xdr:cNvPr id="273" name="テキスト ボックス 272"/>
        <xdr:cNvSpPr txBox="1"/>
      </xdr:nvSpPr>
      <xdr:spPr>
        <a:xfrm>
          <a:off x="15290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126819</xdr:rowOff>
    </xdr:from>
    <xdr:to>
      <xdr:col>69</xdr:col>
      <xdr:colOff>142875</xdr:colOff>
      <xdr:row>60</xdr:row>
      <xdr:rowOff>56969</xdr:rowOff>
    </xdr:to>
    <xdr:sp macro="" textlink="">
      <xdr:nvSpPr>
        <xdr:cNvPr id="276" name="楕円 275"/>
        <xdr:cNvSpPr/>
      </xdr:nvSpPr>
      <xdr:spPr>
        <a:xfrm>
          <a:off x="13843000" y="1024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41746</xdr:rowOff>
    </xdr:from>
    <xdr:ext cx="762000" cy="259045"/>
    <xdr:sp macro="" textlink="">
      <xdr:nvSpPr>
        <xdr:cNvPr id="277" name="テキスト ボックス 276"/>
        <xdr:cNvSpPr txBox="1"/>
      </xdr:nvSpPr>
      <xdr:spPr>
        <a:xfrm>
          <a:off x="13512800" y="1032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74567</xdr:rowOff>
    </xdr:from>
    <xdr:to>
      <xdr:col>65</xdr:col>
      <xdr:colOff>53975</xdr:colOff>
      <xdr:row>60</xdr:row>
      <xdr:rowOff>4717</xdr:rowOff>
    </xdr:to>
    <xdr:sp macro="" textlink="">
      <xdr:nvSpPr>
        <xdr:cNvPr id="278" name="楕円 277"/>
        <xdr:cNvSpPr/>
      </xdr:nvSpPr>
      <xdr:spPr>
        <a:xfrm>
          <a:off x="12954000" y="101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160944</xdr:rowOff>
    </xdr:from>
    <xdr:ext cx="762000" cy="259045"/>
    <xdr:sp macro="" textlink="">
      <xdr:nvSpPr>
        <xdr:cNvPr id="279" name="テキスト ボックス 278"/>
        <xdr:cNvSpPr txBox="1"/>
      </xdr:nvSpPr>
      <xdr:spPr>
        <a:xfrm>
          <a:off x="12623800" y="1027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年度までは類似団体平均等を下回る比率で推移してきたが、平成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年度には病院事業会計に対する補助金が大幅に増加したことにより比率が悪化し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ポイントの減と横ばいで推移した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補助費等については従来から、公営企業（水道事業・病院事業）への補助金が大きな割合を占めて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おり、短期的には大きな増減は見込まれない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今後、経営が軌道に乗るまでは相当の補助が必要になるものと考えるが、経営状況等を注視し、明確な基準に従った適正な補助とするよう努めていく。</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8128</xdr:rowOff>
    </xdr:to>
    <xdr:cxnSp macro="">
      <xdr:nvCxnSpPr>
        <xdr:cNvPr id="309" name="直線コネクタ 308"/>
        <xdr:cNvCxnSpPr/>
      </xdr:nvCxnSpPr>
      <xdr:spPr>
        <a:xfrm flipV="1">
          <a:off x="15671800" y="61711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42418</xdr:rowOff>
    </xdr:from>
    <xdr:to>
      <xdr:col>78</xdr:col>
      <xdr:colOff>69850</xdr:colOff>
      <xdr:row>36</xdr:row>
      <xdr:rowOff>8128</xdr:rowOff>
    </xdr:to>
    <xdr:cxnSp macro="">
      <xdr:nvCxnSpPr>
        <xdr:cNvPr id="312" name="直線コネクタ 311"/>
        <xdr:cNvCxnSpPr/>
      </xdr:nvCxnSpPr>
      <xdr:spPr>
        <a:xfrm>
          <a:off x="14782800" y="60431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42418</xdr:rowOff>
    </xdr:to>
    <xdr:cxnSp macro="">
      <xdr:nvCxnSpPr>
        <xdr:cNvPr id="315" name="直線コネクタ 314"/>
        <xdr:cNvCxnSpPr/>
      </xdr:nvCxnSpPr>
      <xdr:spPr>
        <a:xfrm>
          <a:off x="13893800" y="6038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69850</xdr:rowOff>
    </xdr:to>
    <xdr:cxnSp macro="">
      <xdr:nvCxnSpPr>
        <xdr:cNvPr id="318" name="直線コネクタ 317"/>
        <xdr:cNvCxnSpPr/>
      </xdr:nvCxnSpPr>
      <xdr:spPr>
        <a:xfrm flipV="1">
          <a:off x="13004800" y="60385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8" name="楕円 327"/>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9"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30" name="楕円 329"/>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43705</xdr:rowOff>
    </xdr:from>
    <xdr:ext cx="736600" cy="259045"/>
    <xdr:sp macro="" textlink="">
      <xdr:nvSpPr>
        <xdr:cNvPr id="331" name="テキスト ボックス 330"/>
        <xdr:cNvSpPr txBox="1"/>
      </xdr:nvSpPr>
      <xdr:spPr>
        <a:xfrm>
          <a:off x="15290800" y="621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32" name="楕円 331"/>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33" name="テキスト ボックス 332"/>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4" name="楕円 333"/>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5" name="テキスト ボックス 334"/>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6" name="楕円 335"/>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7" name="テキスト ボックス 336"/>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19</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年度以降の公的資金補償金免除繰上償還や、近年の超低金利政策化における高利率の地方債の借換え等により利子負担は大きく軽減することができた。</a:t>
          </a:r>
          <a:endPar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しかしながら、市町村合併に伴い、平成</a:t>
          </a: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29</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までに一体感の醸成や地域間格差の是正、施設の統廃合などに係る投資的事業が集中したことに加え、今後は公共施設等の集約化長寿命化を進める必要があり、しばらくの間は公債費の減少は見込めない状況にある。</a:t>
          </a:r>
        </a:p>
        <a:p>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公共施設等の集約化・長寿命化を除き、必要なインフラ・施設等の整備が一段落したことから、今後待ち受ける廃棄物処理施設の整備を見据え、投資的経費を縮減し公債費の抑制に努める。</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167005</xdr:rowOff>
    </xdr:to>
    <xdr:cxnSp macro="">
      <xdr:nvCxnSpPr>
        <xdr:cNvPr id="366" name="直線コネクタ 365"/>
        <xdr:cNvCxnSpPr/>
      </xdr:nvCxnSpPr>
      <xdr:spPr>
        <a:xfrm flipV="1">
          <a:off x="3987800" y="133400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104139</xdr:rowOff>
    </xdr:from>
    <xdr:to>
      <xdr:col>19</xdr:col>
      <xdr:colOff>187325</xdr:colOff>
      <xdr:row>77</xdr:row>
      <xdr:rowOff>167005</xdr:rowOff>
    </xdr:to>
    <xdr:cxnSp macro="">
      <xdr:nvCxnSpPr>
        <xdr:cNvPr id="369" name="直線コネクタ 368"/>
        <xdr:cNvCxnSpPr/>
      </xdr:nvCxnSpPr>
      <xdr:spPr>
        <a:xfrm>
          <a:off x="3098800" y="133057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104139</xdr:rowOff>
    </xdr:from>
    <xdr:to>
      <xdr:col>15</xdr:col>
      <xdr:colOff>98425</xdr:colOff>
      <xdr:row>77</xdr:row>
      <xdr:rowOff>109855</xdr:rowOff>
    </xdr:to>
    <xdr:cxnSp macro="">
      <xdr:nvCxnSpPr>
        <xdr:cNvPr id="372" name="直線コネクタ 371"/>
        <xdr:cNvCxnSpPr/>
      </xdr:nvCxnSpPr>
      <xdr:spPr>
        <a:xfrm flipV="1">
          <a:off x="2209800" y="133057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41275</xdr:rowOff>
    </xdr:from>
    <xdr:to>
      <xdr:col>11</xdr:col>
      <xdr:colOff>9525</xdr:colOff>
      <xdr:row>77</xdr:row>
      <xdr:rowOff>109855</xdr:rowOff>
    </xdr:to>
    <xdr:cxnSp macro="">
      <xdr:nvCxnSpPr>
        <xdr:cNvPr id="375" name="直線コネクタ 374"/>
        <xdr:cNvCxnSpPr/>
      </xdr:nvCxnSpPr>
      <xdr:spPr>
        <a:xfrm>
          <a:off x="1320800" y="132429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5" name="楕円 384"/>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6"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116205</xdr:rowOff>
    </xdr:from>
    <xdr:to>
      <xdr:col>20</xdr:col>
      <xdr:colOff>38100</xdr:colOff>
      <xdr:row>78</xdr:row>
      <xdr:rowOff>46355</xdr:rowOff>
    </xdr:to>
    <xdr:sp macro="" textlink="">
      <xdr:nvSpPr>
        <xdr:cNvPr id="387" name="楕円 386"/>
        <xdr:cNvSpPr/>
      </xdr:nvSpPr>
      <xdr:spPr>
        <a:xfrm>
          <a:off x="3937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31132</xdr:rowOff>
    </xdr:from>
    <xdr:ext cx="736600" cy="259045"/>
    <xdr:sp macro="" textlink="">
      <xdr:nvSpPr>
        <xdr:cNvPr id="388" name="テキスト ボックス 387"/>
        <xdr:cNvSpPr txBox="1"/>
      </xdr:nvSpPr>
      <xdr:spPr>
        <a:xfrm>
          <a:off x="3606800" y="13404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53339</xdr:rowOff>
    </xdr:from>
    <xdr:to>
      <xdr:col>15</xdr:col>
      <xdr:colOff>149225</xdr:colOff>
      <xdr:row>77</xdr:row>
      <xdr:rowOff>154939</xdr:rowOff>
    </xdr:to>
    <xdr:sp macro="" textlink="">
      <xdr:nvSpPr>
        <xdr:cNvPr id="389" name="楕円 388"/>
        <xdr:cNvSpPr/>
      </xdr:nvSpPr>
      <xdr:spPr>
        <a:xfrm>
          <a:off x="3048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139716</xdr:rowOff>
    </xdr:from>
    <xdr:ext cx="762000" cy="259045"/>
    <xdr:sp macro="" textlink="">
      <xdr:nvSpPr>
        <xdr:cNvPr id="390" name="テキスト ボックス 389"/>
        <xdr:cNvSpPr txBox="1"/>
      </xdr:nvSpPr>
      <xdr:spPr>
        <a:xfrm>
          <a:off x="2717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59055</xdr:rowOff>
    </xdr:from>
    <xdr:to>
      <xdr:col>11</xdr:col>
      <xdr:colOff>60325</xdr:colOff>
      <xdr:row>77</xdr:row>
      <xdr:rowOff>160655</xdr:rowOff>
    </xdr:to>
    <xdr:sp macro="" textlink="">
      <xdr:nvSpPr>
        <xdr:cNvPr id="391" name="楕円 390"/>
        <xdr:cNvSpPr/>
      </xdr:nvSpPr>
      <xdr:spPr>
        <a:xfrm>
          <a:off x="2159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145432</xdr:rowOff>
    </xdr:from>
    <xdr:ext cx="762000" cy="259045"/>
    <xdr:sp macro="" textlink="">
      <xdr:nvSpPr>
        <xdr:cNvPr id="392" name="テキスト ボックス 391"/>
        <xdr:cNvSpPr txBox="1"/>
      </xdr:nvSpPr>
      <xdr:spPr>
        <a:xfrm>
          <a:off x="18288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161925</xdr:rowOff>
    </xdr:from>
    <xdr:to>
      <xdr:col>6</xdr:col>
      <xdr:colOff>171450</xdr:colOff>
      <xdr:row>77</xdr:row>
      <xdr:rowOff>92075</xdr:rowOff>
    </xdr:to>
    <xdr:sp macro="" textlink="">
      <xdr:nvSpPr>
        <xdr:cNvPr id="393" name="楕円 392"/>
        <xdr:cNvSpPr/>
      </xdr:nvSpPr>
      <xdr:spPr>
        <a:xfrm>
          <a:off x="1270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76852</xdr:rowOff>
    </xdr:from>
    <xdr:ext cx="762000" cy="259045"/>
    <xdr:sp macro="" textlink="">
      <xdr:nvSpPr>
        <xdr:cNvPr id="394" name="テキスト ボックス 393"/>
        <xdr:cNvSpPr txBox="1"/>
      </xdr:nvSpPr>
      <xdr:spPr>
        <a:xfrm>
          <a:off x="939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公債費以外の経常収支比率については、異常少雪等による経常経費の減</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によって減少した平成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年度を除くと</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ほぼ類似団体平均や全国平均と同程度で推移している。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合併以降、財政健全化計画に基づき、各種の見直し等を進めてきた結果、公営企業等他会計への補助金及び繰出金を除き、一定の経常経費の削減成果は表れている。</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各種事業の民間委託を進めていく中で、現在は一時的に経費が増加している部分があるが、徐々に人件費等の削減効果が表れてくる予定である。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公営企業等他会計の状況を注視しつつ、引き続き不断の事務事業改善により削減を進めていく必要がある。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14987</xdr:rowOff>
    </xdr:to>
    <xdr:cxnSp macro="">
      <xdr:nvCxnSpPr>
        <xdr:cNvPr id="425" name="直線コネクタ 424"/>
        <xdr:cNvCxnSpPr/>
      </xdr:nvCxnSpPr>
      <xdr:spPr>
        <a:xfrm>
          <a:off x="15671800" y="1318006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37846</xdr:rowOff>
    </xdr:from>
    <xdr:to>
      <xdr:col>78</xdr:col>
      <xdr:colOff>69850</xdr:colOff>
      <xdr:row>76</xdr:row>
      <xdr:rowOff>149861</xdr:rowOff>
    </xdr:to>
    <xdr:cxnSp macro="">
      <xdr:nvCxnSpPr>
        <xdr:cNvPr id="428" name="直線コネクタ 427"/>
        <xdr:cNvCxnSpPr/>
      </xdr:nvCxnSpPr>
      <xdr:spPr>
        <a:xfrm>
          <a:off x="14782800" y="12896596"/>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37846</xdr:rowOff>
    </xdr:from>
    <xdr:to>
      <xdr:col>73</xdr:col>
      <xdr:colOff>180975</xdr:colOff>
      <xdr:row>76</xdr:row>
      <xdr:rowOff>136144</xdr:rowOff>
    </xdr:to>
    <xdr:cxnSp macro="">
      <xdr:nvCxnSpPr>
        <xdr:cNvPr id="431" name="直線コネクタ 430"/>
        <xdr:cNvCxnSpPr/>
      </xdr:nvCxnSpPr>
      <xdr:spPr>
        <a:xfrm flipV="1">
          <a:off x="13893800" y="12896596"/>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136144</xdr:rowOff>
    </xdr:to>
    <xdr:cxnSp macro="">
      <xdr:nvCxnSpPr>
        <xdr:cNvPr id="434" name="直線コネクタ 433"/>
        <xdr:cNvCxnSpPr/>
      </xdr:nvCxnSpPr>
      <xdr:spPr>
        <a:xfrm>
          <a:off x="13004800" y="13116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4" name="楕円 443"/>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45" name="公債費以外該当値テキスト"/>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6" name="楕円 445"/>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47" name="テキスト ボックス 446"/>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158496</xdr:rowOff>
    </xdr:from>
    <xdr:to>
      <xdr:col>74</xdr:col>
      <xdr:colOff>31750</xdr:colOff>
      <xdr:row>75</xdr:row>
      <xdr:rowOff>88646</xdr:rowOff>
    </xdr:to>
    <xdr:sp macro="" textlink="">
      <xdr:nvSpPr>
        <xdr:cNvPr id="448" name="楕円 447"/>
        <xdr:cNvSpPr/>
      </xdr:nvSpPr>
      <xdr:spPr>
        <a:xfrm>
          <a:off x="14732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98823</xdr:rowOff>
    </xdr:from>
    <xdr:ext cx="762000" cy="259045"/>
    <xdr:sp macro="" textlink="">
      <xdr:nvSpPr>
        <xdr:cNvPr id="449" name="テキスト ボックス 448"/>
        <xdr:cNvSpPr txBox="1"/>
      </xdr:nvSpPr>
      <xdr:spPr>
        <a:xfrm>
          <a:off x="14401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85344</xdr:rowOff>
    </xdr:from>
    <xdr:to>
      <xdr:col>69</xdr:col>
      <xdr:colOff>142875</xdr:colOff>
      <xdr:row>77</xdr:row>
      <xdr:rowOff>15494</xdr:rowOff>
    </xdr:to>
    <xdr:sp macro="" textlink="">
      <xdr:nvSpPr>
        <xdr:cNvPr id="450" name="楕円 449"/>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51" name="テキスト ボックス 450"/>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2" name="楕円 451"/>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3" name="テキスト ボックス 452"/>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7616</xdr:rowOff>
    </xdr:from>
    <xdr:to>
      <xdr:col>29</xdr:col>
      <xdr:colOff>127000</xdr:colOff>
      <xdr:row>16</xdr:row>
      <xdr:rowOff>59133</xdr:rowOff>
    </xdr:to>
    <xdr:cxnSp macro="">
      <xdr:nvCxnSpPr>
        <xdr:cNvPr id="52" name="直線コネクタ 51"/>
        <xdr:cNvCxnSpPr/>
      </xdr:nvCxnSpPr>
      <xdr:spPr bwMode="auto">
        <a:xfrm>
          <a:off x="5003800" y="2798441"/>
          <a:ext cx="647700" cy="51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43910</xdr:rowOff>
    </xdr:from>
    <xdr:ext cx="762000" cy="259045"/>
    <xdr:sp macro="" textlink="">
      <xdr:nvSpPr>
        <xdr:cNvPr id="53" name="人口1人当たり決算額の推移平均値テキスト130"/>
        <xdr:cNvSpPr txBox="1"/>
      </xdr:nvSpPr>
      <xdr:spPr>
        <a:xfrm>
          <a:off x="5740400" y="2834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103269</xdr:rowOff>
    </xdr:from>
    <xdr:to>
      <xdr:col>26</xdr:col>
      <xdr:colOff>50800</xdr:colOff>
      <xdr:row>16</xdr:row>
      <xdr:rowOff>7616</xdr:rowOff>
    </xdr:to>
    <xdr:cxnSp macro="">
      <xdr:nvCxnSpPr>
        <xdr:cNvPr id="55" name="直線コネクタ 54"/>
        <xdr:cNvCxnSpPr/>
      </xdr:nvCxnSpPr>
      <xdr:spPr bwMode="auto">
        <a:xfrm>
          <a:off x="4305300" y="2722644"/>
          <a:ext cx="698500" cy="75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99709</xdr:rowOff>
    </xdr:from>
    <xdr:to>
      <xdr:col>22</xdr:col>
      <xdr:colOff>114300</xdr:colOff>
      <xdr:row>15</xdr:row>
      <xdr:rowOff>103269</xdr:rowOff>
    </xdr:to>
    <xdr:cxnSp macro="">
      <xdr:nvCxnSpPr>
        <xdr:cNvPr id="58" name="直線コネクタ 57"/>
        <xdr:cNvCxnSpPr/>
      </xdr:nvCxnSpPr>
      <xdr:spPr bwMode="auto">
        <a:xfrm>
          <a:off x="3606800" y="2719084"/>
          <a:ext cx="698500" cy="3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81683</xdr:rowOff>
    </xdr:from>
    <xdr:to>
      <xdr:col>18</xdr:col>
      <xdr:colOff>177800</xdr:colOff>
      <xdr:row>15</xdr:row>
      <xdr:rowOff>99709</xdr:rowOff>
    </xdr:to>
    <xdr:cxnSp macro="">
      <xdr:nvCxnSpPr>
        <xdr:cNvPr id="61" name="直線コネクタ 60"/>
        <xdr:cNvCxnSpPr/>
      </xdr:nvCxnSpPr>
      <xdr:spPr bwMode="auto">
        <a:xfrm>
          <a:off x="2908300" y="2701058"/>
          <a:ext cx="698500" cy="18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8333</xdr:rowOff>
    </xdr:from>
    <xdr:to>
      <xdr:col>29</xdr:col>
      <xdr:colOff>177800</xdr:colOff>
      <xdr:row>16</xdr:row>
      <xdr:rowOff>109933</xdr:rowOff>
    </xdr:to>
    <xdr:sp macro="" textlink="">
      <xdr:nvSpPr>
        <xdr:cNvPr id="71" name="楕円 70"/>
        <xdr:cNvSpPr/>
      </xdr:nvSpPr>
      <xdr:spPr bwMode="auto">
        <a:xfrm>
          <a:off x="5600700" y="2799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24860</xdr:rowOff>
    </xdr:from>
    <xdr:ext cx="762000" cy="259045"/>
    <xdr:sp macro="" textlink="">
      <xdr:nvSpPr>
        <xdr:cNvPr id="72" name="人口1人当たり決算額の推移該当値テキスト130"/>
        <xdr:cNvSpPr txBox="1"/>
      </xdr:nvSpPr>
      <xdr:spPr>
        <a:xfrm>
          <a:off x="5740400" y="264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128266</xdr:rowOff>
    </xdr:from>
    <xdr:to>
      <xdr:col>26</xdr:col>
      <xdr:colOff>101600</xdr:colOff>
      <xdr:row>16</xdr:row>
      <xdr:rowOff>58416</xdr:rowOff>
    </xdr:to>
    <xdr:sp macro="" textlink="">
      <xdr:nvSpPr>
        <xdr:cNvPr id="73" name="楕円 72"/>
        <xdr:cNvSpPr/>
      </xdr:nvSpPr>
      <xdr:spPr bwMode="auto">
        <a:xfrm>
          <a:off x="4953000" y="274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68593</xdr:rowOff>
    </xdr:from>
    <xdr:ext cx="736600" cy="259045"/>
    <xdr:sp macro="" textlink="">
      <xdr:nvSpPr>
        <xdr:cNvPr id="74" name="テキスト ボックス 73"/>
        <xdr:cNvSpPr txBox="1"/>
      </xdr:nvSpPr>
      <xdr:spPr>
        <a:xfrm>
          <a:off x="4622800" y="2516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52469</xdr:rowOff>
    </xdr:from>
    <xdr:to>
      <xdr:col>22</xdr:col>
      <xdr:colOff>165100</xdr:colOff>
      <xdr:row>15</xdr:row>
      <xdr:rowOff>154069</xdr:rowOff>
    </xdr:to>
    <xdr:sp macro="" textlink="">
      <xdr:nvSpPr>
        <xdr:cNvPr id="75" name="楕円 74"/>
        <xdr:cNvSpPr/>
      </xdr:nvSpPr>
      <xdr:spPr bwMode="auto">
        <a:xfrm>
          <a:off x="4254500" y="267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164246</xdr:rowOff>
    </xdr:from>
    <xdr:ext cx="762000" cy="259045"/>
    <xdr:sp macro="" textlink="">
      <xdr:nvSpPr>
        <xdr:cNvPr id="76" name="テキスト ボックス 75"/>
        <xdr:cNvSpPr txBox="1"/>
      </xdr:nvSpPr>
      <xdr:spPr>
        <a:xfrm>
          <a:off x="3924300" y="24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48909</xdr:rowOff>
    </xdr:from>
    <xdr:to>
      <xdr:col>19</xdr:col>
      <xdr:colOff>38100</xdr:colOff>
      <xdr:row>15</xdr:row>
      <xdr:rowOff>150509</xdr:rowOff>
    </xdr:to>
    <xdr:sp macro="" textlink="">
      <xdr:nvSpPr>
        <xdr:cNvPr id="77" name="楕円 76"/>
        <xdr:cNvSpPr/>
      </xdr:nvSpPr>
      <xdr:spPr bwMode="auto">
        <a:xfrm>
          <a:off x="3556000" y="266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160686</xdr:rowOff>
    </xdr:from>
    <xdr:ext cx="762000" cy="259045"/>
    <xdr:sp macro="" textlink="">
      <xdr:nvSpPr>
        <xdr:cNvPr id="78" name="テキスト ボックス 77"/>
        <xdr:cNvSpPr txBox="1"/>
      </xdr:nvSpPr>
      <xdr:spPr>
        <a:xfrm>
          <a:off x="3225800" y="243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30883</xdr:rowOff>
    </xdr:from>
    <xdr:to>
      <xdr:col>15</xdr:col>
      <xdr:colOff>101600</xdr:colOff>
      <xdr:row>15</xdr:row>
      <xdr:rowOff>132483</xdr:rowOff>
    </xdr:to>
    <xdr:sp macro="" textlink="">
      <xdr:nvSpPr>
        <xdr:cNvPr id="79" name="楕円 78"/>
        <xdr:cNvSpPr/>
      </xdr:nvSpPr>
      <xdr:spPr bwMode="auto">
        <a:xfrm>
          <a:off x="2857500" y="265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142660</xdr:rowOff>
    </xdr:from>
    <xdr:ext cx="762000" cy="259045"/>
    <xdr:sp macro="" textlink="">
      <xdr:nvSpPr>
        <xdr:cNvPr id="80" name="テキスト ボックス 79"/>
        <xdr:cNvSpPr txBox="1"/>
      </xdr:nvSpPr>
      <xdr:spPr>
        <a:xfrm>
          <a:off x="2527300" y="241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226967</xdr:rowOff>
    </xdr:from>
    <xdr:to>
      <xdr:col>29</xdr:col>
      <xdr:colOff>127000</xdr:colOff>
      <xdr:row>34</xdr:row>
      <xdr:rowOff>237596</xdr:rowOff>
    </xdr:to>
    <xdr:cxnSp macro="">
      <xdr:nvCxnSpPr>
        <xdr:cNvPr id="112" name="直線コネクタ 111"/>
        <xdr:cNvCxnSpPr/>
      </xdr:nvCxnSpPr>
      <xdr:spPr bwMode="auto">
        <a:xfrm>
          <a:off x="5003800" y="6494417"/>
          <a:ext cx="647700" cy="10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226967</xdr:rowOff>
    </xdr:from>
    <xdr:to>
      <xdr:col>26</xdr:col>
      <xdr:colOff>50800</xdr:colOff>
      <xdr:row>35</xdr:row>
      <xdr:rowOff>13637</xdr:rowOff>
    </xdr:to>
    <xdr:cxnSp macro="">
      <xdr:nvCxnSpPr>
        <xdr:cNvPr id="115" name="直線コネクタ 114"/>
        <xdr:cNvCxnSpPr/>
      </xdr:nvCxnSpPr>
      <xdr:spPr bwMode="auto">
        <a:xfrm flipV="1">
          <a:off x="4305300" y="6494417"/>
          <a:ext cx="698500" cy="129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261234</xdr:rowOff>
    </xdr:from>
    <xdr:to>
      <xdr:col>22</xdr:col>
      <xdr:colOff>114300</xdr:colOff>
      <xdr:row>35</xdr:row>
      <xdr:rowOff>13637</xdr:rowOff>
    </xdr:to>
    <xdr:cxnSp macro="">
      <xdr:nvCxnSpPr>
        <xdr:cNvPr id="118" name="直線コネクタ 117"/>
        <xdr:cNvCxnSpPr/>
      </xdr:nvCxnSpPr>
      <xdr:spPr bwMode="auto">
        <a:xfrm>
          <a:off x="3606800" y="6528684"/>
          <a:ext cx="698500" cy="95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191465</xdr:rowOff>
    </xdr:from>
    <xdr:to>
      <xdr:col>18</xdr:col>
      <xdr:colOff>177800</xdr:colOff>
      <xdr:row>34</xdr:row>
      <xdr:rowOff>261234</xdr:rowOff>
    </xdr:to>
    <xdr:cxnSp macro="">
      <xdr:nvCxnSpPr>
        <xdr:cNvPr id="121" name="直線コネクタ 120"/>
        <xdr:cNvCxnSpPr/>
      </xdr:nvCxnSpPr>
      <xdr:spPr bwMode="auto">
        <a:xfrm>
          <a:off x="2908300" y="6458915"/>
          <a:ext cx="698500" cy="69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186797</xdr:rowOff>
    </xdr:from>
    <xdr:to>
      <xdr:col>29</xdr:col>
      <xdr:colOff>177800</xdr:colOff>
      <xdr:row>34</xdr:row>
      <xdr:rowOff>288396</xdr:rowOff>
    </xdr:to>
    <xdr:sp macro="" textlink="">
      <xdr:nvSpPr>
        <xdr:cNvPr id="131" name="楕円 130"/>
        <xdr:cNvSpPr/>
      </xdr:nvSpPr>
      <xdr:spPr bwMode="auto">
        <a:xfrm>
          <a:off x="5600700" y="645424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31874</xdr:rowOff>
    </xdr:from>
    <xdr:ext cx="762000" cy="259045"/>
    <xdr:sp macro="" textlink="">
      <xdr:nvSpPr>
        <xdr:cNvPr id="132" name="人口1人当たり決算額の推移該当値テキスト445"/>
        <xdr:cNvSpPr txBox="1"/>
      </xdr:nvSpPr>
      <xdr:spPr>
        <a:xfrm>
          <a:off x="5740400" y="629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176167</xdr:rowOff>
    </xdr:from>
    <xdr:to>
      <xdr:col>26</xdr:col>
      <xdr:colOff>101600</xdr:colOff>
      <xdr:row>34</xdr:row>
      <xdr:rowOff>277767</xdr:rowOff>
    </xdr:to>
    <xdr:sp macro="" textlink="">
      <xdr:nvSpPr>
        <xdr:cNvPr id="133" name="楕円 132"/>
        <xdr:cNvSpPr/>
      </xdr:nvSpPr>
      <xdr:spPr bwMode="auto">
        <a:xfrm>
          <a:off x="4953000" y="644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287944</xdr:rowOff>
    </xdr:from>
    <xdr:ext cx="736600" cy="259045"/>
    <xdr:sp macro="" textlink="">
      <xdr:nvSpPr>
        <xdr:cNvPr id="134" name="テキスト ボックス 133"/>
        <xdr:cNvSpPr txBox="1"/>
      </xdr:nvSpPr>
      <xdr:spPr>
        <a:xfrm>
          <a:off x="4622800" y="621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305737</xdr:rowOff>
    </xdr:from>
    <xdr:to>
      <xdr:col>22</xdr:col>
      <xdr:colOff>165100</xdr:colOff>
      <xdr:row>35</xdr:row>
      <xdr:rowOff>64437</xdr:rowOff>
    </xdr:to>
    <xdr:sp macro="" textlink="">
      <xdr:nvSpPr>
        <xdr:cNvPr id="135" name="楕円 134"/>
        <xdr:cNvSpPr/>
      </xdr:nvSpPr>
      <xdr:spPr bwMode="auto">
        <a:xfrm>
          <a:off x="4254500" y="657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74614</xdr:rowOff>
    </xdr:from>
    <xdr:ext cx="762000" cy="259045"/>
    <xdr:sp macro="" textlink="">
      <xdr:nvSpPr>
        <xdr:cNvPr id="136" name="テキスト ボックス 135"/>
        <xdr:cNvSpPr txBox="1"/>
      </xdr:nvSpPr>
      <xdr:spPr>
        <a:xfrm>
          <a:off x="3924300" y="634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210434</xdr:rowOff>
    </xdr:from>
    <xdr:to>
      <xdr:col>19</xdr:col>
      <xdr:colOff>38100</xdr:colOff>
      <xdr:row>34</xdr:row>
      <xdr:rowOff>312034</xdr:rowOff>
    </xdr:to>
    <xdr:sp macro="" textlink="">
      <xdr:nvSpPr>
        <xdr:cNvPr id="137" name="楕円 136"/>
        <xdr:cNvSpPr/>
      </xdr:nvSpPr>
      <xdr:spPr bwMode="auto">
        <a:xfrm>
          <a:off x="3556000" y="6477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322211</xdr:rowOff>
    </xdr:from>
    <xdr:ext cx="762000" cy="259045"/>
    <xdr:sp macro="" textlink="">
      <xdr:nvSpPr>
        <xdr:cNvPr id="138" name="テキスト ボックス 137"/>
        <xdr:cNvSpPr txBox="1"/>
      </xdr:nvSpPr>
      <xdr:spPr>
        <a:xfrm>
          <a:off x="3225800" y="624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140665</xdr:rowOff>
    </xdr:from>
    <xdr:to>
      <xdr:col>15</xdr:col>
      <xdr:colOff>101600</xdr:colOff>
      <xdr:row>34</xdr:row>
      <xdr:rowOff>242265</xdr:rowOff>
    </xdr:to>
    <xdr:sp macro="" textlink="">
      <xdr:nvSpPr>
        <xdr:cNvPr id="139" name="楕円 138"/>
        <xdr:cNvSpPr/>
      </xdr:nvSpPr>
      <xdr:spPr bwMode="auto">
        <a:xfrm>
          <a:off x="2857500" y="640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252442</xdr:rowOff>
    </xdr:from>
    <xdr:ext cx="762000" cy="259045"/>
    <xdr:sp macro="" textlink="">
      <xdr:nvSpPr>
        <xdr:cNvPr id="140" name="テキスト ボックス 139"/>
        <xdr:cNvSpPr txBox="1"/>
      </xdr:nvSpPr>
      <xdr:spPr>
        <a:xfrm>
          <a:off x="2527300" y="617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57,647
56,726
584.55
33,558,308
32,520,880
802,716
19,741,592
41,026,592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132695</xdr:rowOff>
    </xdr:from>
    <xdr:to>
      <xdr:col>24</xdr:col>
      <xdr:colOff>63500</xdr:colOff>
      <xdr:row>35</xdr:row>
      <xdr:rowOff>137871</xdr:rowOff>
    </xdr:to>
    <xdr:cxnSp macro="">
      <xdr:nvCxnSpPr>
        <xdr:cNvPr id="63" name="直線コネクタ 62"/>
        <xdr:cNvCxnSpPr/>
      </xdr:nvCxnSpPr>
      <xdr:spPr>
        <a:xfrm>
          <a:off x="3797300" y="6133445"/>
          <a:ext cx="8382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111207</xdr:rowOff>
    </xdr:from>
    <xdr:to>
      <xdr:col>19</xdr:col>
      <xdr:colOff>177800</xdr:colOff>
      <xdr:row>35</xdr:row>
      <xdr:rowOff>132695</xdr:rowOff>
    </xdr:to>
    <xdr:cxnSp macro="">
      <xdr:nvCxnSpPr>
        <xdr:cNvPr id="66" name="直線コネクタ 65"/>
        <xdr:cNvCxnSpPr/>
      </xdr:nvCxnSpPr>
      <xdr:spPr>
        <a:xfrm>
          <a:off x="2908300" y="6111957"/>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90420</xdr:rowOff>
    </xdr:from>
    <xdr:to>
      <xdr:col>15</xdr:col>
      <xdr:colOff>50800</xdr:colOff>
      <xdr:row>35</xdr:row>
      <xdr:rowOff>111207</xdr:rowOff>
    </xdr:to>
    <xdr:cxnSp macro="">
      <xdr:nvCxnSpPr>
        <xdr:cNvPr id="69" name="直線コネクタ 68"/>
        <xdr:cNvCxnSpPr/>
      </xdr:nvCxnSpPr>
      <xdr:spPr>
        <a:xfrm>
          <a:off x="2019300" y="6091170"/>
          <a:ext cx="889000" cy="2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76410</xdr:rowOff>
    </xdr:from>
    <xdr:to>
      <xdr:col>10</xdr:col>
      <xdr:colOff>114300</xdr:colOff>
      <xdr:row>35</xdr:row>
      <xdr:rowOff>90420</xdr:rowOff>
    </xdr:to>
    <xdr:cxnSp macro="">
      <xdr:nvCxnSpPr>
        <xdr:cNvPr id="72" name="直線コネクタ 71"/>
        <xdr:cNvCxnSpPr/>
      </xdr:nvCxnSpPr>
      <xdr:spPr>
        <a:xfrm>
          <a:off x="1130300" y="6077160"/>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87071</xdr:rowOff>
    </xdr:from>
    <xdr:to>
      <xdr:col>24</xdr:col>
      <xdr:colOff>114300</xdr:colOff>
      <xdr:row>36</xdr:row>
      <xdr:rowOff>17221</xdr:rowOff>
    </xdr:to>
    <xdr:sp macro="" textlink="">
      <xdr:nvSpPr>
        <xdr:cNvPr id="82" name="楕円 81"/>
        <xdr:cNvSpPr/>
      </xdr:nvSpPr>
      <xdr:spPr>
        <a:xfrm>
          <a:off x="4584700" y="60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109948</xdr:rowOff>
    </xdr:from>
    <xdr:ext cx="534377" cy="259045"/>
    <xdr:sp macro="" textlink="">
      <xdr:nvSpPr>
        <xdr:cNvPr id="83" name="人件費該当値テキスト"/>
        <xdr:cNvSpPr txBox="1"/>
      </xdr:nvSpPr>
      <xdr:spPr>
        <a:xfrm>
          <a:off x="4686300" y="593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81895</xdr:rowOff>
    </xdr:from>
    <xdr:to>
      <xdr:col>20</xdr:col>
      <xdr:colOff>38100</xdr:colOff>
      <xdr:row>36</xdr:row>
      <xdr:rowOff>12045</xdr:rowOff>
    </xdr:to>
    <xdr:sp macro="" textlink="">
      <xdr:nvSpPr>
        <xdr:cNvPr id="84" name="楕円 83"/>
        <xdr:cNvSpPr/>
      </xdr:nvSpPr>
      <xdr:spPr>
        <a:xfrm>
          <a:off x="3746500" y="60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28572</xdr:rowOff>
    </xdr:from>
    <xdr:ext cx="534377" cy="259045"/>
    <xdr:sp macro="" textlink="">
      <xdr:nvSpPr>
        <xdr:cNvPr id="85" name="テキスト ボックス 84"/>
        <xdr:cNvSpPr txBox="1"/>
      </xdr:nvSpPr>
      <xdr:spPr>
        <a:xfrm>
          <a:off x="3530111" y="585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60407</xdr:rowOff>
    </xdr:from>
    <xdr:to>
      <xdr:col>15</xdr:col>
      <xdr:colOff>101600</xdr:colOff>
      <xdr:row>35</xdr:row>
      <xdr:rowOff>162007</xdr:rowOff>
    </xdr:to>
    <xdr:sp macro="" textlink="">
      <xdr:nvSpPr>
        <xdr:cNvPr id="86" name="楕円 85"/>
        <xdr:cNvSpPr/>
      </xdr:nvSpPr>
      <xdr:spPr>
        <a:xfrm>
          <a:off x="2857500" y="606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7084</xdr:rowOff>
    </xdr:from>
    <xdr:ext cx="534377" cy="259045"/>
    <xdr:sp macro="" textlink="">
      <xdr:nvSpPr>
        <xdr:cNvPr id="87" name="テキスト ボックス 86"/>
        <xdr:cNvSpPr txBox="1"/>
      </xdr:nvSpPr>
      <xdr:spPr>
        <a:xfrm>
          <a:off x="2641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39620</xdr:rowOff>
    </xdr:from>
    <xdr:to>
      <xdr:col>10</xdr:col>
      <xdr:colOff>165100</xdr:colOff>
      <xdr:row>35</xdr:row>
      <xdr:rowOff>141220</xdr:rowOff>
    </xdr:to>
    <xdr:sp macro="" textlink="">
      <xdr:nvSpPr>
        <xdr:cNvPr id="88" name="楕円 87"/>
        <xdr:cNvSpPr/>
      </xdr:nvSpPr>
      <xdr:spPr>
        <a:xfrm>
          <a:off x="1968500" y="604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157747</xdr:rowOff>
    </xdr:from>
    <xdr:ext cx="534377" cy="259045"/>
    <xdr:sp macro="" textlink="">
      <xdr:nvSpPr>
        <xdr:cNvPr id="89" name="テキスト ボックス 88"/>
        <xdr:cNvSpPr txBox="1"/>
      </xdr:nvSpPr>
      <xdr:spPr>
        <a:xfrm>
          <a:off x="1752111" y="581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25610</xdr:rowOff>
    </xdr:from>
    <xdr:to>
      <xdr:col>6</xdr:col>
      <xdr:colOff>38100</xdr:colOff>
      <xdr:row>35</xdr:row>
      <xdr:rowOff>127210</xdr:rowOff>
    </xdr:to>
    <xdr:sp macro="" textlink="">
      <xdr:nvSpPr>
        <xdr:cNvPr id="90" name="楕円 89"/>
        <xdr:cNvSpPr/>
      </xdr:nvSpPr>
      <xdr:spPr>
        <a:xfrm>
          <a:off x="1079500" y="60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143737</xdr:rowOff>
    </xdr:from>
    <xdr:ext cx="534377" cy="259045"/>
    <xdr:sp macro="" textlink="">
      <xdr:nvSpPr>
        <xdr:cNvPr id="91" name="テキスト ボックス 90"/>
        <xdr:cNvSpPr txBox="1"/>
      </xdr:nvSpPr>
      <xdr:spPr>
        <a:xfrm>
          <a:off x="863111" y="580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168994</xdr:rowOff>
    </xdr:from>
    <xdr:to>
      <xdr:col>24</xdr:col>
      <xdr:colOff>63500</xdr:colOff>
      <xdr:row>54</xdr:row>
      <xdr:rowOff>148975</xdr:rowOff>
    </xdr:to>
    <xdr:cxnSp macro="">
      <xdr:nvCxnSpPr>
        <xdr:cNvPr id="123" name="直線コネクタ 122"/>
        <xdr:cNvCxnSpPr/>
      </xdr:nvCxnSpPr>
      <xdr:spPr>
        <a:xfrm flipV="1">
          <a:off x="3797300" y="9255844"/>
          <a:ext cx="838200" cy="15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94503</xdr:rowOff>
    </xdr:from>
    <xdr:to>
      <xdr:col>19</xdr:col>
      <xdr:colOff>177800</xdr:colOff>
      <xdr:row>54</xdr:row>
      <xdr:rowOff>148975</xdr:rowOff>
    </xdr:to>
    <xdr:cxnSp macro="">
      <xdr:nvCxnSpPr>
        <xdr:cNvPr id="126" name="直線コネクタ 125"/>
        <xdr:cNvCxnSpPr/>
      </xdr:nvCxnSpPr>
      <xdr:spPr>
        <a:xfrm>
          <a:off x="2908300" y="9352803"/>
          <a:ext cx="889000" cy="5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94503</xdr:rowOff>
    </xdr:from>
    <xdr:to>
      <xdr:col>15</xdr:col>
      <xdr:colOff>50800</xdr:colOff>
      <xdr:row>54</xdr:row>
      <xdr:rowOff>163131</xdr:rowOff>
    </xdr:to>
    <xdr:cxnSp macro="">
      <xdr:nvCxnSpPr>
        <xdr:cNvPr id="129" name="直線コネクタ 128"/>
        <xdr:cNvCxnSpPr/>
      </xdr:nvCxnSpPr>
      <xdr:spPr>
        <a:xfrm flipV="1">
          <a:off x="2019300" y="9352803"/>
          <a:ext cx="889000" cy="6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153661</xdr:rowOff>
    </xdr:from>
    <xdr:to>
      <xdr:col>10</xdr:col>
      <xdr:colOff>114300</xdr:colOff>
      <xdr:row>54</xdr:row>
      <xdr:rowOff>163131</xdr:rowOff>
    </xdr:to>
    <xdr:cxnSp macro="">
      <xdr:nvCxnSpPr>
        <xdr:cNvPr id="132" name="直線コネクタ 131"/>
        <xdr:cNvCxnSpPr/>
      </xdr:nvCxnSpPr>
      <xdr:spPr>
        <a:xfrm>
          <a:off x="1130300" y="9411961"/>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43945</xdr:rowOff>
    </xdr:from>
    <xdr:ext cx="534377" cy="259045"/>
    <xdr:sp macro="" textlink="">
      <xdr:nvSpPr>
        <xdr:cNvPr id="136" name="テキスト ボックス 135"/>
        <xdr:cNvSpPr txBox="1"/>
      </xdr:nvSpPr>
      <xdr:spPr>
        <a:xfrm>
          <a:off x="863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118194</xdr:rowOff>
    </xdr:from>
    <xdr:to>
      <xdr:col>24</xdr:col>
      <xdr:colOff>114300</xdr:colOff>
      <xdr:row>54</xdr:row>
      <xdr:rowOff>48344</xdr:rowOff>
    </xdr:to>
    <xdr:sp macro="" textlink="">
      <xdr:nvSpPr>
        <xdr:cNvPr id="142" name="楕円 141"/>
        <xdr:cNvSpPr/>
      </xdr:nvSpPr>
      <xdr:spPr>
        <a:xfrm>
          <a:off x="4584700" y="920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141071</xdr:rowOff>
    </xdr:from>
    <xdr:ext cx="534377" cy="259045"/>
    <xdr:sp macro="" textlink="">
      <xdr:nvSpPr>
        <xdr:cNvPr id="143" name="物件費該当値テキスト"/>
        <xdr:cNvSpPr txBox="1"/>
      </xdr:nvSpPr>
      <xdr:spPr>
        <a:xfrm>
          <a:off x="4686300" y="905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98175</xdr:rowOff>
    </xdr:from>
    <xdr:to>
      <xdr:col>20</xdr:col>
      <xdr:colOff>38100</xdr:colOff>
      <xdr:row>55</xdr:row>
      <xdr:rowOff>28325</xdr:rowOff>
    </xdr:to>
    <xdr:sp macro="" textlink="">
      <xdr:nvSpPr>
        <xdr:cNvPr id="144" name="楕円 143"/>
        <xdr:cNvSpPr/>
      </xdr:nvSpPr>
      <xdr:spPr>
        <a:xfrm>
          <a:off x="3746500" y="9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44852</xdr:rowOff>
    </xdr:from>
    <xdr:ext cx="534377" cy="259045"/>
    <xdr:sp macro="" textlink="">
      <xdr:nvSpPr>
        <xdr:cNvPr id="145" name="テキスト ボックス 144"/>
        <xdr:cNvSpPr txBox="1"/>
      </xdr:nvSpPr>
      <xdr:spPr>
        <a:xfrm>
          <a:off x="3530111" y="91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43703</xdr:rowOff>
    </xdr:from>
    <xdr:to>
      <xdr:col>15</xdr:col>
      <xdr:colOff>101600</xdr:colOff>
      <xdr:row>54</xdr:row>
      <xdr:rowOff>145303</xdr:rowOff>
    </xdr:to>
    <xdr:sp macro="" textlink="">
      <xdr:nvSpPr>
        <xdr:cNvPr id="146" name="楕円 145"/>
        <xdr:cNvSpPr/>
      </xdr:nvSpPr>
      <xdr:spPr>
        <a:xfrm>
          <a:off x="2857500" y="930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136430</xdr:rowOff>
    </xdr:from>
    <xdr:ext cx="534377" cy="259045"/>
    <xdr:sp macro="" textlink="">
      <xdr:nvSpPr>
        <xdr:cNvPr id="147" name="テキスト ボックス 146"/>
        <xdr:cNvSpPr txBox="1"/>
      </xdr:nvSpPr>
      <xdr:spPr>
        <a:xfrm>
          <a:off x="2641111" y="939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112331</xdr:rowOff>
    </xdr:from>
    <xdr:to>
      <xdr:col>10</xdr:col>
      <xdr:colOff>165100</xdr:colOff>
      <xdr:row>55</xdr:row>
      <xdr:rowOff>42481</xdr:rowOff>
    </xdr:to>
    <xdr:sp macro="" textlink="">
      <xdr:nvSpPr>
        <xdr:cNvPr id="148" name="楕円 147"/>
        <xdr:cNvSpPr/>
      </xdr:nvSpPr>
      <xdr:spPr>
        <a:xfrm>
          <a:off x="1968500" y="937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59008</xdr:rowOff>
    </xdr:from>
    <xdr:ext cx="534377" cy="259045"/>
    <xdr:sp macro="" textlink="">
      <xdr:nvSpPr>
        <xdr:cNvPr id="149" name="テキスト ボックス 148"/>
        <xdr:cNvSpPr txBox="1"/>
      </xdr:nvSpPr>
      <xdr:spPr>
        <a:xfrm>
          <a:off x="1752111" y="914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102861</xdr:rowOff>
    </xdr:from>
    <xdr:to>
      <xdr:col>6</xdr:col>
      <xdr:colOff>38100</xdr:colOff>
      <xdr:row>55</xdr:row>
      <xdr:rowOff>33011</xdr:rowOff>
    </xdr:to>
    <xdr:sp macro="" textlink="">
      <xdr:nvSpPr>
        <xdr:cNvPr id="150" name="楕円 149"/>
        <xdr:cNvSpPr/>
      </xdr:nvSpPr>
      <xdr:spPr>
        <a:xfrm>
          <a:off x="1079500" y="9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49538</xdr:rowOff>
    </xdr:from>
    <xdr:ext cx="534377" cy="259045"/>
    <xdr:sp macro="" textlink="">
      <xdr:nvSpPr>
        <xdr:cNvPr id="151" name="テキスト ボックス 150"/>
        <xdr:cNvSpPr txBox="1"/>
      </xdr:nvSpPr>
      <xdr:spPr>
        <a:xfrm>
          <a:off x="863111" y="913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170447</xdr:rowOff>
    </xdr:from>
    <xdr:to>
      <xdr:col>24</xdr:col>
      <xdr:colOff>63500</xdr:colOff>
      <xdr:row>75</xdr:row>
      <xdr:rowOff>80996</xdr:rowOff>
    </xdr:to>
    <xdr:cxnSp macro="">
      <xdr:nvCxnSpPr>
        <xdr:cNvPr id="178" name="直線コネクタ 177"/>
        <xdr:cNvCxnSpPr/>
      </xdr:nvCxnSpPr>
      <xdr:spPr>
        <a:xfrm flipV="1">
          <a:off x="3797300" y="12857747"/>
          <a:ext cx="838200" cy="8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55852</xdr:rowOff>
    </xdr:from>
    <xdr:ext cx="469744" cy="259045"/>
    <xdr:sp macro="" textlink="">
      <xdr:nvSpPr>
        <xdr:cNvPr id="179" name="維持補修費平均値テキスト"/>
        <xdr:cNvSpPr txBox="1"/>
      </xdr:nvSpPr>
      <xdr:spPr>
        <a:xfrm>
          <a:off x="4686300" y="1325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80996</xdr:rowOff>
    </xdr:from>
    <xdr:to>
      <xdr:col>19</xdr:col>
      <xdr:colOff>177800</xdr:colOff>
      <xdr:row>75</xdr:row>
      <xdr:rowOff>103330</xdr:rowOff>
    </xdr:to>
    <xdr:cxnSp macro="">
      <xdr:nvCxnSpPr>
        <xdr:cNvPr id="181" name="直線コネクタ 180"/>
        <xdr:cNvCxnSpPr/>
      </xdr:nvCxnSpPr>
      <xdr:spPr>
        <a:xfrm flipV="1">
          <a:off x="2908300" y="12939746"/>
          <a:ext cx="889000" cy="2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101775</xdr:rowOff>
    </xdr:from>
    <xdr:to>
      <xdr:col>15</xdr:col>
      <xdr:colOff>50800</xdr:colOff>
      <xdr:row>75</xdr:row>
      <xdr:rowOff>103330</xdr:rowOff>
    </xdr:to>
    <xdr:cxnSp macro="">
      <xdr:nvCxnSpPr>
        <xdr:cNvPr id="184" name="直線コネクタ 183"/>
        <xdr:cNvCxnSpPr/>
      </xdr:nvCxnSpPr>
      <xdr:spPr>
        <a:xfrm>
          <a:off x="2019300" y="12789075"/>
          <a:ext cx="889000" cy="17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101775</xdr:rowOff>
    </xdr:from>
    <xdr:to>
      <xdr:col>10</xdr:col>
      <xdr:colOff>114300</xdr:colOff>
      <xdr:row>75</xdr:row>
      <xdr:rowOff>100289</xdr:rowOff>
    </xdr:to>
    <xdr:cxnSp macro="">
      <xdr:nvCxnSpPr>
        <xdr:cNvPr id="187" name="直線コネクタ 186"/>
        <xdr:cNvCxnSpPr/>
      </xdr:nvCxnSpPr>
      <xdr:spPr>
        <a:xfrm flipV="1">
          <a:off x="1130300" y="12789075"/>
          <a:ext cx="889000" cy="16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119647</xdr:rowOff>
    </xdr:from>
    <xdr:to>
      <xdr:col>24</xdr:col>
      <xdr:colOff>114300</xdr:colOff>
      <xdr:row>75</xdr:row>
      <xdr:rowOff>49797</xdr:rowOff>
    </xdr:to>
    <xdr:sp macro="" textlink="">
      <xdr:nvSpPr>
        <xdr:cNvPr id="197" name="楕円 196"/>
        <xdr:cNvSpPr/>
      </xdr:nvSpPr>
      <xdr:spPr>
        <a:xfrm>
          <a:off x="4584700" y="128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142524</xdr:rowOff>
    </xdr:from>
    <xdr:ext cx="534377" cy="259045"/>
    <xdr:sp macro="" textlink="">
      <xdr:nvSpPr>
        <xdr:cNvPr id="198" name="維持補修費該当値テキスト"/>
        <xdr:cNvSpPr txBox="1"/>
      </xdr:nvSpPr>
      <xdr:spPr>
        <a:xfrm>
          <a:off x="4686300" y="1265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30196</xdr:rowOff>
    </xdr:from>
    <xdr:to>
      <xdr:col>20</xdr:col>
      <xdr:colOff>38100</xdr:colOff>
      <xdr:row>75</xdr:row>
      <xdr:rowOff>131796</xdr:rowOff>
    </xdr:to>
    <xdr:sp macro="" textlink="">
      <xdr:nvSpPr>
        <xdr:cNvPr id="199" name="楕円 198"/>
        <xdr:cNvSpPr/>
      </xdr:nvSpPr>
      <xdr:spPr>
        <a:xfrm>
          <a:off x="3746500" y="1288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148323</xdr:rowOff>
    </xdr:from>
    <xdr:ext cx="534377" cy="259045"/>
    <xdr:sp macro="" textlink="">
      <xdr:nvSpPr>
        <xdr:cNvPr id="200" name="テキスト ボックス 199"/>
        <xdr:cNvSpPr txBox="1"/>
      </xdr:nvSpPr>
      <xdr:spPr>
        <a:xfrm>
          <a:off x="3530111" y="1266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52530</xdr:rowOff>
    </xdr:from>
    <xdr:to>
      <xdr:col>15</xdr:col>
      <xdr:colOff>101600</xdr:colOff>
      <xdr:row>75</xdr:row>
      <xdr:rowOff>154130</xdr:rowOff>
    </xdr:to>
    <xdr:sp macro="" textlink="">
      <xdr:nvSpPr>
        <xdr:cNvPr id="201" name="楕円 200"/>
        <xdr:cNvSpPr/>
      </xdr:nvSpPr>
      <xdr:spPr>
        <a:xfrm>
          <a:off x="2857500" y="1291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170657</xdr:rowOff>
    </xdr:from>
    <xdr:ext cx="534377" cy="259045"/>
    <xdr:sp macro="" textlink="">
      <xdr:nvSpPr>
        <xdr:cNvPr id="202" name="テキスト ボックス 201"/>
        <xdr:cNvSpPr txBox="1"/>
      </xdr:nvSpPr>
      <xdr:spPr>
        <a:xfrm>
          <a:off x="2641111" y="1268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50975</xdr:rowOff>
    </xdr:from>
    <xdr:to>
      <xdr:col>10</xdr:col>
      <xdr:colOff>165100</xdr:colOff>
      <xdr:row>74</xdr:row>
      <xdr:rowOff>152575</xdr:rowOff>
    </xdr:to>
    <xdr:sp macro="" textlink="">
      <xdr:nvSpPr>
        <xdr:cNvPr id="203" name="楕円 202"/>
        <xdr:cNvSpPr/>
      </xdr:nvSpPr>
      <xdr:spPr>
        <a:xfrm>
          <a:off x="1968500" y="1273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169102</xdr:rowOff>
    </xdr:from>
    <xdr:ext cx="534377" cy="259045"/>
    <xdr:sp macro="" textlink="">
      <xdr:nvSpPr>
        <xdr:cNvPr id="204" name="テキスト ボックス 203"/>
        <xdr:cNvSpPr txBox="1"/>
      </xdr:nvSpPr>
      <xdr:spPr>
        <a:xfrm>
          <a:off x="1752111" y="1251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49489</xdr:rowOff>
    </xdr:from>
    <xdr:to>
      <xdr:col>6</xdr:col>
      <xdr:colOff>38100</xdr:colOff>
      <xdr:row>75</xdr:row>
      <xdr:rowOff>151088</xdr:rowOff>
    </xdr:to>
    <xdr:sp macro="" textlink="">
      <xdr:nvSpPr>
        <xdr:cNvPr id="205" name="楕円 204"/>
        <xdr:cNvSpPr/>
      </xdr:nvSpPr>
      <xdr:spPr>
        <a:xfrm>
          <a:off x="1079500" y="129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167616</xdr:rowOff>
    </xdr:from>
    <xdr:ext cx="534377" cy="259045"/>
    <xdr:sp macro="" textlink="">
      <xdr:nvSpPr>
        <xdr:cNvPr id="206" name="テキスト ボックス 205"/>
        <xdr:cNvSpPr txBox="1"/>
      </xdr:nvSpPr>
      <xdr:spPr>
        <a:xfrm>
          <a:off x="863111" y="1268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111443</xdr:rowOff>
    </xdr:from>
    <xdr:to>
      <xdr:col>24</xdr:col>
      <xdr:colOff>63500</xdr:colOff>
      <xdr:row>97</xdr:row>
      <xdr:rowOff>162370</xdr:rowOff>
    </xdr:to>
    <xdr:cxnSp macro="">
      <xdr:nvCxnSpPr>
        <xdr:cNvPr id="236" name="直線コネクタ 235"/>
        <xdr:cNvCxnSpPr/>
      </xdr:nvCxnSpPr>
      <xdr:spPr>
        <a:xfrm>
          <a:off x="3797300" y="16742093"/>
          <a:ext cx="8382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111443</xdr:rowOff>
    </xdr:from>
    <xdr:to>
      <xdr:col>19</xdr:col>
      <xdr:colOff>177800</xdr:colOff>
      <xdr:row>98</xdr:row>
      <xdr:rowOff>37897</xdr:rowOff>
    </xdr:to>
    <xdr:cxnSp macro="">
      <xdr:nvCxnSpPr>
        <xdr:cNvPr id="239" name="直線コネクタ 238"/>
        <xdr:cNvCxnSpPr/>
      </xdr:nvCxnSpPr>
      <xdr:spPr>
        <a:xfrm flipV="1">
          <a:off x="2908300" y="16742093"/>
          <a:ext cx="889000" cy="9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37897</xdr:rowOff>
    </xdr:from>
    <xdr:to>
      <xdr:col>15</xdr:col>
      <xdr:colOff>50800</xdr:colOff>
      <xdr:row>98</xdr:row>
      <xdr:rowOff>44628</xdr:rowOff>
    </xdr:to>
    <xdr:cxnSp macro="">
      <xdr:nvCxnSpPr>
        <xdr:cNvPr id="242" name="直線コネクタ 241"/>
        <xdr:cNvCxnSpPr/>
      </xdr:nvCxnSpPr>
      <xdr:spPr>
        <a:xfrm flipV="1">
          <a:off x="2019300" y="16839997"/>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44628</xdr:rowOff>
    </xdr:from>
    <xdr:to>
      <xdr:col>10</xdr:col>
      <xdr:colOff>114300</xdr:colOff>
      <xdr:row>98</xdr:row>
      <xdr:rowOff>115672</xdr:rowOff>
    </xdr:to>
    <xdr:cxnSp macro="">
      <xdr:nvCxnSpPr>
        <xdr:cNvPr id="245" name="直線コネクタ 244"/>
        <xdr:cNvCxnSpPr/>
      </xdr:nvCxnSpPr>
      <xdr:spPr>
        <a:xfrm flipV="1">
          <a:off x="1130300" y="16846728"/>
          <a:ext cx="889000" cy="7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111570</xdr:rowOff>
    </xdr:from>
    <xdr:to>
      <xdr:col>24</xdr:col>
      <xdr:colOff>114300</xdr:colOff>
      <xdr:row>98</xdr:row>
      <xdr:rowOff>41720</xdr:rowOff>
    </xdr:to>
    <xdr:sp macro="" textlink="">
      <xdr:nvSpPr>
        <xdr:cNvPr id="255" name="楕円 254"/>
        <xdr:cNvSpPr/>
      </xdr:nvSpPr>
      <xdr:spPr>
        <a:xfrm>
          <a:off x="4584700" y="167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89997</xdr:rowOff>
    </xdr:from>
    <xdr:ext cx="534377" cy="259045"/>
    <xdr:sp macro="" textlink="">
      <xdr:nvSpPr>
        <xdr:cNvPr id="256" name="扶助費該当値テキスト"/>
        <xdr:cNvSpPr txBox="1"/>
      </xdr:nvSpPr>
      <xdr:spPr>
        <a:xfrm>
          <a:off x="4686300" y="1672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60643</xdr:rowOff>
    </xdr:from>
    <xdr:to>
      <xdr:col>20</xdr:col>
      <xdr:colOff>38100</xdr:colOff>
      <xdr:row>97</xdr:row>
      <xdr:rowOff>162243</xdr:rowOff>
    </xdr:to>
    <xdr:sp macro="" textlink="">
      <xdr:nvSpPr>
        <xdr:cNvPr id="257" name="楕円 256"/>
        <xdr:cNvSpPr/>
      </xdr:nvSpPr>
      <xdr:spPr>
        <a:xfrm>
          <a:off x="3746500" y="166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153370</xdr:rowOff>
    </xdr:from>
    <xdr:ext cx="534377" cy="259045"/>
    <xdr:sp macro="" textlink="">
      <xdr:nvSpPr>
        <xdr:cNvPr id="258" name="テキスト ボックス 257"/>
        <xdr:cNvSpPr txBox="1"/>
      </xdr:nvSpPr>
      <xdr:spPr>
        <a:xfrm>
          <a:off x="3530111" y="167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158547</xdr:rowOff>
    </xdr:from>
    <xdr:to>
      <xdr:col>15</xdr:col>
      <xdr:colOff>101600</xdr:colOff>
      <xdr:row>98</xdr:row>
      <xdr:rowOff>88697</xdr:rowOff>
    </xdr:to>
    <xdr:sp macro="" textlink="">
      <xdr:nvSpPr>
        <xdr:cNvPr id="259" name="楕円 258"/>
        <xdr:cNvSpPr/>
      </xdr:nvSpPr>
      <xdr:spPr>
        <a:xfrm>
          <a:off x="2857500" y="167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79824</xdr:rowOff>
    </xdr:from>
    <xdr:ext cx="534377" cy="259045"/>
    <xdr:sp macro="" textlink="">
      <xdr:nvSpPr>
        <xdr:cNvPr id="260" name="テキスト ボックス 259"/>
        <xdr:cNvSpPr txBox="1"/>
      </xdr:nvSpPr>
      <xdr:spPr>
        <a:xfrm>
          <a:off x="2641111" y="1688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165278</xdr:rowOff>
    </xdr:from>
    <xdr:to>
      <xdr:col>10</xdr:col>
      <xdr:colOff>165100</xdr:colOff>
      <xdr:row>98</xdr:row>
      <xdr:rowOff>95428</xdr:rowOff>
    </xdr:to>
    <xdr:sp macro="" textlink="">
      <xdr:nvSpPr>
        <xdr:cNvPr id="261" name="楕円 260"/>
        <xdr:cNvSpPr/>
      </xdr:nvSpPr>
      <xdr:spPr>
        <a:xfrm>
          <a:off x="1968500" y="1679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86555</xdr:rowOff>
    </xdr:from>
    <xdr:ext cx="534377" cy="259045"/>
    <xdr:sp macro="" textlink="">
      <xdr:nvSpPr>
        <xdr:cNvPr id="262" name="テキスト ボックス 261"/>
        <xdr:cNvSpPr txBox="1"/>
      </xdr:nvSpPr>
      <xdr:spPr>
        <a:xfrm>
          <a:off x="1752111" y="1688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64872</xdr:rowOff>
    </xdr:from>
    <xdr:to>
      <xdr:col>6</xdr:col>
      <xdr:colOff>38100</xdr:colOff>
      <xdr:row>98</xdr:row>
      <xdr:rowOff>166472</xdr:rowOff>
    </xdr:to>
    <xdr:sp macro="" textlink="">
      <xdr:nvSpPr>
        <xdr:cNvPr id="263" name="楕円 262"/>
        <xdr:cNvSpPr/>
      </xdr:nvSpPr>
      <xdr:spPr>
        <a:xfrm>
          <a:off x="1079500" y="168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157599</xdr:rowOff>
    </xdr:from>
    <xdr:ext cx="534377" cy="259045"/>
    <xdr:sp macro="" textlink="">
      <xdr:nvSpPr>
        <xdr:cNvPr id="264" name="テキスト ボックス 263"/>
        <xdr:cNvSpPr txBox="1"/>
      </xdr:nvSpPr>
      <xdr:spPr>
        <a:xfrm>
          <a:off x="863111" y="1695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45092</xdr:rowOff>
    </xdr:from>
    <xdr:to>
      <xdr:col>55</xdr:col>
      <xdr:colOff>0</xdr:colOff>
      <xdr:row>36</xdr:row>
      <xdr:rowOff>53763</xdr:rowOff>
    </xdr:to>
    <xdr:cxnSp macro="">
      <xdr:nvCxnSpPr>
        <xdr:cNvPr id="296" name="直線コネクタ 295"/>
        <xdr:cNvCxnSpPr/>
      </xdr:nvCxnSpPr>
      <xdr:spPr>
        <a:xfrm flipV="1">
          <a:off x="9639300" y="6217292"/>
          <a:ext cx="8382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24878</xdr:rowOff>
    </xdr:from>
    <xdr:to>
      <xdr:col>50</xdr:col>
      <xdr:colOff>114300</xdr:colOff>
      <xdr:row>36</xdr:row>
      <xdr:rowOff>53763</xdr:rowOff>
    </xdr:to>
    <xdr:cxnSp macro="">
      <xdr:nvCxnSpPr>
        <xdr:cNvPr id="299" name="直線コネクタ 298"/>
        <xdr:cNvCxnSpPr/>
      </xdr:nvCxnSpPr>
      <xdr:spPr>
        <a:xfrm>
          <a:off x="8750300" y="6197078"/>
          <a:ext cx="889000" cy="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24878</xdr:rowOff>
    </xdr:from>
    <xdr:to>
      <xdr:col>45</xdr:col>
      <xdr:colOff>177800</xdr:colOff>
      <xdr:row>37</xdr:row>
      <xdr:rowOff>103336</xdr:rowOff>
    </xdr:to>
    <xdr:cxnSp macro="">
      <xdr:nvCxnSpPr>
        <xdr:cNvPr id="302" name="直線コネクタ 301"/>
        <xdr:cNvCxnSpPr/>
      </xdr:nvCxnSpPr>
      <xdr:spPr>
        <a:xfrm flipV="1">
          <a:off x="7861300" y="6197078"/>
          <a:ext cx="889000" cy="24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21465</xdr:rowOff>
    </xdr:from>
    <xdr:to>
      <xdr:col>41</xdr:col>
      <xdr:colOff>50800</xdr:colOff>
      <xdr:row>37</xdr:row>
      <xdr:rowOff>103336</xdr:rowOff>
    </xdr:to>
    <xdr:cxnSp macro="">
      <xdr:nvCxnSpPr>
        <xdr:cNvPr id="305" name="直線コネクタ 304"/>
        <xdr:cNvCxnSpPr/>
      </xdr:nvCxnSpPr>
      <xdr:spPr>
        <a:xfrm>
          <a:off x="6972300" y="6365115"/>
          <a:ext cx="889000" cy="8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165742</xdr:rowOff>
    </xdr:from>
    <xdr:to>
      <xdr:col>55</xdr:col>
      <xdr:colOff>50800</xdr:colOff>
      <xdr:row>36</xdr:row>
      <xdr:rowOff>95892</xdr:rowOff>
    </xdr:to>
    <xdr:sp macro="" textlink="">
      <xdr:nvSpPr>
        <xdr:cNvPr id="315" name="楕円 314"/>
        <xdr:cNvSpPr/>
      </xdr:nvSpPr>
      <xdr:spPr>
        <a:xfrm>
          <a:off x="10426700" y="616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17169</xdr:rowOff>
    </xdr:from>
    <xdr:ext cx="534377" cy="259045"/>
    <xdr:sp macro="" textlink="">
      <xdr:nvSpPr>
        <xdr:cNvPr id="316" name="補助費等該当値テキスト"/>
        <xdr:cNvSpPr txBox="1"/>
      </xdr:nvSpPr>
      <xdr:spPr>
        <a:xfrm>
          <a:off x="10528300" y="60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2963</xdr:rowOff>
    </xdr:from>
    <xdr:to>
      <xdr:col>50</xdr:col>
      <xdr:colOff>165100</xdr:colOff>
      <xdr:row>36</xdr:row>
      <xdr:rowOff>104563</xdr:rowOff>
    </xdr:to>
    <xdr:sp macro="" textlink="">
      <xdr:nvSpPr>
        <xdr:cNvPr id="317" name="楕円 316"/>
        <xdr:cNvSpPr/>
      </xdr:nvSpPr>
      <xdr:spPr>
        <a:xfrm>
          <a:off x="9588500" y="617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121090</xdr:rowOff>
    </xdr:from>
    <xdr:ext cx="534377" cy="259045"/>
    <xdr:sp macro="" textlink="">
      <xdr:nvSpPr>
        <xdr:cNvPr id="318" name="テキスト ボックス 317"/>
        <xdr:cNvSpPr txBox="1"/>
      </xdr:nvSpPr>
      <xdr:spPr>
        <a:xfrm>
          <a:off x="9372111" y="5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145528</xdr:rowOff>
    </xdr:from>
    <xdr:to>
      <xdr:col>46</xdr:col>
      <xdr:colOff>38100</xdr:colOff>
      <xdr:row>36</xdr:row>
      <xdr:rowOff>75678</xdr:rowOff>
    </xdr:to>
    <xdr:sp macro="" textlink="">
      <xdr:nvSpPr>
        <xdr:cNvPr id="319" name="楕円 318"/>
        <xdr:cNvSpPr/>
      </xdr:nvSpPr>
      <xdr:spPr>
        <a:xfrm>
          <a:off x="8699500" y="614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92205</xdr:rowOff>
    </xdr:from>
    <xdr:ext cx="534377" cy="259045"/>
    <xdr:sp macro="" textlink="">
      <xdr:nvSpPr>
        <xdr:cNvPr id="320" name="テキスト ボックス 319"/>
        <xdr:cNvSpPr txBox="1"/>
      </xdr:nvSpPr>
      <xdr:spPr>
        <a:xfrm>
          <a:off x="8483111" y="592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52536</xdr:rowOff>
    </xdr:from>
    <xdr:to>
      <xdr:col>41</xdr:col>
      <xdr:colOff>101600</xdr:colOff>
      <xdr:row>37</xdr:row>
      <xdr:rowOff>154136</xdr:rowOff>
    </xdr:to>
    <xdr:sp macro="" textlink="">
      <xdr:nvSpPr>
        <xdr:cNvPr id="321" name="楕円 320"/>
        <xdr:cNvSpPr/>
      </xdr:nvSpPr>
      <xdr:spPr>
        <a:xfrm>
          <a:off x="7810500" y="639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170663</xdr:rowOff>
    </xdr:from>
    <xdr:ext cx="534377" cy="259045"/>
    <xdr:sp macro="" textlink="">
      <xdr:nvSpPr>
        <xdr:cNvPr id="322" name="テキスト ボックス 321"/>
        <xdr:cNvSpPr txBox="1"/>
      </xdr:nvSpPr>
      <xdr:spPr>
        <a:xfrm>
          <a:off x="7594111" y="617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142115</xdr:rowOff>
    </xdr:from>
    <xdr:to>
      <xdr:col>36</xdr:col>
      <xdr:colOff>165100</xdr:colOff>
      <xdr:row>37</xdr:row>
      <xdr:rowOff>72265</xdr:rowOff>
    </xdr:to>
    <xdr:sp macro="" textlink="">
      <xdr:nvSpPr>
        <xdr:cNvPr id="323" name="楕円 322"/>
        <xdr:cNvSpPr/>
      </xdr:nvSpPr>
      <xdr:spPr>
        <a:xfrm>
          <a:off x="6921500" y="63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88792</xdr:rowOff>
    </xdr:from>
    <xdr:ext cx="534377" cy="259045"/>
    <xdr:sp macro="" textlink="">
      <xdr:nvSpPr>
        <xdr:cNvPr id="324" name="テキスト ボックス 323"/>
        <xdr:cNvSpPr txBox="1"/>
      </xdr:nvSpPr>
      <xdr:spPr>
        <a:xfrm>
          <a:off x="6705111" y="608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165510</xdr:rowOff>
    </xdr:from>
    <xdr:to>
      <xdr:col>55</xdr:col>
      <xdr:colOff>0</xdr:colOff>
      <xdr:row>53</xdr:row>
      <xdr:rowOff>159229</xdr:rowOff>
    </xdr:to>
    <xdr:cxnSp macro="">
      <xdr:nvCxnSpPr>
        <xdr:cNvPr id="355" name="直線コネクタ 354"/>
        <xdr:cNvCxnSpPr/>
      </xdr:nvCxnSpPr>
      <xdr:spPr>
        <a:xfrm>
          <a:off x="9639300" y="9080910"/>
          <a:ext cx="838200" cy="16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89136</xdr:rowOff>
    </xdr:from>
    <xdr:to>
      <xdr:col>50</xdr:col>
      <xdr:colOff>114300</xdr:colOff>
      <xdr:row>52</xdr:row>
      <xdr:rowOff>165510</xdr:rowOff>
    </xdr:to>
    <xdr:cxnSp macro="">
      <xdr:nvCxnSpPr>
        <xdr:cNvPr id="358" name="直線コネクタ 357"/>
        <xdr:cNvCxnSpPr/>
      </xdr:nvCxnSpPr>
      <xdr:spPr>
        <a:xfrm>
          <a:off x="8750300" y="8661636"/>
          <a:ext cx="889000" cy="41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89136</xdr:rowOff>
    </xdr:from>
    <xdr:to>
      <xdr:col>45</xdr:col>
      <xdr:colOff>177800</xdr:colOff>
      <xdr:row>52</xdr:row>
      <xdr:rowOff>104757</xdr:rowOff>
    </xdr:to>
    <xdr:cxnSp macro="">
      <xdr:nvCxnSpPr>
        <xdr:cNvPr id="361" name="直線コネクタ 360"/>
        <xdr:cNvCxnSpPr/>
      </xdr:nvCxnSpPr>
      <xdr:spPr>
        <a:xfrm flipV="1">
          <a:off x="7861300" y="8661636"/>
          <a:ext cx="889000" cy="3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165331</xdr:rowOff>
    </xdr:from>
    <xdr:ext cx="534377" cy="259045"/>
    <xdr:sp macro="" textlink="">
      <xdr:nvSpPr>
        <xdr:cNvPr id="363" name="テキスト ボックス 362"/>
        <xdr:cNvSpPr txBox="1"/>
      </xdr:nvSpPr>
      <xdr:spPr>
        <a:xfrm>
          <a:off x="8483111" y="92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88417</xdr:rowOff>
    </xdr:from>
    <xdr:to>
      <xdr:col>41</xdr:col>
      <xdr:colOff>50800</xdr:colOff>
      <xdr:row>52</xdr:row>
      <xdr:rowOff>104757</xdr:rowOff>
    </xdr:to>
    <xdr:cxnSp macro="">
      <xdr:nvCxnSpPr>
        <xdr:cNvPr id="364" name="直線コネクタ 363"/>
        <xdr:cNvCxnSpPr/>
      </xdr:nvCxnSpPr>
      <xdr:spPr>
        <a:xfrm>
          <a:off x="6972300" y="9003817"/>
          <a:ext cx="8890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108429</xdr:rowOff>
    </xdr:from>
    <xdr:to>
      <xdr:col>55</xdr:col>
      <xdr:colOff>50800</xdr:colOff>
      <xdr:row>54</xdr:row>
      <xdr:rowOff>38579</xdr:rowOff>
    </xdr:to>
    <xdr:sp macro="" textlink="">
      <xdr:nvSpPr>
        <xdr:cNvPr id="374" name="楕円 373"/>
        <xdr:cNvSpPr/>
      </xdr:nvSpPr>
      <xdr:spPr>
        <a:xfrm>
          <a:off x="10426700" y="91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131306</xdr:rowOff>
    </xdr:from>
    <xdr:ext cx="534377" cy="259045"/>
    <xdr:sp macro="" textlink="">
      <xdr:nvSpPr>
        <xdr:cNvPr id="375" name="普通建設事業費該当値テキスト"/>
        <xdr:cNvSpPr txBox="1"/>
      </xdr:nvSpPr>
      <xdr:spPr>
        <a:xfrm>
          <a:off x="10528300" y="904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114710</xdr:rowOff>
    </xdr:from>
    <xdr:to>
      <xdr:col>50</xdr:col>
      <xdr:colOff>165100</xdr:colOff>
      <xdr:row>53</xdr:row>
      <xdr:rowOff>44860</xdr:rowOff>
    </xdr:to>
    <xdr:sp macro="" textlink="">
      <xdr:nvSpPr>
        <xdr:cNvPr id="376" name="楕円 375"/>
        <xdr:cNvSpPr/>
      </xdr:nvSpPr>
      <xdr:spPr>
        <a:xfrm>
          <a:off x="9588500" y="90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61387</xdr:rowOff>
    </xdr:from>
    <xdr:ext cx="599010" cy="259045"/>
    <xdr:sp macro="" textlink="">
      <xdr:nvSpPr>
        <xdr:cNvPr id="377" name="テキスト ボックス 376"/>
        <xdr:cNvSpPr txBox="1"/>
      </xdr:nvSpPr>
      <xdr:spPr>
        <a:xfrm>
          <a:off x="9339795" y="880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38336</xdr:rowOff>
    </xdr:from>
    <xdr:to>
      <xdr:col>46</xdr:col>
      <xdr:colOff>38100</xdr:colOff>
      <xdr:row>50</xdr:row>
      <xdr:rowOff>139936</xdr:rowOff>
    </xdr:to>
    <xdr:sp macro="" textlink="">
      <xdr:nvSpPr>
        <xdr:cNvPr id="378" name="楕円 377"/>
        <xdr:cNvSpPr/>
      </xdr:nvSpPr>
      <xdr:spPr>
        <a:xfrm>
          <a:off x="8699500" y="861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156463</xdr:rowOff>
    </xdr:from>
    <xdr:ext cx="599010" cy="259045"/>
    <xdr:sp macro="" textlink="">
      <xdr:nvSpPr>
        <xdr:cNvPr id="379" name="テキスト ボックス 378"/>
        <xdr:cNvSpPr txBox="1"/>
      </xdr:nvSpPr>
      <xdr:spPr>
        <a:xfrm>
          <a:off x="8450795" y="838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53957</xdr:rowOff>
    </xdr:from>
    <xdr:to>
      <xdr:col>41</xdr:col>
      <xdr:colOff>101600</xdr:colOff>
      <xdr:row>52</xdr:row>
      <xdr:rowOff>155557</xdr:rowOff>
    </xdr:to>
    <xdr:sp macro="" textlink="">
      <xdr:nvSpPr>
        <xdr:cNvPr id="380" name="楕円 379"/>
        <xdr:cNvSpPr/>
      </xdr:nvSpPr>
      <xdr:spPr>
        <a:xfrm>
          <a:off x="7810500" y="89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634</xdr:rowOff>
    </xdr:from>
    <xdr:ext cx="599010" cy="259045"/>
    <xdr:sp macro="" textlink="">
      <xdr:nvSpPr>
        <xdr:cNvPr id="381" name="テキスト ボックス 380"/>
        <xdr:cNvSpPr txBox="1"/>
      </xdr:nvSpPr>
      <xdr:spPr>
        <a:xfrm>
          <a:off x="7561795" y="874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37617</xdr:rowOff>
    </xdr:from>
    <xdr:to>
      <xdr:col>36</xdr:col>
      <xdr:colOff>165100</xdr:colOff>
      <xdr:row>52</xdr:row>
      <xdr:rowOff>139217</xdr:rowOff>
    </xdr:to>
    <xdr:sp macro="" textlink="">
      <xdr:nvSpPr>
        <xdr:cNvPr id="382" name="楕円 381"/>
        <xdr:cNvSpPr/>
      </xdr:nvSpPr>
      <xdr:spPr>
        <a:xfrm>
          <a:off x="6921500" y="895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155744</xdr:rowOff>
    </xdr:from>
    <xdr:ext cx="599010" cy="259045"/>
    <xdr:sp macro="" textlink="">
      <xdr:nvSpPr>
        <xdr:cNvPr id="383" name="テキスト ボックス 382"/>
        <xdr:cNvSpPr txBox="1"/>
      </xdr:nvSpPr>
      <xdr:spPr>
        <a:xfrm>
          <a:off x="6672795" y="872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20393</xdr:rowOff>
    </xdr:from>
    <xdr:to>
      <xdr:col>55</xdr:col>
      <xdr:colOff>0</xdr:colOff>
      <xdr:row>77</xdr:row>
      <xdr:rowOff>87002</xdr:rowOff>
    </xdr:to>
    <xdr:cxnSp macro="">
      <xdr:nvCxnSpPr>
        <xdr:cNvPr id="414" name="直線コネクタ 413"/>
        <xdr:cNvCxnSpPr/>
      </xdr:nvCxnSpPr>
      <xdr:spPr>
        <a:xfrm>
          <a:off x="9639300" y="13222043"/>
          <a:ext cx="838200" cy="6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20393</xdr:rowOff>
    </xdr:from>
    <xdr:to>
      <xdr:col>50</xdr:col>
      <xdr:colOff>114300</xdr:colOff>
      <xdr:row>78</xdr:row>
      <xdr:rowOff>90007</xdr:rowOff>
    </xdr:to>
    <xdr:cxnSp macro="">
      <xdr:nvCxnSpPr>
        <xdr:cNvPr id="417" name="直線コネクタ 416"/>
        <xdr:cNvCxnSpPr/>
      </xdr:nvCxnSpPr>
      <xdr:spPr>
        <a:xfrm flipV="1">
          <a:off x="8750300" y="13222043"/>
          <a:ext cx="889000" cy="24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90007</xdr:rowOff>
    </xdr:from>
    <xdr:to>
      <xdr:col>45</xdr:col>
      <xdr:colOff>177800</xdr:colOff>
      <xdr:row>78</xdr:row>
      <xdr:rowOff>139427</xdr:rowOff>
    </xdr:to>
    <xdr:cxnSp macro="">
      <xdr:nvCxnSpPr>
        <xdr:cNvPr id="420" name="直線コネクタ 419"/>
        <xdr:cNvCxnSpPr/>
      </xdr:nvCxnSpPr>
      <xdr:spPr>
        <a:xfrm flipV="1">
          <a:off x="7861300" y="13463107"/>
          <a:ext cx="889000" cy="4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36202</xdr:rowOff>
    </xdr:from>
    <xdr:to>
      <xdr:col>55</xdr:col>
      <xdr:colOff>50800</xdr:colOff>
      <xdr:row>77</xdr:row>
      <xdr:rowOff>137802</xdr:rowOff>
    </xdr:to>
    <xdr:sp macro="" textlink="">
      <xdr:nvSpPr>
        <xdr:cNvPr id="430" name="楕円 429"/>
        <xdr:cNvSpPr/>
      </xdr:nvSpPr>
      <xdr:spPr>
        <a:xfrm>
          <a:off x="10426700" y="132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59079</xdr:rowOff>
    </xdr:from>
    <xdr:ext cx="534377" cy="259045"/>
    <xdr:sp macro="" textlink="">
      <xdr:nvSpPr>
        <xdr:cNvPr id="431" name="普通建設事業費 （ うち新規整備　）該当値テキスト"/>
        <xdr:cNvSpPr txBox="1"/>
      </xdr:nvSpPr>
      <xdr:spPr>
        <a:xfrm>
          <a:off x="10528300" y="130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141043</xdr:rowOff>
    </xdr:from>
    <xdr:to>
      <xdr:col>50</xdr:col>
      <xdr:colOff>165100</xdr:colOff>
      <xdr:row>77</xdr:row>
      <xdr:rowOff>71193</xdr:rowOff>
    </xdr:to>
    <xdr:sp macro="" textlink="">
      <xdr:nvSpPr>
        <xdr:cNvPr id="432" name="楕円 431"/>
        <xdr:cNvSpPr/>
      </xdr:nvSpPr>
      <xdr:spPr>
        <a:xfrm>
          <a:off x="9588500" y="131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87720</xdr:rowOff>
    </xdr:from>
    <xdr:ext cx="534377" cy="259045"/>
    <xdr:sp macro="" textlink="">
      <xdr:nvSpPr>
        <xdr:cNvPr id="433" name="テキスト ボックス 432"/>
        <xdr:cNvSpPr txBox="1"/>
      </xdr:nvSpPr>
      <xdr:spPr>
        <a:xfrm>
          <a:off x="9372111" y="1294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39207</xdr:rowOff>
    </xdr:from>
    <xdr:to>
      <xdr:col>46</xdr:col>
      <xdr:colOff>38100</xdr:colOff>
      <xdr:row>78</xdr:row>
      <xdr:rowOff>140807</xdr:rowOff>
    </xdr:to>
    <xdr:sp macro="" textlink="">
      <xdr:nvSpPr>
        <xdr:cNvPr id="434" name="楕円 433"/>
        <xdr:cNvSpPr/>
      </xdr:nvSpPr>
      <xdr:spPr>
        <a:xfrm>
          <a:off x="8699500" y="134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131934</xdr:rowOff>
    </xdr:from>
    <xdr:ext cx="534377" cy="259045"/>
    <xdr:sp macro="" textlink="">
      <xdr:nvSpPr>
        <xdr:cNvPr id="435" name="テキスト ボックス 434"/>
        <xdr:cNvSpPr txBox="1"/>
      </xdr:nvSpPr>
      <xdr:spPr>
        <a:xfrm>
          <a:off x="8483111" y="135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88627</xdr:rowOff>
    </xdr:from>
    <xdr:to>
      <xdr:col>41</xdr:col>
      <xdr:colOff>101600</xdr:colOff>
      <xdr:row>79</xdr:row>
      <xdr:rowOff>18777</xdr:rowOff>
    </xdr:to>
    <xdr:sp macro="" textlink="">
      <xdr:nvSpPr>
        <xdr:cNvPr id="436" name="楕円 435"/>
        <xdr:cNvSpPr/>
      </xdr:nvSpPr>
      <xdr:spPr>
        <a:xfrm>
          <a:off x="7810500" y="134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9904</xdr:rowOff>
    </xdr:from>
    <xdr:ext cx="534377" cy="259045"/>
    <xdr:sp macro="" textlink="">
      <xdr:nvSpPr>
        <xdr:cNvPr id="437" name="テキスト ボックス 436"/>
        <xdr:cNvSpPr txBox="1"/>
      </xdr:nvSpPr>
      <xdr:spPr>
        <a:xfrm>
          <a:off x="7594111" y="1355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140133</xdr:rowOff>
    </xdr:from>
    <xdr:to>
      <xdr:col>55</xdr:col>
      <xdr:colOff>0</xdr:colOff>
      <xdr:row>96</xdr:row>
      <xdr:rowOff>12040</xdr:rowOff>
    </xdr:to>
    <xdr:cxnSp macro="">
      <xdr:nvCxnSpPr>
        <xdr:cNvPr id="466" name="直線コネクタ 465"/>
        <xdr:cNvCxnSpPr/>
      </xdr:nvCxnSpPr>
      <xdr:spPr>
        <a:xfrm>
          <a:off x="9639300" y="16427883"/>
          <a:ext cx="8382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3327</xdr:rowOff>
    </xdr:from>
    <xdr:to>
      <xdr:col>50</xdr:col>
      <xdr:colOff>114300</xdr:colOff>
      <xdr:row>95</xdr:row>
      <xdr:rowOff>140133</xdr:rowOff>
    </xdr:to>
    <xdr:cxnSp macro="">
      <xdr:nvCxnSpPr>
        <xdr:cNvPr id="469" name="直線コネクタ 468"/>
        <xdr:cNvCxnSpPr/>
      </xdr:nvCxnSpPr>
      <xdr:spPr>
        <a:xfrm>
          <a:off x="8750300" y="16291077"/>
          <a:ext cx="889000" cy="1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3327</xdr:rowOff>
    </xdr:from>
    <xdr:to>
      <xdr:col>45</xdr:col>
      <xdr:colOff>177800</xdr:colOff>
      <xdr:row>95</xdr:row>
      <xdr:rowOff>92570</xdr:rowOff>
    </xdr:to>
    <xdr:cxnSp macro="">
      <xdr:nvCxnSpPr>
        <xdr:cNvPr id="472" name="直線コネクタ 471"/>
        <xdr:cNvCxnSpPr/>
      </xdr:nvCxnSpPr>
      <xdr:spPr>
        <a:xfrm flipV="1">
          <a:off x="7861300" y="16291077"/>
          <a:ext cx="889000" cy="8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4" name="テキスト ボックス 473"/>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132690</xdr:rowOff>
    </xdr:from>
    <xdr:to>
      <xdr:col>55</xdr:col>
      <xdr:colOff>50800</xdr:colOff>
      <xdr:row>96</xdr:row>
      <xdr:rowOff>62840</xdr:rowOff>
    </xdr:to>
    <xdr:sp macro="" textlink="">
      <xdr:nvSpPr>
        <xdr:cNvPr id="482" name="楕円 481"/>
        <xdr:cNvSpPr/>
      </xdr:nvSpPr>
      <xdr:spPr>
        <a:xfrm>
          <a:off x="10426700" y="164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155567</xdr:rowOff>
    </xdr:from>
    <xdr:ext cx="534377" cy="259045"/>
    <xdr:sp macro="" textlink="">
      <xdr:nvSpPr>
        <xdr:cNvPr id="483" name="普通建設事業費 （ うち更新整備　）該当値テキスト"/>
        <xdr:cNvSpPr txBox="1"/>
      </xdr:nvSpPr>
      <xdr:spPr>
        <a:xfrm>
          <a:off x="10528300" y="162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89333</xdr:rowOff>
    </xdr:from>
    <xdr:to>
      <xdr:col>50</xdr:col>
      <xdr:colOff>165100</xdr:colOff>
      <xdr:row>96</xdr:row>
      <xdr:rowOff>19483</xdr:rowOff>
    </xdr:to>
    <xdr:sp macro="" textlink="">
      <xdr:nvSpPr>
        <xdr:cNvPr id="484" name="楕円 483"/>
        <xdr:cNvSpPr/>
      </xdr:nvSpPr>
      <xdr:spPr>
        <a:xfrm>
          <a:off x="9588500" y="1637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36010</xdr:rowOff>
    </xdr:from>
    <xdr:ext cx="534377" cy="259045"/>
    <xdr:sp macro="" textlink="">
      <xdr:nvSpPr>
        <xdr:cNvPr id="485" name="テキスト ボックス 484"/>
        <xdr:cNvSpPr txBox="1"/>
      </xdr:nvSpPr>
      <xdr:spPr>
        <a:xfrm>
          <a:off x="9372111" y="161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123977</xdr:rowOff>
    </xdr:from>
    <xdr:to>
      <xdr:col>46</xdr:col>
      <xdr:colOff>38100</xdr:colOff>
      <xdr:row>95</xdr:row>
      <xdr:rowOff>54127</xdr:rowOff>
    </xdr:to>
    <xdr:sp macro="" textlink="">
      <xdr:nvSpPr>
        <xdr:cNvPr id="486" name="楕円 485"/>
        <xdr:cNvSpPr/>
      </xdr:nvSpPr>
      <xdr:spPr>
        <a:xfrm>
          <a:off x="8699500" y="1624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70654</xdr:rowOff>
    </xdr:from>
    <xdr:ext cx="534377" cy="259045"/>
    <xdr:sp macro="" textlink="">
      <xdr:nvSpPr>
        <xdr:cNvPr id="487" name="テキスト ボックス 486"/>
        <xdr:cNvSpPr txBox="1"/>
      </xdr:nvSpPr>
      <xdr:spPr>
        <a:xfrm>
          <a:off x="8483111" y="1601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41770</xdr:rowOff>
    </xdr:from>
    <xdr:to>
      <xdr:col>41</xdr:col>
      <xdr:colOff>101600</xdr:colOff>
      <xdr:row>95</xdr:row>
      <xdr:rowOff>143370</xdr:rowOff>
    </xdr:to>
    <xdr:sp macro="" textlink="">
      <xdr:nvSpPr>
        <xdr:cNvPr id="488" name="楕円 487"/>
        <xdr:cNvSpPr/>
      </xdr:nvSpPr>
      <xdr:spPr>
        <a:xfrm>
          <a:off x="7810500" y="163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159897</xdr:rowOff>
    </xdr:from>
    <xdr:ext cx="534377" cy="259045"/>
    <xdr:sp macro="" textlink="">
      <xdr:nvSpPr>
        <xdr:cNvPr id="489" name="テキスト ボックス 488"/>
        <xdr:cNvSpPr txBox="1"/>
      </xdr:nvSpPr>
      <xdr:spPr>
        <a:xfrm>
          <a:off x="7594111" y="161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80999</xdr:rowOff>
    </xdr:from>
    <xdr:to>
      <xdr:col>85</xdr:col>
      <xdr:colOff>127000</xdr:colOff>
      <xdr:row>39</xdr:row>
      <xdr:rowOff>98405</xdr:rowOff>
    </xdr:to>
    <xdr:cxnSp macro="">
      <xdr:nvCxnSpPr>
        <xdr:cNvPr id="520" name="直線コネクタ 519"/>
        <xdr:cNvCxnSpPr/>
      </xdr:nvCxnSpPr>
      <xdr:spPr>
        <a:xfrm flipV="1">
          <a:off x="15481300" y="6767549"/>
          <a:ext cx="8382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96200</xdr:rowOff>
    </xdr:from>
    <xdr:to>
      <xdr:col>81</xdr:col>
      <xdr:colOff>50800</xdr:colOff>
      <xdr:row>39</xdr:row>
      <xdr:rowOff>98405</xdr:rowOff>
    </xdr:to>
    <xdr:cxnSp macro="">
      <xdr:nvCxnSpPr>
        <xdr:cNvPr id="523" name="直線コネクタ 522"/>
        <xdr:cNvCxnSpPr/>
      </xdr:nvCxnSpPr>
      <xdr:spPr>
        <a:xfrm>
          <a:off x="14592300" y="6782750"/>
          <a:ext cx="8890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28323</xdr:rowOff>
    </xdr:from>
    <xdr:to>
      <xdr:col>76</xdr:col>
      <xdr:colOff>114300</xdr:colOff>
      <xdr:row>39</xdr:row>
      <xdr:rowOff>96200</xdr:rowOff>
    </xdr:to>
    <xdr:cxnSp macro="">
      <xdr:nvCxnSpPr>
        <xdr:cNvPr id="526" name="直線コネクタ 525"/>
        <xdr:cNvCxnSpPr/>
      </xdr:nvCxnSpPr>
      <xdr:spPr>
        <a:xfrm>
          <a:off x="13703300" y="6714873"/>
          <a:ext cx="889000" cy="6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24959</xdr:rowOff>
    </xdr:from>
    <xdr:to>
      <xdr:col>71</xdr:col>
      <xdr:colOff>177800</xdr:colOff>
      <xdr:row>39</xdr:row>
      <xdr:rowOff>28323</xdr:rowOff>
    </xdr:to>
    <xdr:cxnSp macro="">
      <xdr:nvCxnSpPr>
        <xdr:cNvPr id="529" name="直線コネクタ 528"/>
        <xdr:cNvCxnSpPr/>
      </xdr:nvCxnSpPr>
      <xdr:spPr>
        <a:xfrm>
          <a:off x="12814300" y="6368609"/>
          <a:ext cx="889000" cy="3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77304</xdr:rowOff>
    </xdr:from>
    <xdr:ext cx="469744" cy="259045"/>
    <xdr:sp macro="" textlink="">
      <xdr:nvSpPr>
        <xdr:cNvPr id="531" name="テキスト ボックス 530"/>
        <xdr:cNvSpPr txBox="1"/>
      </xdr:nvSpPr>
      <xdr:spPr>
        <a:xfrm>
          <a:off x="13468428" y="676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72585</xdr:rowOff>
    </xdr:from>
    <xdr:ext cx="469744" cy="259045"/>
    <xdr:sp macro="" textlink="">
      <xdr:nvSpPr>
        <xdr:cNvPr id="533" name="テキスト ボックス 532"/>
        <xdr:cNvSpPr txBox="1"/>
      </xdr:nvSpPr>
      <xdr:spPr>
        <a:xfrm>
          <a:off x="12579428" y="67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30199</xdr:rowOff>
    </xdr:from>
    <xdr:to>
      <xdr:col>85</xdr:col>
      <xdr:colOff>177800</xdr:colOff>
      <xdr:row>39</xdr:row>
      <xdr:rowOff>131799</xdr:rowOff>
    </xdr:to>
    <xdr:sp macro="" textlink="">
      <xdr:nvSpPr>
        <xdr:cNvPr id="539" name="楕円 538"/>
        <xdr:cNvSpPr/>
      </xdr:nvSpPr>
      <xdr:spPr>
        <a:xfrm>
          <a:off x="16268700" y="67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469744" cy="259045"/>
    <xdr:sp macro="" textlink="">
      <xdr:nvSpPr>
        <xdr:cNvPr id="540" name="災害復旧事業費該当値テキスト"/>
        <xdr:cNvSpPr txBox="1"/>
      </xdr:nvSpPr>
      <xdr:spPr>
        <a:xfrm>
          <a:off x="16370300" y="665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47605</xdr:rowOff>
    </xdr:from>
    <xdr:to>
      <xdr:col>81</xdr:col>
      <xdr:colOff>101600</xdr:colOff>
      <xdr:row>39</xdr:row>
      <xdr:rowOff>149205</xdr:rowOff>
    </xdr:to>
    <xdr:sp macro="" textlink="">
      <xdr:nvSpPr>
        <xdr:cNvPr id="541" name="楕円 540"/>
        <xdr:cNvSpPr/>
      </xdr:nvSpPr>
      <xdr:spPr>
        <a:xfrm>
          <a:off x="15430500" y="6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140332</xdr:rowOff>
    </xdr:from>
    <xdr:ext cx="313932" cy="259045"/>
    <xdr:sp macro="" textlink="">
      <xdr:nvSpPr>
        <xdr:cNvPr id="542" name="テキスト ボックス 541"/>
        <xdr:cNvSpPr txBox="1"/>
      </xdr:nvSpPr>
      <xdr:spPr>
        <a:xfrm>
          <a:off x="15324333" y="6826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45400</xdr:rowOff>
    </xdr:from>
    <xdr:to>
      <xdr:col>76</xdr:col>
      <xdr:colOff>165100</xdr:colOff>
      <xdr:row>39</xdr:row>
      <xdr:rowOff>147000</xdr:rowOff>
    </xdr:to>
    <xdr:sp macro="" textlink="">
      <xdr:nvSpPr>
        <xdr:cNvPr id="543" name="楕円 542"/>
        <xdr:cNvSpPr/>
      </xdr:nvSpPr>
      <xdr:spPr>
        <a:xfrm>
          <a:off x="14541500" y="67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138127</xdr:rowOff>
    </xdr:from>
    <xdr:ext cx="378565" cy="259045"/>
    <xdr:sp macro="" textlink="">
      <xdr:nvSpPr>
        <xdr:cNvPr id="544" name="テキスト ボックス 543"/>
        <xdr:cNvSpPr txBox="1"/>
      </xdr:nvSpPr>
      <xdr:spPr>
        <a:xfrm>
          <a:off x="14403017" y="6824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148973</xdr:rowOff>
    </xdr:from>
    <xdr:to>
      <xdr:col>72</xdr:col>
      <xdr:colOff>38100</xdr:colOff>
      <xdr:row>39</xdr:row>
      <xdr:rowOff>79123</xdr:rowOff>
    </xdr:to>
    <xdr:sp macro="" textlink="">
      <xdr:nvSpPr>
        <xdr:cNvPr id="545" name="楕円 544"/>
        <xdr:cNvSpPr/>
      </xdr:nvSpPr>
      <xdr:spPr>
        <a:xfrm>
          <a:off x="13652500" y="666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95650</xdr:rowOff>
    </xdr:from>
    <xdr:ext cx="469744" cy="259045"/>
    <xdr:sp macro="" textlink="">
      <xdr:nvSpPr>
        <xdr:cNvPr id="546" name="テキスト ボックス 545"/>
        <xdr:cNvSpPr txBox="1"/>
      </xdr:nvSpPr>
      <xdr:spPr>
        <a:xfrm>
          <a:off x="13468428" y="643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145609</xdr:rowOff>
    </xdr:from>
    <xdr:to>
      <xdr:col>67</xdr:col>
      <xdr:colOff>101600</xdr:colOff>
      <xdr:row>37</xdr:row>
      <xdr:rowOff>75759</xdr:rowOff>
    </xdr:to>
    <xdr:sp macro="" textlink="">
      <xdr:nvSpPr>
        <xdr:cNvPr id="547" name="楕円 546"/>
        <xdr:cNvSpPr/>
      </xdr:nvSpPr>
      <xdr:spPr>
        <a:xfrm>
          <a:off x="12763500" y="63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92286</xdr:rowOff>
    </xdr:from>
    <xdr:ext cx="534377" cy="259045"/>
    <xdr:sp macro="" textlink="">
      <xdr:nvSpPr>
        <xdr:cNvPr id="548" name="テキスト ボックス 547"/>
        <xdr:cNvSpPr txBox="1"/>
      </xdr:nvSpPr>
      <xdr:spPr>
        <a:xfrm>
          <a:off x="12547111" y="6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112408</xdr:rowOff>
    </xdr:from>
    <xdr:to>
      <xdr:col>85</xdr:col>
      <xdr:colOff>127000</xdr:colOff>
      <xdr:row>73</xdr:row>
      <xdr:rowOff>115443</xdr:rowOff>
    </xdr:to>
    <xdr:cxnSp macro="">
      <xdr:nvCxnSpPr>
        <xdr:cNvPr id="626" name="直線コネクタ 625"/>
        <xdr:cNvCxnSpPr/>
      </xdr:nvCxnSpPr>
      <xdr:spPr>
        <a:xfrm>
          <a:off x="15481300" y="12628258"/>
          <a:ext cx="8382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112408</xdr:rowOff>
    </xdr:from>
    <xdr:to>
      <xdr:col>81</xdr:col>
      <xdr:colOff>50800</xdr:colOff>
      <xdr:row>73</xdr:row>
      <xdr:rowOff>145415</xdr:rowOff>
    </xdr:to>
    <xdr:cxnSp macro="">
      <xdr:nvCxnSpPr>
        <xdr:cNvPr id="629" name="直線コネクタ 628"/>
        <xdr:cNvCxnSpPr/>
      </xdr:nvCxnSpPr>
      <xdr:spPr>
        <a:xfrm flipV="1">
          <a:off x="14592300" y="12628258"/>
          <a:ext cx="889000" cy="3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145415</xdr:rowOff>
    </xdr:from>
    <xdr:to>
      <xdr:col>76</xdr:col>
      <xdr:colOff>114300</xdr:colOff>
      <xdr:row>74</xdr:row>
      <xdr:rowOff>5817</xdr:rowOff>
    </xdr:to>
    <xdr:cxnSp macro="">
      <xdr:nvCxnSpPr>
        <xdr:cNvPr id="632" name="直線コネクタ 631"/>
        <xdr:cNvCxnSpPr/>
      </xdr:nvCxnSpPr>
      <xdr:spPr>
        <a:xfrm flipV="1">
          <a:off x="13703300" y="12661265"/>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5817</xdr:rowOff>
    </xdr:from>
    <xdr:to>
      <xdr:col>71</xdr:col>
      <xdr:colOff>177800</xdr:colOff>
      <xdr:row>74</xdr:row>
      <xdr:rowOff>68555</xdr:rowOff>
    </xdr:to>
    <xdr:cxnSp macro="">
      <xdr:nvCxnSpPr>
        <xdr:cNvPr id="635" name="直線コネクタ 634"/>
        <xdr:cNvCxnSpPr/>
      </xdr:nvCxnSpPr>
      <xdr:spPr>
        <a:xfrm flipV="1">
          <a:off x="12814300" y="12693117"/>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64643</xdr:rowOff>
    </xdr:from>
    <xdr:to>
      <xdr:col>85</xdr:col>
      <xdr:colOff>177800</xdr:colOff>
      <xdr:row>73</xdr:row>
      <xdr:rowOff>166243</xdr:rowOff>
    </xdr:to>
    <xdr:sp macro="" textlink="">
      <xdr:nvSpPr>
        <xdr:cNvPr id="645" name="楕円 644"/>
        <xdr:cNvSpPr/>
      </xdr:nvSpPr>
      <xdr:spPr>
        <a:xfrm>
          <a:off x="16268700" y="1258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87520</xdr:rowOff>
    </xdr:from>
    <xdr:ext cx="534377" cy="259045"/>
    <xdr:sp macro="" textlink="">
      <xdr:nvSpPr>
        <xdr:cNvPr id="646" name="公債費該当値テキスト"/>
        <xdr:cNvSpPr txBox="1"/>
      </xdr:nvSpPr>
      <xdr:spPr>
        <a:xfrm>
          <a:off x="16370300" y="1243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61608</xdr:rowOff>
    </xdr:from>
    <xdr:to>
      <xdr:col>81</xdr:col>
      <xdr:colOff>101600</xdr:colOff>
      <xdr:row>73</xdr:row>
      <xdr:rowOff>163208</xdr:rowOff>
    </xdr:to>
    <xdr:sp macro="" textlink="">
      <xdr:nvSpPr>
        <xdr:cNvPr id="647" name="楕円 646"/>
        <xdr:cNvSpPr/>
      </xdr:nvSpPr>
      <xdr:spPr>
        <a:xfrm>
          <a:off x="15430500" y="125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8285</xdr:rowOff>
    </xdr:from>
    <xdr:ext cx="534377" cy="259045"/>
    <xdr:sp macro="" textlink="">
      <xdr:nvSpPr>
        <xdr:cNvPr id="648" name="テキスト ボックス 647"/>
        <xdr:cNvSpPr txBox="1"/>
      </xdr:nvSpPr>
      <xdr:spPr>
        <a:xfrm>
          <a:off x="15214111" y="1235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94615</xdr:rowOff>
    </xdr:from>
    <xdr:to>
      <xdr:col>76</xdr:col>
      <xdr:colOff>165100</xdr:colOff>
      <xdr:row>74</xdr:row>
      <xdr:rowOff>24765</xdr:rowOff>
    </xdr:to>
    <xdr:sp macro="" textlink="">
      <xdr:nvSpPr>
        <xdr:cNvPr id="649" name="楕円 648"/>
        <xdr:cNvSpPr/>
      </xdr:nvSpPr>
      <xdr:spPr>
        <a:xfrm>
          <a:off x="14541500" y="126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41292</xdr:rowOff>
    </xdr:from>
    <xdr:ext cx="534377" cy="259045"/>
    <xdr:sp macro="" textlink="">
      <xdr:nvSpPr>
        <xdr:cNvPr id="650" name="テキスト ボックス 649"/>
        <xdr:cNvSpPr txBox="1"/>
      </xdr:nvSpPr>
      <xdr:spPr>
        <a:xfrm>
          <a:off x="14325111" y="1238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126467</xdr:rowOff>
    </xdr:from>
    <xdr:to>
      <xdr:col>72</xdr:col>
      <xdr:colOff>38100</xdr:colOff>
      <xdr:row>74</xdr:row>
      <xdr:rowOff>56617</xdr:rowOff>
    </xdr:to>
    <xdr:sp macro="" textlink="">
      <xdr:nvSpPr>
        <xdr:cNvPr id="651" name="楕円 650"/>
        <xdr:cNvSpPr/>
      </xdr:nvSpPr>
      <xdr:spPr>
        <a:xfrm>
          <a:off x="13652500" y="1264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73144</xdr:rowOff>
    </xdr:from>
    <xdr:ext cx="534377" cy="259045"/>
    <xdr:sp macro="" textlink="">
      <xdr:nvSpPr>
        <xdr:cNvPr id="652" name="テキスト ボックス 651"/>
        <xdr:cNvSpPr txBox="1"/>
      </xdr:nvSpPr>
      <xdr:spPr>
        <a:xfrm>
          <a:off x="13436111" y="1241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17755</xdr:rowOff>
    </xdr:from>
    <xdr:to>
      <xdr:col>67</xdr:col>
      <xdr:colOff>101600</xdr:colOff>
      <xdr:row>74</xdr:row>
      <xdr:rowOff>119355</xdr:rowOff>
    </xdr:to>
    <xdr:sp macro="" textlink="">
      <xdr:nvSpPr>
        <xdr:cNvPr id="653" name="楕円 652"/>
        <xdr:cNvSpPr/>
      </xdr:nvSpPr>
      <xdr:spPr>
        <a:xfrm>
          <a:off x="12763500" y="127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135882</xdr:rowOff>
    </xdr:from>
    <xdr:ext cx="534377" cy="259045"/>
    <xdr:sp macro="" textlink="">
      <xdr:nvSpPr>
        <xdr:cNvPr id="654" name="テキスト ボックス 653"/>
        <xdr:cNvSpPr txBox="1"/>
      </xdr:nvSpPr>
      <xdr:spPr>
        <a:xfrm>
          <a:off x="12547111" y="124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162606</xdr:rowOff>
    </xdr:from>
    <xdr:to>
      <xdr:col>85</xdr:col>
      <xdr:colOff>127000</xdr:colOff>
      <xdr:row>98</xdr:row>
      <xdr:rowOff>132567</xdr:rowOff>
    </xdr:to>
    <xdr:cxnSp macro="">
      <xdr:nvCxnSpPr>
        <xdr:cNvPr id="681" name="直線コネクタ 680"/>
        <xdr:cNvCxnSpPr/>
      </xdr:nvCxnSpPr>
      <xdr:spPr>
        <a:xfrm flipV="1">
          <a:off x="15481300" y="16793256"/>
          <a:ext cx="838200" cy="14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132567</xdr:rowOff>
    </xdr:from>
    <xdr:to>
      <xdr:col>81</xdr:col>
      <xdr:colOff>50800</xdr:colOff>
      <xdr:row>98</xdr:row>
      <xdr:rowOff>134762</xdr:rowOff>
    </xdr:to>
    <xdr:cxnSp macro="">
      <xdr:nvCxnSpPr>
        <xdr:cNvPr id="684" name="直線コネクタ 683"/>
        <xdr:cNvCxnSpPr/>
      </xdr:nvCxnSpPr>
      <xdr:spPr>
        <a:xfrm flipV="1">
          <a:off x="14592300" y="16934667"/>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98986</xdr:rowOff>
    </xdr:from>
    <xdr:to>
      <xdr:col>76</xdr:col>
      <xdr:colOff>114300</xdr:colOff>
      <xdr:row>98</xdr:row>
      <xdr:rowOff>134762</xdr:rowOff>
    </xdr:to>
    <xdr:cxnSp macro="">
      <xdr:nvCxnSpPr>
        <xdr:cNvPr id="687" name="直線コネクタ 686"/>
        <xdr:cNvCxnSpPr/>
      </xdr:nvCxnSpPr>
      <xdr:spPr>
        <a:xfrm>
          <a:off x="13703300" y="16901086"/>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37654</xdr:rowOff>
    </xdr:from>
    <xdr:to>
      <xdr:col>71</xdr:col>
      <xdr:colOff>177800</xdr:colOff>
      <xdr:row>98</xdr:row>
      <xdr:rowOff>98986</xdr:rowOff>
    </xdr:to>
    <xdr:cxnSp macro="">
      <xdr:nvCxnSpPr>
        <xdr:cNvPr id="690" name="直線コネクタ 689"/>
        <xdr:cNvCxnSpPr/>
      </xdr:nvCxnSpPr>
      <xdr:spPr>
        <a:xfrm>
          <a:off x="12814300" y="16668304"/>
          <a:ext cx="889000" cy="23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111806</xdr:rowOff>
    </xdr:from>
    <xdr:to>
      <xdr:col>85</xdr:col>
      <xdr:colOff>177800</xdr:colOff>
      <xdr:row>98</xdr:row>
      <xdr:rowOff>41956</xdr:rowOff>
    </xdr:to>
    <xdr:sp macro="" textlink="">
      <xdr:nvSpPr>
        <xdr:cNvPr id="700" name="楕円 699"/>
        <xdr:cNvSpPr/>
      </xdr:nvSpPr>
      <xdr:spPr>
        <a:xfrm>
          <a:off x="16268700" y="167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90233</xdr:rowOff>
    </xdr:from>
    <xdr:ext cx="469744" cy="259045"/>
    <xdr:sp macro="" textlink="">
      <xdr:nvSpPr>
        <xdr:cNvPr id="701" name="積立金該当値テキスト"/>
        <xdr:cNvSpPr txBox="1"/>
      </xdr:nvSpPr>
      <xdr:spPr>
        <a:xfrm>
          <a:off x="16370300" y="167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81767</xdr:rowOff>
    </xdr:from>
    <xdr:to>
      <xdr:col>81</xdr:col>
      <xdr:colOff>101600</xdr:colOff>
      <xdr:row>99</xdr:row>
      <xdr:rowOff>11917</xdr:rowOff>
    </xdr:to>
    <xdr:sp macro="" textlink="">
      <xdr:nvSpPr>
        <xdr:cNvPr id="702" name="楕円 701"/>
        <xdr:cNvSpPr/>
      </xdr:nvSpPr>
      <xdr:spPr>
        <a:xfrm>
          <a:off x="15430500" y="1688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3044</xdr:rowOff>
    </xdr:from>
    <xdr:ext cx="378565" cy="259045"/>
    <xdr:sp macro="" textlink="">
      <xdr:nvSpPr>
        <xdr:cNvPr id="703" name="テキスト ボックス 702"/>
        <xdr:cNvSpPr txBox="1"/>
      </xdr:nvSpPr>
      <xdr:spPr>
        <a:xfrm>
          <a:off x="15292017" y="1697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83962</xdr:rowOff>
    </xdr:from>
    <xdr:to>
      <xdr:col>76</xdr:col>
      <xdr:colOff>165100</xdr:colOff>
      <xdr:row>99</xdr:row>
      <xdr:rowOff>14112</xdr:rowOff>
    </xdr:to>
    <xdr:sp macro="" textlink="">
      <xdr:nvSpPr>
        <xdr:cNvPr id="704" name="楕円 703"/>
        <xdr:cNvSpPr/>
      </xdr:nvSpPr>
      <xdr:spPr>
        <a:xfrm>
          <a:off x="14541500" y="1688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5239</xdr:rowOff>
    </xdr:from>
    <xdr:ext cx="378565" cy="259045"/>
    <xdr:sp macro="" textlink="">
      <xdr:nvSpPr>
        <xdr:cNvPr id="705" name="テキスト ボックス 704"/>
        <xdr:cNvSpPr txBox="1"/>
      </xdr:nvSpPr>
      <xdr:spPr>
        <a:xfrm>
          <a:off x="14403017" y="16978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48186</xdr:rowOff>
    </xdr:from>
    <xdr:to>
      <xdr:col>72</xdr:col>
      <xdr:colOff>38100</xdr:colOff>
      <xdr:row>98</xdr:row>
      <xdr:rowOff>149786</xdr:rowOff>
    </xdr:to>
    <xdr:sp macro="" textlink="">
      <xdr:nvSpPr>
        <xdr:cNvPr id="706" name="楕円 705"/>
        <xdr:cNvSpPr/>
      </xdr:nvSpPr>
      <xdr:spPr>
        <a:xfrm>
          <a:off x="13652500" y="1685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140913</xdr:rowOff>
    </xdr:from>
    <xdr:ext cx="469744" cy="259045"/>
    <xdr:sp macro="" textlink="">
      <xdr:nvSpPr>
        <xdr:cNvPr id="707" name="テキスト ボックス 706"/>
        <xdr:cNvSpPr txBox="1"/>
      </xdr:nvSpPr>
      <xdr:spPr>
        <a:xfrm>
          <a:off x="13468428" y="1694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158304</xdr:rowOff>
    </xdr:from>
    <xdr:to>
      <xdr:col>67</xdr:col>
      <xdr:colOff>101600</xdr:colOff>
      <xdr:row>97</xdr:row>
      <xdr:rowOff>88454</xdr:rowOff>
    </xdr:to>
    <xdr:sp macro="" textlink="">
      <xdr:nvSpPr>
        <xdr:cNvPr id="708" name="楕円 707"/>
        <xdr:cNvSpPr/>
      </xdr:nvSpPr>
      <xdr:spPr>
        <a:xfrm>
          <a:off x="12763500" y="1661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79581</xdr:rowOff>
    </xdr:from>
    <xdr:ext cx="534377" cy="259045"/>
    <xdr:sp macro="" textlink="">
      <xdr:nvSpPr>
        <xdr:cNvPr id="709" name="テキスト ボックス 708"/>
        <xdr:cNvSpPr txBox="1"/>
      </xdr:nvSpPr>
      <xdr:spPr>
        <a:xfrm>
          <a:off x="12547111" y="1671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14427</xdr:rowOff>
    </xdr:from>
    <xdr:to>
      <xdr:col>116</xdr:col>
      <xdr:colOff>62864</xdr:colOff>
      <xdr:row>38</xdr:row>
      <xdr:rowOff>25400</xdr:rowOff>
    </xdr:to>
    <xdr:cxnSp macro="">
      <xdr:nvCxnSpPr>
        <xdr:cNvPr id="729" name="直線コネクタ 728"/>
        <xdr:cNvCxnSpPr/>
      </xdr:nvCxnSpPr>
      <xdr:spPr>
        <a:xfrm flipV="1">
          <a:off x="22159595" y="5843727"/>
          <a:ext cx="1269" cy="696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132554</xdr:rowOff>
    </xdr:from>
    <xdr:ext cx="534377" cy="259045"/>
    <xdr:sp macro="" textlink="">
      <xdr:nvSpPr>
        <xdr:cNvPr id="732" name="投資及び出資金最大値テキスト"/>
        <xdr:cNvSpPr txBox="1"/>
      </xdr:nvSpPr>
      <xdr:spPr>
        <a:xfrm>
          <a:off x="22212300" y="561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14427</xdr:rowOff>
    </xdr:from>
    <xdr:to>
      <xdr:col>116</xdr:col>
      <xdr:colOff>152400</xdr:colOff>
      <xdr:row>34</xdr:row>
      <xdr:rowOff>14427</xdr:rowOff>
    </xdr:to>
    <xdr:cxnSp macro="">
      <xdr:nvCxnSpPr>
        <xdr:cNvPr id="733" name="直線コネクタ 732"/>
        <xdr:cNvCxnSpPr/>
      </xdr:nvCxnSpPr>
      <xdr:spPr>
        <a:xfrm>
          <a:off x="22072600" y="584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140557</xdr:rowOff>
    </xdr:from>
    <xdr:to>
      <xdr:col>116</xdr:col>
      <xdr:colOff>63500</xdr:colOff>
      <xdr:row>37</xdr:row>
      <xdr:rowOff>142329</xdr:rowOff>
    </xdr:to>
    <xdr:cxnSp macro="">
      <xdr:nvCxnSpPr>
        <xdr:cNvPr id="734" name="直線コネクタ 733"/>
        <xdr:cNvCxnSpPr/>
      </xdr:nvCxnSpPr>
      <xdr:spPr>
        <a:xfrm>
          <a:off x="21323300" y="6484207"/>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65771</xdr:rowOff>
    </xdr:from>
    <xdr:ext cx="469744" cy="259045"/>
    <xdr:sp macro="" textlink="">
      <xdr:nvSpPr>
        <xdr:cNvPr id="735" name="投資及び出資金平均値テキスト"/>
        <xdr:cNvSpPr txBox="1"/>
      </xdr:nvSpPr>
      <xdr:spPr>
        <a:xfrm>
          <a:off x="22212300" y="623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42894</xdr:rowOff>
    </xdr:from>
    <xdr:to>
      <xdr:col>116</xdr:col>
      <xdr:colOff>114300</xdr:colOff>
      <xdr:row>37</xdr:row>
      <xdr:rowOff>144494</xdr:rowOff>
    </xdr:to>
    <xdr:sp macro="" textlink="">
      <xdr:nvSpPr>
        <xdr:cNvPr id="736" name="フローチャート: 判断 735"/>
        <xdr:cNvSpPr/>
      </xdr:nvSpPr>
      <xdr:spPr>
        <a:xfrm>
          <a:off x="22110700" y="63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7969</xdr:rowOff>
    </xdr:from>
    <xdr:to>
      <xdr:col>111</xdr:col>
      <xdr:colOff>177800</xdr:colOff>
      <xdr:row>37</xdr:row>
      <xdr:rowOff>140557</xdr:rowOff>
    </xdr:to>
    <xdr:cxnSp macro="">
      <xdr:nvCxnSpPr>
        <xdr:cNvPr id="737" name="直線コネクタ 736"/>
        <xdr:cNvCxnSpPr/>
      </xdr:nvCxnSpPr>
      <xdr:spPr>
        <a:xfrm>
          <a:off x="20434300" y="5322919"/>
          <a:ext cx="889000" cy="116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38" name="フローチャート: 判断 737"/>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165879</xdr:rowOff>
    </xdr:from>
    <xdr:ext cx="469744" cy="259045"/>
    <xdr:sp macro="" textlink="">
      <xdr:nvSpPr>
        <xdr:cNvPr id="739" name="テキスト ボックス 738"/>
        <xdr:cNvSpPr txBox="1"/>
      </xdr:nvSpPr>
      <xdr:spPr>
        <a:xfrm>
          <a:off x="21088428" y="616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7969</xdr:rowOff>
    </xdr:from>
    <xdr:to>
      <xdr:col>107</xdr:col>
      <xdr:colOff>50800</xdr:colOff>
      <xdr:row>35</xdr:row>
      <xdr:rowOff>95866</xdr:rowOff>
    </xdr:to>
    <xdr:cxnSp macro="">
      <xdr:nvCxnSpPr>
        <xdr:cNvPr id="740" name="直線コネクタ 739"/>
        <xdr:cNvCxnSpPr/>
      </xdr:nvCxnSpPr>
      <xdr:spPr>
        <a:xfrm flipV="1">
          <a:off x="19545300" y="5322919"/>
          <a:ext cx="889000" cy="77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41065</xdr:rowOff>
    </xdr:from>
    <xdr:to>
      <xdr:col>107</xdr:col>
      <xdr:colOff>101600</xdr:colOff>
      <xdr:row>37</xdr:row>
      <xdr:rowOff>142665</xdr:rowOff>
    </xdr:to>
    <xdr:sp macro="" textlink="">
      <xdr:nvSpPr>
        <xdr:cNvPr id="741" name="フローチャート: 判断 740"/>
        <xdr:cNvSpPr/>
      </xdr:nvSpPr>
      <xdr:spPr>
        <a:xfrm>
          <a:off x="203835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133793</xdr:rowOff>
    </xdr:from>
    <xdr:ext cx="469744" cy="259045"/>
    <xdr:sp macro="" textlink="">
      <xdr:nvSpPr>
        <xdr:cNvPr id="742" name="テキスト ボックス 741"/>
        <xdr:cNvSpPr txBox="1"/>
      </xdr:nvSpPr>
      <xdr:spPr>
        <a:xfrm>
          <a:off x="20199428" y="64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95866</xdr:rowOff>
    </xdr:from>
    <xdr:to>
      <xdr:col>102</xdr:col>
      <xdr:colOff>114300</xdr:colOff>
      <xdr:row>38</xdr:row>
      <xdr:rowOff>3226</xdr:rowOff>
    </xdr:to>
    <xdr:cxnSp macro="">
      <xdr:nvCxnSpPr>
        <xdr:cNvPr id="743" name="直線コネクタ 742"/>
        <xdr:cNvCxnSpPr/>
      </xdr:nvCxnSpPr>
      <xdr:spPr>
        <a:xfrm flipV="1">
          <a:off x="18656300" y="6096616"/>
          <a:ext cx="889000" cy="42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74898</xdr:rowOff>
    </xdr:from>
    <xdr:to>
      <xdr:col>102</xdr:col>
      <xdr:colOff>165100</xdr:colOff>
      <xdr:row>38</xdr:row>
      <xdr:rowOff>5048</xdr:rowOff>
    </xdr:to>
    <xdr:sp macro="" textlink="">
      <xdr:nvSpPr>
        <xdr:cNvPr id="744" name="フローチャート: 判断 743"/>
        <xdr:cNvSpPr/>
      </xdr:nvSpPr>
      <xdr:spPr>
        <a:xfrm>
          <a:off x="19494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167626</xdr:rowOff>
    </xdr:from>
    <xdr:ext cx="469744" cy="259045"/>
    <xdr:sp macro="" textlink="">
      <xdr:nvSpPr>
        <xdr:cNvPr id="745" name="テキスト ボックス 744"/>
        <xdr:cNvSpPr txBox="1"/>
      </xdr:nvSpPr>
      <xdr:spPr>
        <a:xfrm>
          <a:off x="19310428"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49752</xdr:rowOff>
    </xdr:from>
    <xdr:to>
      <xdr:col>98</xdr:col>
      <xdr:colOff>38100</xdr:colOff>
      <xdr:row>37</xdr:row>
      <xdr:rowOff>151352</xdr:rowOff>
    </xdr:to>
    <xdr:sp macro="" textlink="">
      <xdr:nvSpPr>
        <xdr:cNvPr id="746" name="フローチャート: 判断 745"/>
        <xdr:cNvSpPr/>
      </xdr:nvSpPr>
      <xdr:spPr>
        <a:xfrm>
          <a:off x="18605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167879</xdr:rowOff>
    </xdr:from>
    <xdr:ext cx="469744" cy="259045"/>
    <xdr:sp macro="" textlink="">
      <xdr:nvSpPr>
        <xdr:cNvPr id="747" name="テキスト ボックス 746"/>
        <xdr:cNvSpPr txBox="1"/>
      </xdr:nvSpPr>
      <xdr:spPr>
        <a:xfrm>
          <a:off x="18421428"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91529</xdr:rowOff>
    </xdr:from>
    <xdr:to>
      <xdr:col>116</xdr:col>
      <xdr:colOff>114300</xdr:colOff>
      <xdr:row>38</xdr:row>
      <xdr:rowOff>21679</xdr:rowOff>
    </xdr:to>
    <xdr:sp macro="" textlink="">
      <xdr:nvSpPr>
        <xdr:cNvPr id="753" name="楕円 752"/>
        <xdr:cNvSpPr/>
      </xdr:nvSpPr>
      <xdr:spPr>
        <a:xfrm>
          <a:off x="22110700" y="64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21321</xdr:rowOff>
    </xdr:from>
    <xdr:ext cx="378565" cy="259045"/>
    <xdr:sp macro="" textlink="">
      <xdr:nvSpPr>
        <xdr:cNvPr id="754" name="投資及び出資金該当値テキスト"/>
        <xdr:cNvSpPr txBox="1"/>
      </xdr:nvSpPr>
      <xdr:spPr>
        <a:xfrm>
          <a:off x="22212300" y="6364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89757</xdr:rowOff>
    </xdr:from>
    <xdr:to>
      <xdr:col>112</xdr:col>
      <xdr:colOff>38100</xdr:colOff>
      <xdr:row>38</xdr:row>
      <xdr:rowOff>19907</xdr:rowOff>
    </xdr:to>
    <xdr:sp macro="" textlink="">
      <xdr:nvSpPr>
        <xdr:cNvPr id="755" name="楕円 754"/>
        <xdr:cNvSpPr/>
      </xdr:nvSpPr>
      <xdr:spPr>
        <a:xfrm>
          <a:off x="21272500" y="64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11034</xdr:rowOff>
    </xdr:from>
    <xdr:ext cx="378565" cy="259045"/>
    <xdr:sp macro="" textlink="">
      <xdr:nvSpPr>
        <xdr:cNvPr id="756" name="テキスト ボックス 755"/>
        <xdr:cNvSpPr txBox="1"/>
      </xdr:nvSpPr>
      <xdr:spPr>
        <a:xfrm>
          <a:off x="21134017" y="6526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128619</xdr:rowOff>
    </xdr:from>
    <xdr:to>
      <xdr:col>107</xdr:col>
      <xdr:colOff>101600</xdr:colOff>
      <xdr:row>31</xdr:row>
      <xdr:rowOff>58769</xdr:rowOff>
    </xdr:to>
    <xdr:sp macro="" textlink="">
      <xdr:nvSpPr>
        <xdr:cNvPr id="757" name="楕円 756"/>
        <xdr:cNvSpPr/>
      </xdr:nvSpPr>
      <xdr:spPr>
        <a:xfrm>
          <a:off x="20383500" y="527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75296</xdr:rowOff>
    </xdr:from>
    <xdr:ext cx="534377" cy="259045"/>
    <xdr:sp macro="" textlink="">
      <xdr:nvSpPr>
        <xdr:cNvPr id="758" name="テキスト ボックス 757"/>
        <xdr:cNvSpPr txBox="1"/>
      </xdr:nvSpPr>
      <xdr:spPr>
        <a:xfrm>
          <a:off x="20167111" y="50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45066</xdr:rowOff>
    </xdr:from>
    <xdr:to>
      <xdr:col>102</xdr:col>
      <xdr:colOff>165100</xdr:colOff>
      <xdr:row>35</xdr:row>
      <xdr:rowOff>146666</xdr:rowOff>
    </xdr:to>
    <xdr:sp macro="" textlink="">
      <xdr:nvSpPr>
        <xdr:cNvPr id="759" name="楕円 758"/>
        <xdr:cNvSpPr/>
      </xdr:nvSpPr>
      <xdr:spPr>
        <a:xfrm>
          <a:off x="19494500" y="604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163193</xdr:rowOff>
    </xdr:from>
    <xdr:ext cx="469744" cy="259045"/>
    <xdr:sp macro="" textlink="">
      <xdr:nvSpPr>
        <xdr:cNvPr id="760" name="テキスト ボックス 759"/>
        <xdr:cNvSpPr txBox="1"/>
      </xdr:nvSpPr>
      <xdr:spPr>
        <a:xfrm>
          <a:off x="19310428" y="582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123876</xdr:rowOff>
    </xdr:from>
    <xdr:to>
      <xdr:col>98</xdr:col>
      <xdr:colOff>38100</xdr:colOff>
      <xdr:row>38</xdr:row>
      <xdr:rowOff>54026</xdr:rowOff>
    </xdr:to>
    <xdr:sp macro="" textlink="">
      <xdr:nvSpPr>
        <xdr:cNvPr id="761" name="楕円 760"/>
        <xdr:cNvSpPr/>
      </xdr:nvSpPr>
      <xdr:spPr>
        <a:xfrm>
          <a:off x="18605500" y="64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45153</xdr:rowOff>
    </xdr:from>
    <xdr:ext cx="378565" cy="259045"/>
    <xdr:sp macro="" textlink="">
      <xdr:nvSpPr>
        <xdr:cNvPr id="762" name="テキスト ボックス 761"/>
        <xdr:cNvSpPr txBox="1"/>
      </xdr:nvSpPr>
      <xdr:spPr>
        <a:xfrm>
          <a:off x="18467017" y="656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86" name="直線コネクタ 785"/>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89"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0" name="直線コネクタ 789"/>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108648</xdr:rowOff>
    </xdr:from>
    <xdr:to>
      <xdr:col>116</xdr:col>
      <xdr:colOff>63500</xdr:colOff>
      <xdr:row>58</xdr:row>
      <xdr:rowOff>135661</xdr:rowOff>
    </xdr:to>
    <xdr:cxnSp macro="">
      <xdr:nvCxnSpPr>
        <xdr:cNvPr id="791" name="直線コネクタ 790"/>
        <xdr:cNvCxnSpPr/>
      </xdr:nvCxnSpPr>
      <xdr:spPr>
        <a:xfrm flipV="1">
          <a:off x="21323300" y="10052748"/>
          <a:ext cx="8382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2"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3" name="フローチャート: 判断 792"/>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135661</xdr:rowOff>
    </xdr:from>
    <xdr:to>
      <xdr:col>111</xdr:col>
      <xdr:colOff>177800</xdr:colOff>
      <xdr:row>58</xdr:row>
      <xdr:rowOff>145262</xdr:rowOff>
    </xdr:to>
    <xdr:cxnSp macro="">
      <xdr:nvCxnSpPr>
        <xdr:cNvPr id="794" name="直線コネクタ 793"/>
        <xdr:cNvCxnSpPr/>
      </xdr:nvCxnSpPr>
      <xdr:spPr>
        <a:xfrm flipV="1">
          <a:off x="20434300" y="1007976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5" name="フローチャート: 判断 794"/>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796" name="テキスト ボックス 795"/>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115201</xdr:rowOff>
    </xdr:from>
    <xdr:to>
      <xdr:col>107</xdr:col>
      <xdr:colOff>50800</xdr:colOff>
      <xdr:row>58</xdr:row>
      <xdr:rowOff>145262</xdr:rowOff>
    </xdr:to>
    <xdr:cxnSp macro="">
      <xdr:nvCxnSpPr>
        <xdr:cNvPr id="797" name="直線コネクタ 796"/>
        <xdr:cNvCxnSpPr/>
      </xdr:nvCxnSpPr>
      <xdr:spPr>
        <a:xfrm>
          <a:off x="19545300" y="10059301"/>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798" name="フローチャート: 判断 797"/>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799" name="テキスト ボックス 798"/>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114630</xdr:rowOff>
    </xdr:from>
    <xdr:to>
      <xdr:col>102</xdr:col>
      <xdr:colOff>114300</xdr:colOff>
      <xdr:row>58</xdr:row>
      <xdr:rowOff>115201</xdr:rowOff>
    </xdr:to>
    <xdr:cxnSp macro="">
      <xdr:nvCxnSpPr>
        <xdr:cNvPr id="800" name="直線コネクタ 799"/>
        <xdr:cNvCxnSpPr/>
      </xdr:nvCxnSpPr>
      <xdr:spPr>
        <a:xfrm>
          <a:off x="18656300" y="1005873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1" name="フローチャート: 判断 800"/>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2" name="テキスト ボックス 801"/>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3" name="フローチャート: 判断 802"/>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4" name="テキスト ボックス 803"/>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57848</xdr:rowOff>
    </xdr:from>
    <xdr:to>
      <xdr:col>116</xdr:col>
      <xdr:colOff>114300</xdr:colOff>
      <xdr:row>58</xdr:row>
      <xdr:rowOff>159448</xdr:rowOff>
    </xdr:to>
    <xdr:sp macro="" textlink="">
      <xdr:nvSpPr>
        <xdr:cNvPr id="810" name="楕円 809"/>
        <xdr:cNvSpPr/>
      </xdr:nvSpPr>
      <xdr:spPr>
        <a:xfrm>
          <a:off x="22110700" y="100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144225</xdr:rowOff>
    </xdr:from>
    <xdr:ext cx="469744" cy="259045"/>
    <xdr:sp macro="" textlink="">
      <xdr:nvSpPr>
        <xdr:cNvPr id="811" name="貸付金該当値テキスト"/>
        <xdr:cNvSpPr txBox="1"/>
      </xdr:nvSpPr>
      <xdr:spPr>
        <a:xfrm>
          <a:off x="22212300" y="991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84861</xdr:rowOff>
    </xdr:from>
    <xdr:to>
      <xdr:col>112</xdr:col>
      <xdr:colOff>38100</xdr:colOff>
      <xdr:row>59</xdr:row>
      <xdr:rowOff>15011</xdr:rowOff>
    </xdr:to>
    <xdr:sp macro="" textlink="">
      <xdr:nvSpPr>
        <xdr:cNvPr id="812" name="楕円 811"/>
        <xdr:cNvSpPr/>
      </xdr:nvSpPr>
      <xdr:spPr>
        <a:xfrm>
          <a:off x="21272500" y="100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6138</xdr:rowOff>
    </xdr:from>
    <xdr:ext cx="469744" cy="259045"/>
    <xdr:sp macro="" textlink="">
      <xdr:nvSpPr>
        <xdr:cNvPr id="813" name="テキスト ボックス 812"/>
        <xdr:cNvSpPr txBox="1"/>
      </xdr:nvSpPr>
      <xdr:spPr>
        <a:xfrm>
          <a:off x="21088428" y="1012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94462</xdr:rowOff>
    </xdr:from>
    <xdr:to>
      <xdr:col>107</xdr:col>
      <xdr:colOff>101600</xdr:colOff>
      <xdr:row>59</xdr:row>
      <xdr:rowOff>24612</xdr:rowOff>
    </xdr:to>
    <xdr:sp macro="" textlink="">
      <xdr:nvSpPr>
        <xdr:cNvPr id="814" name="楕円 813"/>
        <xdr:cNvSpPr/>
      </xdr:nvSpPr>
      <xdr:spPr>
        <a:xfrm>
          <a:off x="203835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15739</xdr:rowOff>
    </xdr:from>
    <xdr:ext cx="469744" cy="259045"/>
    <xdr:sp macro="" textlink="">
      <xdr:nvSpPr>
        <xdr:cNvPr id="815" name="テキスト ボックス 814"/>
        <xdr:cNvSpPr txBox="1"/>
      </xdr:nvSpPr>
      <xdr:spPr>
        <a:xfrm>
          <a:off x="20199428" y="101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64401</xdr:rowOff>
    </xdr:from>
    <xdr:to>
      <xdr:col>102</xdr:col>
      <xdr:colOff>165100</xdr:colOff>
      <xdr:row>58</xdr:row>
      <xdr:rowOff>166001</xdr:rowOff>
    </xdr:to>
    <xdr:sp macro="" textlink="">
      <xdr:nvSpPr>
        <xdr:cNvPr id="816" name="楕円 815"/>
        <xdr:cNvSpPr/>
      </xdr:nvSpPr>
      <xdr:spPr>
        <a:xfrm>
          <a:off x="19494500" y="100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157128</xdr:rowOff>
    </xdr:from>
    <xdr:ext cx="469744" cy="259045"/>
    <xdr:sp macro="" textlink="">
      <xdr:nvSpPr>
        <xdr:cNvPr id="817" name="テキスト ボックス 816"/>
        <xdr:cNvSpPr txBox="1"/>
      </xdr:nvSpPr>
      <xdr:spPr>
        <a:xfrm>
          <a:off x="19310428" y="1010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63830</xdr:rowOff>
    </xdr:from>
    <xdr:to>
      <xdr:col>98</xdr:col>
      <xdr:colOff>38100</xdr:colOff>
      <xdr:row>58</xdr:row>
      <xdr:rowOff>165430</xdr:rowOff>
    </xdr:to>
    <xdr:sp macro="" textlink="">
      <xdr:nvSpPr>
        <xdr:cNvPr id="818" name="楕円 817"/>
        <xdr:cNvSpPr/>
      </xdr:nvSpPr>
      <xdr:spPr>
        <a:xfrm>
          <a:off x="18605500" y="100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156557</xdr:rowOff>
    </xdr:from>
    <xdr:ext cx="469744" cy="259045"/>
    <xdr:sp macro="" textlink="">
      <xdr:nvSpPr>
        <xdr:cNvPr id="819" name="テキスト ボックス 818"/>
        <xdr:cNvSpPr txBox="1"/>
      </xdr:nvSpPr>
      <xdr:spPr>
        <a:xfrm>
          <a:off x="18421428" y="1010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4" name="直線コネクタ 843"/>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5"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46" name="直線コネクタ 845"/>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47"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48" name="直線コネクタ 847"/>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127965</xdr:rowOff>
    </xdr:from>
    <xdr:to>
      <xdr:col>116</xdr:col>
      <xdr:colOff>63500</xdr:colOff>
      <xdr:row>73</xdr:row>
      <xdr:rowOff>141053</xdr:rowOff>
    </xdr:to>
    <xdr:cxnSp macro="">
      <xdr:nvCxnSpPr>
        <xdr:cNvPr id="849" name="直線コネクタ 848"/>
        <xdr:cNvCxnSpPr/>
      </xdr:nvCxnSpPr>
      <xdr:spPr>
        <a:xfrm>
          <a:off x="21323300" y="12643815"/>
          <a:ext cx="838200" cy="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0"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1" name="フローチャート: 判断 850"/>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127965</xdr:rowOff>
    </xdr:from>
    <xdr:to>
      <xdr:col>111</xdr:col>
      <xdr:colOff>177800</xdr:colOff>
      <xdr:row>74</xdr:row>
      <xdr:rowOff>50794</xdr:rowOff>
    </xdr:to>
    <xdr:cxnSp macro="">
      <xdr:nvCxnSpPr>
        <xdr:cNvPr id="852" name="直線コネクタ 851"/>
        <xdr:cNvCxnSpPr/>
      </xdr:nvCxnSpPr>
      <xdr:spPr>
        <a:xfrm flipV="1">
          <a:off x="20434300" y="12643815"/>
          <a:ext cx="889000" cy="9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3" name="フローチャート: 判断 852"/>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4" name="テキスト ボックス 853"/>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152426</xdr:rowOff>
    </xdr:from>
    <xdr:to>
      <xdr:col>107</xdr:col>
      <xdr:colOff>50800</xdr:colOff>
      <xdr:row>74</xdr:row>
      <xdr:rowOff>50794</xdr:rowOff>
    </xdr:to>
    <xdr:cxnSp macro="">
      <xdr:nvCxnSpPr>
        <xdr:cNvPr id="855" name="直線コネクタ 854"/>
        <xdr:cNvCxnSpPr/>
      </xdr:nvCxnSpPr>
      <xdr:spPr>
        <a:xfrm>
          <a:off x="19545300" y="12668276"/>
          <a:ext cx="889000" cy="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56" name="フローチャート: 判断 855"/>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57" name="テキスト ボックス 856"/>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152426</xdr:rowOff>
    </xdr:from>
    <xdr:to>
      <xdr:col>102</xdr:col>
      <xdr:colOff>114300</xdr:colOff>
      <xdr:row>74</xdr:row>
      <xdr:rowOff>58490</xdr:rowOff>
    </xdr:to>
    <xdr:cxnSp macro="">
      <xdr:nvCxnSpPr>
        <xdr:cNvPr id="858" name="直線コネクタ 857"/>
        <xdr:cNvCxnSpPr/>
      </xdr:nvCxnSpPr>
      <xdr:spPr>
        <a:xfrm flipV="1">
          <a:off x="18656300" y="12668276"/>
          <a:ext cx="889000" cy="7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59" name="フローチャート: 判断 858"/>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0" name="テキスト ボックス 859"/>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1" name="フローチャート: 判断 860"/>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2" name="テキスト ボックス 861"/>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90253</xdr:rowOff>
    </xdr:from>
    <xdr:to>
      <xdr:col>116</xdr:col>
      <xdr:colOff>114300</xdr:colOff>
      <xdr:row>74</xdr:row>
      <xdr:rowOff>20403</xdr:rowOff>
    </xdr:to>
    <xdr:sp macro="" textlink="">
      <xdr:nvSpPr>
        <xdr:cNvPr id="868" name="楕円 867"/>
        <xdr:cNvSpPr/>
      </xdr:nvSpPr>
      <xdr:spPr>
        <a:xfrm>
          <a:off x="22110700" y="126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113130</xdr:rowOff>
    </xdr:from>
    <xdr:ext cx="534377" cy="259045"/>
    <xdr:sp macro="" textlink="">
      <xdr:nvSpPr>
        <xdr:cNvPr id="869" name="繰出金該当値テキスト"/>
        <xdr:cNvSpPr txBox="1"/>
      </xdr:nvSpPr>
      <xdr:spPr>
        <a:xfrm>
          <a:off x="22212300" y="1245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77165</xdr:rowOff>
    </xdr:from>
    <xdr:to>
      <xdr:col>112</xdr:col>
      <xdr:colOff>38100</xdr:colOff>
      <xdr:row>74</xdr:row>
      <xdr:rowOff>7315</xdr:rowOff>
    </xdr:to>
    <xdr:sp macro="" textlink="">
      <xdr:nvSpPr>
        <xdr:cNvPr id="870" name="楕円 869"/>
        <xdr:cNvSpPr/>
      </xdr:nvSpPr>
      <xdr:spPr>
        <a:xfrm>
          <a:off x="21272500" y="125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23842</xdr:rowOff>
    </xdr:from>
    <xdr:ext cx="534377" cy="259045"/>
    <xdr:sp macro="" textlink="">
      <xdr:nvSpPr>
        <xdr:cNvPr id="871" name="テキスト ボックス 870"/>
        <xdr:cNvSpPr txBox="1"/>
      </xdr:nvSpPr>
      <xdr:spPr>
        <a:xfrm>
          <a:off x="21056111" y="123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171444</xdr:rowOff>
    </xdr:from>
    <xdr:to>
      <xdr:col>107</xdr:col>
      <xdr:colOff>101600</xdr:colOff>
      <xdr:row>74</xdr:row>
      <xdr:rowOff>101594</xdr:rowOff>
    </xdr:to>
    <xdr:sp macro="" textlink="">
      <xdr:nvSpPr>
        <xdr:cNvPr id="872" name="楕円 871"/>
        <xdr:cNvSpPr/>
      </xdr:nvSpPr>
      <xdr:spPr>
        <a:xfrm>
          <a:off x="20383500" y="1268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118121</xdr:rowOff>
    </xdr:from>
    <xdr:ext cx="534377" cy="259045"/>
    <xdr:sp macro="" textlink="">
      <xdr:nvSpPr>
        <xdr:cNvPr id="873" name="テキスト ボックス 872"/>
        <xdr:cNvSpPr txBox="1"/>
      </xdr:nvSpPr>
      <xdr:spPr>
        <a:xfrm>
          <a:off x="20167111" y="1246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101626</xdr:rowOff>
    </xdr:from>
    <xdr:to>
      <xdr:col>102</xdr:col>
      <xdr:colOff>165100</xdr:colOff>
      <xdr:row>74</xdr:row>
      <xdr:rowOff>31776</xdr:rowOff>
    </xdr:to>
    <xdr:sp macro="" textlink="">
      <xdr:nvSpPr>
        <xdr:cNvPr id="874" name="楕円 873"/>
        <xdr:cNvSpPr/>
      </xdr:nvSpPr>
      <xdr:spPr>
        <a:xfrm>
          <a:off x="19494500" y="126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48303</xdr:rowOff>
    </xdr:from>
    <xdr:ext cx="534377" cy="259045"/>
    <xdr:sp macro="" textlink="">
      <xdr:nvSpPr>
        <xdr:cNvPr id="875" name="テキスト ボックス 874"/>
        <xdr:cNvSpPr txBox="1"/>
      </xdr:nvSpPr>
      <xdr:spPr>
        <a:xfrm>
          <a:off x="19278111" y="1239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7690</xdr:rowOff>
    </xdr:from>
    <xdr:to>
      <xdr:col>98</xdr:col>
      <xdr:colOff>38100</xdr:colOff>
      <xdr:row>74</xdr:row>
      <xdr:rowOff>109290</xdr:rowOff>
    </xdr:to>
    <xdr:sp macro="" textlink="">
      <xdr:nvSpPr>
        <xdr:cNvPr id="876" name="楕円 875"/>
        <xdr:cNvSpPr/>
      </xdr:nvSpPr>
      <xdr:spPr>
        <a:xfrm>
          <a:off x="18605500" y="1269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125817</xdr:rowOff>
    </xdr:from>
    <xdr:ext cx="534377" cy="259045"/>
    <xdr:sp macro="" textlink="">
      <xdr:nvSpPr>
        <xdr:cNvPr id="877" name="テキスト ボックス 876"/>
        <xdr:cNvSpPr txBox="1"/>
      </xdr:nvSpPr>
      <xdr:spPr>
        <a:xfrm>
          <a:off x="18389111" y="1247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歳出決算総額から算出した住民一人当たりコストは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564,138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％）となった。ふるさと納税返礼品事業を開始したことで物件費が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百万円、積立金が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が、全体的にコストの増加を抑えつつ投資的経費を大きく抑制したことで、ほぼ前年並みに抑えることができた。ただし、全体の傾向として類似団体平均及び県平均と比べ高コストとなっていることから、さらなるコスト削減に取り組む必要が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性質別に特徴的なものを見てみると、人件費については、定員管理計画に基づき職員数等の削減を進めてきた結果減少傾向にあるが、各種事業の民間委託を実施しさらなる減少を目指している。類似団体平均や県平均と比べ高水準にあるが、直営保育所の割合が高いことや、隣接他団体の廃棄物処理、消防救急等の業務を受託していることによるものである。維持補修費については、日本有数の豪雪地域であることから除雪経費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21,173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円と大きな割合を占めており、類似団体平均よりも高い要因となっている。補助費等については、平成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年度までは水道事業債の償還が進んだことから水道事業に対する補助が減少したことにより減少傾向にあったが、平成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年度から地域医療再編に関係</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病院事業への補助が増加したため、住民一人当たりの経費が高水準となっている。普通建設事業費については、合併特例債を活用した施設等の整備が集中していたが平成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年度をピークに減少し、平成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年度で統合中学校、し尿等受入施設等の整備が完了したことにより、今後は大きく減少することが見込まれる。公債費については、合併特例債を活用した大規模な投資事業が続い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とから高水準で推移している。繰出金については、下水道特別会計への繰出金が住民一人当たり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30,796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円と大きな割合を占めている。平成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年度に完了した面的整備のための企業債及び資本費平準化債の発行により企業債残高が増加しており、公債費財源繰出が増えている。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ふるさと納税返礼品事業を開始し、寄附額から経費及び事業に充当した額を差し引いた額を基金に積み立てることとしたため、積立金が増加している。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57,647
56,726
584.55
33,558,308
32,520,880
802,716
19,741,592
41,026,592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134671</xdr:rowOff>
    </xdr:from>
    <xdr:to>
      <xdr:col>24</xdr:col>
      <xdr:colOff>63500</xdr:colOff>
      <xdr:row>35</xdr:row>
      <xdr:rowOff>4826</xdr:rowOff>
    </xdr:to>
    <xdr:cxnSp macro="">
      <xdr:nvCxnSpPr>
        <xdr:cNvPr id="59" name="直線コネクタ 58"/>
        <xdr:cNvCxnSpPr/>
      </xdr:nvCxnSpPr>
      <xdr:spPr>
        <a:xfrm flipV="1">
          <a:off x="3797300" y="5963971"/>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12141</xdr:rowOff>
    </xdr:from>
    <xdr:to>
      <xdr:col>19</xdr:col>
      <xdr:colOff>177800</xdr:colOff>
      <xdr:row>35</xdr:row>
      <xdr:rowOff>4826</xdr:rowOff>
    </xdr:to>
    <xdr:cxnSp macro="">
      <xdr:nvCxnSpPr>
        <xdr:cNvPr id="62" name="直線コネクタ 61"/>
        <xdr:cNvCxnSpPr/>
      </xdr:nvCxnSpPr>
      <xdr:spPr>
        <a:xfrm>
          <a:off x="2908300" y="5841441"/>
          <a:ext cx="8890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12141</xdr:rowOff>
    </xdr:from>
    <xdr:to>
      <xdr:col>15</xdr:col>
      <xdr:colOff>50800</xdr:colOff>
      <xdr:row>34</xdr:row>
      <xdr:rowOff>45517</xdr:rowOff>
    </xdr:to>
    <xdr:cxnSp macro="">
      <xdr:nvCxnSpPr>
        <xdr:cNvPr id="65" name="直線コネクタ 64"/>
        <xdr:cNvCxnSpPr/>
      </xdr:nvCxnSpPr>
      <xdr:spPr>
        <a:xfrm flipV="1">
          <a:off x="2019300" y="5841441"/>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45517</xdr:rowOff>
    </xdr:from>
    <xdr:to>
      <xdr:col>10</xdr:col>
      <xdr:colOff>114300</xdr:colOff>
      <xdr:row>34</xdr:row>
      <xdr:rowOff>131470</xdr:rowOff>
    </xdr:to>
    <xdr:cxnSp macro="">
      <xdr:nvCxnSpPr>
        <xdr:cNvPr id="68" name="直線コネクタ 67"/>
        <xdr:cNvCxnSpPr/>
      </xdr:nvCxnSpPr>
      <xdr:spPr>
        <a:xfrm flipV="1">
          <a:off x="1130300" y="5874817"/>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78" name="楕円 77"/>
        <xdr:cNvSpPr/>
      </xdr:nvSpPr>
      <xdr:spPr>
        <a:xfrm>
          <a:off x="4584700" y="59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62298</xdr:rowOff>
    </xdr:from>
    <xdr:ext cx="469744" cy="259045"/>
    <xdr:sp macro="" textlink="">
      <xdr:nvSpPr>
        <xdr:cNvPr id="79" name="議会費該当値テキスト"/>
        <xdr:cNvSpPr txBox="1"/>
      </xdr:nvSpPr>
      <xdr:spPr>
        <a:xfrm>
          <a:off x="4686300" y="589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125476</xdr:rowOff>
    </xdr:from>
    <xdr:to>
      <xdr:col>20</xdr:col>
      <xdr:colOff>38100</xdr:colOff>
      <xdr:row>35</xdr:row>
      <xdr:rowOff>55626</xdr:rowOff>
    </xdr:to>
    <xdr:sp macro="" textlink="">
      <xdr:nvSpPr>
        <xdr:cNvPr id="80" name="楕円 79"/>
        <xdr:cNvSpPr/>
      </xdr:nvSpPr>
      <xdr:spPr>
        <a:xfrm>
          <a:off x="3746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81" name="テキスト ボックス 80"/>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132791</xdr:rowOff>
    </xdr:from>
    <xdr:to>
      <xdr:col>15</xdr:col>
      <xdr:colOff>101600</xdr:colOff>
      <xdr:row>34</xdr:row>
      <xdr:rowOff>62941</xdr:rowOff>
    </xdr:to>
    <xdr:sp macro="" textlink="">
      <xdr:nvSpPr>
        <xdr:cNvPr id="82" name="楕円 81"/>
        <xdr:cNvSpPr/>
      </xdr:nvSpPr>
      <xdr:spPr>
        <a:xfrm>
          <a:off x="28575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54068</xdr:rowOff>
    </xdr:from>
    <xdr:ext cx="469744" cy="259045"/>
    <xdr:sp macro="" textlink="">
      <xdr:nvSpPr>
        <xdr:cNvPr id="83" name="テキスト ボックス 82"/>
        <xdr:cNvSpPr txBox="1"/>
      </xdr:nvSpPr>
      <xdr:spPr>
        <a:xfrm>
          <a:off x="2673428" y="588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166167</xdr:rowOff>
    </xdr:from>
    <xdr:to>
      <xdr:col>10</xdr:col>
      <xdr:colOff>165100</xdr:colOff>
      <xdr:row>34</xdr:row>
      <xdr:rowOff>96317</xdr:rowOff>
    </xdr:to>
    <xdr:sp macro="" textlink="">
      <xdr:nvSpPr>
        <xdr:cNvPr id="84" name="楕円 83"/>
        <xdr:cNvSpPr/>
      </xdr:nvSpPr>
      <xdr:spPr>
        <a:xfrm>
          <a:off x="1968500" y="582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112844</xdr:rowOff>
    </xdr:from>
    <xdr:ext cx="469744" cy="259045"/>
    <xdr:sp macro="" textlink="">
      <xdr:nvSpPr>
        <xdr:cNvPr id="85" name="テキスト ボックス 84"/>
        <xdr:cNvSpPr txBox="1"/>
      </xdr:nvSpPr>
      <xdr:spPr>
        <a:xfrm>
          <a:off x="1784428" y="559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80670</xdr:rowOff>
    </xdr:from>
    <xdr:to>
      <xdr:col>6</xdr:col>
      <xdr:colOff>38100</xdr:colOff>
      <xdr:row>35</xdr:row>
      <xdr:rowOff>10820</xdr:rowOff>
    </xdr:to>
    <xdr:sp macro="" textlink="">
      <xdr:nvSpPr>
        <xdr:cNvPr id="86" name="楕円 85"/>
        <xdr:cNvSpPr/>
      </xdr:nvSpPr>
      <xdr:spPr>
        <a:xfrm>
          <a:off x="1079500" y="59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1947</xdr:rowOff>
    </xdr:from>
    <xdr:ext cx="469744" cy="259045"/>
    <xdr:sp macro="" textlink="">
      <xdr:nvSpPr>
        <xdr:cNvPr id="87" name="テキスト ボックス 86"/>
        <xdr:cNvSpPr txBox="1"/>
      </xdr:nvSpPr>
      <xdr:spPr>
        <a:xfrm>
          <a:off x="895428" y="600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75159</xdr:rowOff>
    </xdr:from>
    <xdr:to>
      <xdr:col>24</xdr:col>
      <xdr:colOff>63500</xdr:colOff>
      <xdr:row>58</xdr:row>
      <xdr:rowOff>73203</xdr:rowOff>
    </xdr:to>
    <xdr:cxnSp macro="">
      <xdr:nvCxnSpPr>
        <xdr:cNvPr id="117" name="直線コネクタ 116"/>
        <xdr:cNvCxnSpPr/>
      </xdr:nvCxnSpPr>
      <xdr:spPr>
        <a:xfrm flipV="1">
          <a:off x="3797300" y="9847809"/>
          <a:ext cx="838200" cy="1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73203</xdr:rowOff>
    </xdr:from>
    <xdr:to>
      <xdr:col>19</xdr:col>
      <xdr:colOff>177800</xdr:colOff>
      <xdr:row>58</xdr:row>
      <xdr:rowOff>78130</xdr:rowOff>
    </xdr:to>
    <xdr:cxnSp macro="">
      <xdr:nvCxnSpPr>
        <xdr:cNvPr id="120" name="直線コネクタ 119"/>
        <xdr:cNvCxnSpPr/>
      </xdr:nvCxnSpPr>
      <xdr:spPr>
        <a:xfrm flipV="1">
          <a:off x="2908300" y="10017303"/>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60719</xdr:rowOff>
    </xdr:from>
    <xdr:to>
      <xdr:col>15</xdr:col>
      <xdr:colOff>50800</xdr:colOff>
      <xdr:row>58</xdr:row>
      <xdr:rowOff>78130</xdr:rowOff>
    </xdr:to>
    <xdr:cxnSp macro="">
      <xdr:nvCxnSpPr>
        <xdr:cNvPr id="123" name="直線コネクタ 122"/>
        <xdr:cNvCxnSpPr/>
      </xdr:nvCxnSpPr>
      <xdr:spPr>
        <a:xfrm>
          <a:off x="2019300" y="10004819"/>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70853</xdr:rowOff>
    </xdr:from>
    <xdr:to>
      <xdr:col>10</xdr:col>
      <xdr:colOff>114300</xdr:colOff>
      <xdr:row>58</xdr:row>
      <xdr:rowOff>60719</xdr:rowOff>
    </xdr:to>
    <xdr:cxnSp macro="">
      <xdr:nvCxnSpPr>
        <xdr:cNvPr id="126" name="直線コネクタ 125"/>
        <xdr:cNvCxnSpPr/>
      </xdr:nvCxnSpPr>
      <xdr:spPr>
        <a:xfrm>
          <a:off x="1130300" y="9843503"/>
          <a:ext cx="889000" cy="16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24359</xdr:rowOff>
    </xdr:from>
    <xdr:to>
      <xdr:col>24</xdr:col>
      <xdr:colOff>114300</xdr:colOff>
      <xdr:row>57</xdr:row>
      <xdr:rowOff>125959</xdr:rowOff>
    </xdr:to>
    <xdr:sp macro="" textlink="">
      <xdr:nvSpPr>
        <xdr:cNvPr id="136" name="楕円 135"/>
        <xdr:cNvSpPr/>
      </xdr:nvSpPr>
      <xdr:spPr>
        <a:xfrm>
          <a:off x="4584700" y="97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2786</xdr:rowOff>
    </xdr:from>
    <xdr:ext cx="534377" cy="259045"/>
    <xdr:sp macro="" textlink="">
      <xdr:nvSpPr>
        <xdr:cNvPr id="137" name="総務費該当値テキスト"/>
        <xdr:cNvSpPr txBox="1"/>
      </xdr:nvSpPr>
      <xdr:spPr>
        <a:xfrm>
          <a:off x="4686300" y="977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22403</xdr:rowOff>
    </xdr:from>
    <xdr:to>
      <xdr:col>20</xdr:col>
      <xdr:colOff>38100</xdr:colOff>
      <xdr:row>58</xdr:row>
      <xdr:rowOff>124003</xdr:rowOff>
    </xdr:to>
    <xdr:sp macro="" textlink="">
      <xdr:nvSpPr>
        <xdr:cNvPr id="138" name="楕円 137"/>
        <xdr:cNvSpPr/>
      </xdr:nvSpPr>
      <xdr:spPr>
        <a:xfrm>
          <a:off x="3746500" y="99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115130</xdr:rowOff>
    </xdr:from>
    <xdr:ext cx="534377" cy="259045"/>
    <xdr:sp macro="" textlink="">
      <xdr:nvSpPr>
        <xdr:cNvPr id="139" name="テキスト ボックス 138"/>
        <xdr:cNvSpPr txBox="1"/>
      </xdr:nvSpPr>
      <xdr:spPr>
        <a:xfrm>
          <a:off x="3530111" y="1005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27330</xdr:rowOff>
    </xdr:from>
    <xdr:to>
      <xdr:col>15</xdr:col>
      <xdr:colOff>101600</xdr:colOff>
      <xdr:row>58</xdr:row>
      <xdr:rowOff>128930</xdr:rowOff>
    </xdr:to>
    <xdr:sp macro="" textlink="">
      <xdr:nvSpPr>
        <xdr:cNvPr id="140" name="楕円 139"/>
        <xdr:cNvSpPr/>
      </xdr:nvSpPr>
      <xdr:spPr>
        <a:xfrm>
          <a:off x="2857500" y="99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120057</xdr:rowOff>
    </xdr:from>
    <xdr:ext cx="534377" cy="259045"/>
    <xdr:sp macro="" textlink="">
      <xdr:nvSpPr>
        <xdr:cNvPr id="141" name="テキスト ボックス 140"/>
        <xdr:cNvSpPr txBox="1"/>
      </xdr:nvSpPr>
      <xdr:spPr>
        <a:xfrm>
          <a:off x="2641111" y="1006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9919</xdr:rowOff>
    </xdr:from>
    <xdr:to>
      <xdr:col>10</xdr:col>
      <xdr:colOff>165100</xdr:colOff>
      <xdr:row>58</xdr:row>
      <xdr:rowOff>111519</xdr:rowOff>
    </xdr:to>
    <xdr:sp macro="" textlink="">
      <xdr:nvSpPr>
        <xdr:cNvPr id="142" name="楕円 141"/>
        <xdr:cNvSpPr/>
      </xdr:nvSpPr>
      <xdr:spPr>
        <a:xfrm>
          <a:off x="1968500" y="99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102646</xdr:rowOff>
    </xdr:from>
    <xdr:ext cx="534377" cy="259045"/>
    <xdr:sp macro="" textlink="">
      <xdr:nvSpPr>
        <xdr:cNvPr id="143" name="テキスト ボックス 142"/>
        <xdr:cNvSpPr txBox="1"/>
      </xdr:nvSpPr>
      <xdr:spPr>
        <a:xfrm>
          <a:off x="1752111" y="1004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20053</xdr:rowOff>
    </xdr:from>
    <xdr:to>
      <xdr:col>6</xdr:col>
      <xdr:colOff>38100</xdr:colOff>
      <xdr:row>57</xdr:row>
      <xdr:rowOff>121653</xdr:rowOff>
    </xdr:to>
    <xdr:sp macro="" textlink="">
      <xdr:nvSpPr>
        <xdr:cNvPr id="144" name="楕円 143"/>
        <xdr:cNvSpPr/>
      </xdr:nvSpPr>
      <xdr:spPr>
        <a:xfrm>
          <a:off x="1079500" y="97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112780</xdr:rowOff>
    </xdr:from>
    <xdr:ext cx="534377" cy="259045"/>
    <xdr:sp macro="" textlink="">
      <xdr:nvSpPr>
        <xdr:cNvPr id="145" name="テキスト ボックス 144"/>
        <xdr:cNvSpPr txBox="1"/>
      </xdr:nvSpPr>
      <xdr:spPr>
        <a:xfrm>
          <a:off x="863111" y="98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156121</xdr:rowOff>
    </xdr:from>
    <xdr:to>
      <xdr:col>24</xdr:col>
      <xdr:colOff>63500</xdr:colOff>
      <xdr:row>76</xdr:row>
      <xdr:rowOff>87694</xdr:rowOff>
    </xdr:to>
    <xdr:cxnSp macro="">
      <xdr:nvCxnSpPr>
        <xdr:cNvPr id="175" name="直線コネクタ 174"/>
        <xdr:cNvCxnSpPr/>
      </xdr:nvCxnSpPr>
      <xdr:spPr>
        <a:xfrm>
          <a:off x="3797300" y="13014871"/>
          <a:ext cx="838200" cy="10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6" name="民生費平均値テキスト"/>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117958</xdr:rowOff>
    </xdr:from>
    <xdr:to>
      <xdr:col>19</xdr:col>
      <xdr:colOff>177800</xdr:colOff>
      <xdr:row>75</xdr:row>
      <xdr:rowOff>156121</xdr:rowOff>
    </xdr:to>
    <xdr:cxnSp macro="">
      <xdr:nvCxnSpPr>
        <xdr:cNvPr id="178" name="直線コネクタ 177"/>
        <xdr:cNvCxnSpPr/>
      </xdr:nvCxnSpPr>
      <xdr:spPr>
        <a:xfrm>
          <a:off x="2908300" y="12976708"/>
          <a:ext cx="889000" cy="3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117958</xdr:rowOff>
    </xdr:from>
    <xdr:to>
      <xdr:col>15</xdr:col>
      <xdr:colOff>50800</xdr:colOff>
      <xdr:row>77</xdr:row>
      <xdr:rowOff>6096</xdr:rowOff>
    </xdr:to>
    <xdr:cxnSp macro="">
      <xdr:nvCxnSpPr>
        <xdr:cNvPr id="181" name="直線コネクタ 180"/>
        <xdr:cNvCxnSpPr/>
      </xdr:nvCxnSpPr>
      <xdr:spPr>
        <a:xfrm flipV="1">
          <a:off x="2019300" y="12976708"/>
          <a:ext cx="889000" cy="23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6096</xdr:rowOff>
    </xdr:from>
    <xdr:to>
      <xdr:col>10</xdr:col>
      <xdr:colOff>114300</xdr:colOff>
      <xdr:row>77</xdr:row>
      <xdr:rowOff>155981</xdr:rowOff>
    </xdr:to>
    <xdr:cxnSp macro="">
      <xdr:nvCxnSpPr>
        <xdr:cNvPr id="184" name="直線コネクタ 183"/>
        <xdr:cNvCxnSpPr/>
      </xdr:nvCxnSpPr>
      <xdr:spPr>
        <a:xfrm flipV="1">
          <a:off x="1130300" y="13207746"/>
          <a:ext cx="889000" cy="1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36894</xdr:rowOff>
    </xdr:from>
    <xdr:to>
      <xdr:col>24</xdr:col>
      <xdr:colOff>114300</xdr:colOff>
      <xdr:row>76</xdr:row>
      <xdr:rowOff>138494</xdr:rowOff>
    </xdr:to>
    <xdr:sp macro="" textlink="">
      <xdr:nvSpPr>
        <xdr:cNvPr id="194" name="楕円 193"/>
        <xdr:cNvSpPr/>
      </xdr:nvSpPr>
      <xdr:spPr>
        <a:xfrm>
          <a:off x="4584700" y="130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15321</xdr:rowOff>
    </xdr:from>
    <xdr:ext cx="599010" cy="259045"/>
    <xdr:sp macro="" textlink="">
      <xdr:nvSpPr>
        <xdr:cNvPr id="195" name="民生費該当値テキスト"/>
        <xdr:cNvSpPr txBox="1"/>
      </xdr:nvSpPr>
      <xdr:spPr>
        <a:xfrm>
          <a:off x="4686300" y="1304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105321</xdr:rowOff>
    </xdr:from>
    <xdr:to>
      <xdr:col>20</xdr:col>
      <xdr:colOff>38100</xdr:colOff>
      <xdr:row>76</xdr:row>
      <xdr:rowOff>35471</xdr:rowOff>
    </xdr:to>
    <xdr:sp macro="" textlink="">
      <xdr:nvSpPr>
        <xdr:cNvPr id="196" name="楕円 195"/>
        <xdr:cNvSpPr/>
      </xdr:nvSpPr>
      <xdr:spPr>
        <a:xfrm>
          <a:off x="3746500" y="129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51998</xdr:rowOff>
    </xdr:from>
    <xdr:ext cx="599010" cy="259045"/>
    <xdr:sp macro="" textlink="">
      <xdr:nvSpPr>
        <xdr:cNvPr id="197" name="テキスト ボックス 196"/>
        <xdr:cNvSpPr txBox="1"/>
      </xdr:nvSpPr>
      <xdr:spPr>
        <a:xfrm>
          <a:off x="3497795" y="1273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67158</xdr:rowOff>
    </xdr:from>
    <xdr:to>
      <xdr:col>15</xdr:col>
      <xdr:colOff>101600</xdr:colOff>
      <xdr:row>75</xdr:row>
      <xdr:rowOff>168759</xdr:rowOff>
    </xdr:to>
    <xdr:sp macro="" textlink="">
      <xdr:nvSpPr>
        <xdr:cNvPr id="198" name="楕円 197"/>
        <xdr:cNvSpPr/>
      </xdr:nvSpPr>
      <xdr:spPr>
        <a:xfrm>
          <a:off x="2857500" y="129259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13835</xdr:rowOff>
    </xdr:from>
    <xdr:ext cx="599010" cy="259045"/>
    <xdr:sp macro="" textlink="">
      <xdr:nvSpPr>
        <xdr:cNvPr id="199" name="テキスト ボックス 198"/>
        <xdr:cNvSpPr txBox="1"/>
      </xdr:nvSpPr>
      <xdr:spPr>
        <a:xfrm>
          <a:off x="2608795" y="1270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126746</xdr:rowOff>
    </xdr:from>
    <xdr:to>
      <xdr:col>10</xdr:col>
      <xdr:colOff>165100</xdr:colOff>
      <xdr:row>77</xdr:row>
      <xdr:rowOff>56896</xdr:rowOff>
    </xdr:to>
    <xdr:sp macro="" textlink="">
      <xdr:nvSpPr>
        <xdr:cNvPr id="200" name="楕円 199"/>
        <xdr:cNvSpPr/>
      </xdr:nvSpPr>
      <xdr:spPr>
        <a:xfrm>
          <a:off x="1968500" y="131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73423</xdr:rowOff>
    </xdr:from>
    <xdr:ext cx="599010" cy="259045"/>
    <xdr:sp macro="" textlink="">
      <xdr:nvSpPr>
        <xdr:cNvPr id="201" name="テキスト ボックス 200"/>
        <xdr:cNvSpPr txBox="1"/>
      </xdr:nvSpPr>
      <xdr:spPr>
        <a:xfrm>
          <a:off x="1719795" y="1293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105181</xdr:rowOff>
    </xdr:from>
    <xdr:to>
      <xdr:col>6</xdr:col>
      <xdr:colOff>38100</xdr:colOff>
      <xdr:row>78</xdr:row>
      <xdr:rowOff>35331</xdr:rowOff>
    </xdr:to>
    <xdr:sp macro="" textlink="">
      <xdr:nvSpPr>
        <xdr:cNvPr id="202" name="楕円 201"/>
        <xdr:cNvSpPr/>
      </xdr:nvSpPr>
      <xdr:spPr>
        <a:xfrm>
          <a:off x="1079500" y="133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51858</xdr:rowOff>
    </xdr:from>
    <xdr:ext cx="599010" cy="259045"/>
    <xdr:sp macro="" textlink="">
      <xdr:nvSpPr>
        <xdr:cNvPr id="203" name="テキスト ボックス 202"/>
        <xdr:cNvSpPr txBox="1"/>
      </xdr:nvSpPr>
      <xdr:spPr>
        <a:xfrm>
          <a:off x="830795" y="130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5" name="テキスト ボックス 214"/>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123360</xdr:rowOff>
    </xdr:from>
    <xdr:to>
      <xdr:col>24</xdr:col>
      <xdr:colOff>62865</xdr:colOff>
      <xdr:row>98</xdr:row>
      <xdr:rowOff>60658</xdr:rowOff>
    </xdr:to>
    <xdr:cxnSp macro="">
      <xdr:nvCxnSpPr>
        <xdr:cNvPr id="229" name="直線コネクタ 228"/>
        <xdr:cNvCxnSpPr/>
      </xdr:nvCxnSpPr>
      <xdr:spPr>
        <a:xfrm flipV="1">
          <a:off x="4633595" y="15725310"/>
          <a:ext cx="1270" cy="113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64485</xdr:rowOff>
    </xdr:from>
    <xdr:ext cx="534377" cy="259045"/>
    <xdr:sp macro="" textlink="">
      <xdr:nvSpPr>
        <xdr:cNvPr id="230" name="衛生費最小値テキスト"/>
        <xdr:cNvSpPr txBox="1"/>
      </xdr:nvSpPr>
      <xdr:spPr>
        <a:xfrm>
          <a:off x="4686300" y="1686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60658</xdr:rowOff>
    </xdr:from>
    <xdr:to>
      <xdr:col>24</xdr:col>
      <xdr:colOff>152400</xdr:colOff>
      <xdr:row>98</xdr:row>
      <xdr:rowOff>60658</xdr:rowOff>
    </xdr:to>
    <xdr:cxnSp macro="">
      <xdr:nvCxnSpPr>
        <xdr:cNvPr id="231" name="直線コネクタ 230"/>
        <xdr:cNvCxnSpPr/>
      </xdr:nvCxnSpPr>
      <xdr:spPr>
        <a:xfrm>
          <a:off x="4546600" y="16862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70037</xdr:rowOff>
    </xdr:from>
    <xdr:ext cx="599010" cy="259045"/>
    <xdr:sp macro="" textlink="">
      <xdr:nvSpPr>
        <xdr:cNvPr id="232" name="衛生費最大値テキスト"/>
        <xdr:cNvSpPr txBox="1"/>
      </xdr:nvSpPr>
      <xdr:spPr>
        <a:xfrm>
          <a:off x="4686300" y="1550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123360</xdr:rowOff>
    </xdr:from>
    <xdr:to>
      <xdr:col>24</xdr:col>
      <xdr:colOff>152400</xdr:colOff>
      <xdr:row>91</xdr:row>
      <xdr:rowOff>123360</xdr:rowOff>
    </xdr:to>
    <xdr:cxnSp macro="">
      <xdr:nvCxnSpPr>
        <xdr:cNvPr id="233" name="直線コネクタ 232"/>
        <xdr:cNvCxnSpPr/>
      </xdr:nvCxnSpPr>
      <xdr:spPr>
        <a:xfrm>
          <a:off x="4546600" y="1572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10029</xdr:rowOff>
    </xdr:from>
    <xdr:to>
      <xdr:col>24</xdr:col>
      <xdr:colOff>63500</xdr:colOff>
      <xdr:row>95</xdr:row>
      <xdr:rowOff>28099</xdr:rowOff>
    </xdr:to>
    <xdr:cxnSp macro="">
      <xdr:nvCxnSpPr>
        <xdr:cNvPr id="234" name="直線コネクタ 233"/>
        <xdr:cNvCxnSpPr/>
      </xdr:nvCxnSpPr>
      <xdr:spPr>
        <a:xfrm flipV="1">
          <a:off x="3797300" y="16297779"/>
          <a:ext cx="8382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115050</xdr:rowOff>
    </xdr:from>
    <xdr:ext cx="534377" cy="259045"/>
    <xdr:sp macro="" textlink="">
      <xdr:nvSpPr>
        <xdr:cNvPr id="235" name="衛生費平均値テキスト"/>
        <xdr:cNvSpPr txBox="1"/>
      </xdr:nvSpPr>
      <xdr:spPr>
        <a:xfrm>
          <a:off x="4686300" y="16574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136623</xdr:rowOff>
    </xdr:from>
    <xdr:to>
      <xdr:col>24</xdr:col>
      <xdr:colOff>114300</xdr:colOff>
      <xdr:row>97</xdr:row>
      <xdr:rowOff>66773</xdr:rowOff>
    </xdr:to>
    <xdr:sp macro="" textlink="">
      <xdr:nvSpPr>
        <xdr:cNvPr id="236" name="フローチャート: 判断 235"/>
        <xdr:cNvSpPr/>
      </xdr:nvSpPr>
      <xdr:spPr>
        <a:xfrm>
          <a:off x="45847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121576</xdr:rowOff>
    </xdr:from>
    <xdr:to>
      <xdr:col>19</xdr:col>
      <xdr:colOff>177800</xdr:colOff>
      <xdr:row>95</xdr:row>
      <xdr:rowOff>28099</xdr:rowOff>
    </xdr:to>
    <xdr:cxnSp macro="">
      <xdr:nvCxnSpPr>
        <xdr:cNvPr id="237" name="直線コネクタ 236"/>
        <xdr:cNvCxnSpPr/>
      </xdr:nvCxnSpPr>
      <xdr:spPr>
        <a:xfrm>
          <a:off x="2908300" y="15552076"/>
          <a:ext cx="889000" cy="76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136209</xdr:rowOff>
    </xdr:from>
    <xdr:to>
      <xdr:col>20</xdr:col>
      <xdr:colOff>38100</xdr:colOff>
      <xdr:row>97</xdr:row>
      <xdr:rowOff>66359</xdr:rowOff>
    </xdr:to>
    <xdr:sp macro="" textlink="">
      <xdr:nvSpPr>
        <xdr:cNvPr id="238" name="フローチャート: 判断 237"/>
        <xdr:cNvSpPr/>
      </xdr:nvSpPr>
      <xdr:spPr>
        <a:xfrm>
          <a:off x="3746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57486</xdr:rowOff>
    </xdr:from>
    <xdr:ext cx="534377" cy="259045"/>
    <xdr:sp macro="" textlink="">
      <xdr:nvSpPr>
        <xdr:cNvPr id="239" name="テキスト ボックス 238"/>
        <xdr:cNvSpPr txBox="1"/>
      </xdr:nvSpPr>
      <xdr:spPr>
        <a:xfrm>
          <a:off x="3530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121576</xdr:rowOff>
    </xdr:from>
    <xdr:to>
      <xdr:col>15</xdr:col>
      <xdr:colOff>50800</xdr:colOff>
      <xdr:row>93</xdr:row>
      <xdr:rowOff>39824</xdr:rowOff>
    </xdr:to>
    <xdr:cxnSp macro="">
      <xdr:nvCxnSpPr>
        <xdr:cNvPr id="240" name="直線コネクタ 239"/>
        <xdr:cNvCxnSpPr/>
      </xdr:nvCxnSpPr>
      <xdr:spPr>
        <a:xfrm flipV="1">
          <a:off x="2019300" y="15552076"/>
          <a:ext cx="889000" cy="4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103400</xdr:rowOff>
    </xdr:from>
    <xdr:to>
      <xdr:col>15</xdr:col>
      <xdr:colOff>101600</xdr:colOff>
      <xdr:row>97</xdr:row>
      <xdr:rowOff>33550</xdr:rowOff>
    </xdr:to>
    <xdr:sp macro="" textlink="">
      <xdr:nvSpPr>
        <xdr:cNvPr id="241" name="フローチャート: 判断 240"/>
        <xdr:cNvSpPr/>
      </xdr:nvSpPr>
      <xdr:spPr>
        <a:xfrm>
          <a:off x="28575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24677</xdr:rowOff>
    </xdr:from>
    <xdr:ext cx="534377" cy="259045"/>
    <xdr:sp macro="" textlink="">
      <xdr:nvSpPr>
        <xdr:cNvPr id="242" name="テキスト ボックス 241"/>
        <xdr:cNvSpPr txBox="1"/>
      </xdr:nvSpPr>
      <xdr:spPr>
        <a:xfrm>
          <a:off x="2641111" y="166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39824</xdr:rowOff>
    </xdr:from>
    <xdr:to>
      <xdr:col>10</xdr:col>
      <xdr:colOff>114300</xdr:colOff>
      <xdr:row>95</xdr:row>
      <xdr:rowOff>44994</xdr:rowOff>
    </xdr:to>
    <xdr:cxnSp macro="">
      <xdr:nvCxnSpPr>
        <xdr:cNvPr id="243" name="直線コネクタ 242"/>
        <xdr:cNvCxnSpPr/>
      </xdr:nvCxnSpPr>
      <xdr:spPr>
        <a:xfrm flipV="1">
          <a:off x="1130300" y="15984674"/>
          <a:ext cx="889000" cy="34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162347</xdr:rowOff>
    </xdr:from>
    <xdr:to>
      <xdr:col>10</xdr:col>
      <xdr:colOff>165100</xdr:colOff>
      <xdr:row>97</xdr:row>
      <xdr:rowOff>92497</xdr:rowOff>
    </xdr:to>
    <xdr:sp macro="" textlink="">
      <xdr:nvSpPr>
        <xdr:cNvPr id="244" name="フローチャート: 判断 243"/>
        <xdr:cNvSpPr/>
      </xdr:nvSpPr>
      <xdr:spPr>
        <a:xfrm>
          <a:off x="1968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83624</xdr:rowOff>
    </xdr:from>
    <xdr:ext cx="534377" cy="259045"/>
    <xdr:sp macro="" textlink="">
      <xdr:nvSpPr>
        <xdr:cNvPr id="245" name="テキスト ボックス 244"/>
        <xdr:cNvSpPr txBox="1"/>
      </xdr:nvSpPr>
      <xdr:spPr>
        <a:xfrm>
          <a:off x="1752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151940</xdr:rowOff>
    </xdr:from>
    <xdr:to>
      <xdr:col>6</xdr:col>
      <xdr:colOff>38100</xdr:colOff>
      <xdr:row>97</xdr:row>
      <xdr:rowOff>82090</xdr:rowOff>
    </xdr:to>
    <xdr:sp macro="" textlink="">
      <xdr:nvSpPr>
        <xdr:cNvPr id="246" name="フローチャート: 判断 245"/>
        <xdr:cNvSpPr/>
      </xdr:nvSpPr>
      <xdr:spPr>
        <a:xfrm>
          <a:off x="1079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73217</xdr:rowOff>
    </xdr:from>
    <xdr:ext cx="534377" cy="259045"/>
    <xdr:sp macro="" textlink="">
      <xdr:nvSpPr>
        <xdr:cNvPr id="247" name="テキスト ボックス 246"/>
        <xdr:cNvSpPr txBox="1"/>
      </xdr:nvSpPr>
      <xdr:spPr>
        <a:xfrm>
          <a:off x="863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130679</xdr:rowOff>
    </xdr:from>
    <xdr:to>
      <xdr:col>24</xdr:col>
      <xdr:colOff>114300</xdr:colOff>
      <xdr:row>95</xdr:row>
      <xdr:rowOff>60829</xdr:rowOff>
    </xdr:to>
    <xdr:sp macro="" textlink="">
      <xdr:nvSpPr>
        <xdr:cNvPr id="253" name="楕円 252"/>
        <xdr:cNvSpPr/>
      </xdr:nvSpPr>
      <xdr:spPr>
        <a:xfrm>
          <a:off x="4584700" y="162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153556</xdr:rowOff>
    </xdr:from>
    <xdr:ext cx="534377" cy="259045"/>
    <xdr:sp macro="" textlink="">
      <xdr:nvSpPr>
        <xdr:cNvPr id="254" name="衛生費該当値テキスト"/>
        <xdr:cNvSpPr txBox="1"/>
      </xdr:nvSpPr>
      <xdr:spPr>
        <a:xfrm>
          <a:off x="4686300" y="1609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148749</xdr:rowOff>
    </xdr:from>
    <xdr:to>
      <xdr:col>20</xdr:col>
      <xdr:colOff>38100</xdr:colOff>
      <xdr:row>95</xdr:row>
      <xdr:rowOff>78899</xdr:rowOff>
    </xdr:to>
    <xdr:sp macro="" textlink="">
      <xdr:nvSpPr>
        <xdr:cNvPr id="255" name="楕円 254"/>
        <xdr:cNvSpPr/>
      </xdr:nvSpPr>
      <xdr:spPr>
        <a:xfrm>
          <a:off x="3746500" y="162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95426</xdr:rowOff>
    </xdr:from>
    <xdr:ext cx="534377" cy="259045"/>
    <xdr:sp macro="" textlink="">
      <xdr:nvSpPr>
        <xdr:cNvPr id="256" name="テキスト ボックス 255"/>
        <xdr:cNvSpPr txBox="1"/>
      </xdr:nvSpPr>
      <xdr:spPr>
        <a:xfrm>
          <a:off x="3530111" y="160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70776</xdr:rowOff>
    </xdr:from>
    <xdr:to>
      <xdr:col>15</xdr:col>
      <xdr:colOff>101600</xdr:colOff>
      <xdr:row>91</xdr:row>
      <xdr:rowOff>926</xdr:rowOff>
    </xdr:to>
    <xdr:sp macro="" textlink="">
      <xdr:nvSpPr>
        <xdr:cNvPr id="257" name="楕円 256"/>
        <xdr:cNvSpPr/>
      </xdr:nvSpPr>
      <xdr:spPr>
        <a:xfrm>
          <a:off x="2857500" y="155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17453</xdr:rowOff>
    </xdr:from>
    <xdr:ext cx="599010" cy="259045"/>
    <xdr:sp macro="" textlink="">
      <xdr:nvSpPr>
        <xdr:cNvPr id="258" name="テキスト ボックス 257"/>
        <xdr:cNvSpPr txBox="1"/>
      </xdr:nvSpPr>
      <xdr:spPr>
        <a:xfrm>
          <a:off x="2608795" y="1527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160474</xdr:rowOff>
    </xdr:from>
    <xdr:to>
      <xdr:col>10</xdr:col>
      <xdr:colOff>165100</xdr:colOff>
      <xdr:row>93</xdr:row>
      <xdr:rowOff>90624</xdr:rowOff>
    </xdr:to>
    <xdr:sp macro="" textlink="">
      <xdr:nvSpPr>
        <xdr:cNvPr id="259" name="楕円 258"/>
        <xdr:cNvSpPr/>
      </xdr:nvSpPr>
      <xdr:spPr>
        <a:xfrm>
          <a:off x="1968500" y="159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107151</xdr:rowOff>
    </xdr:from>
    <xdr:ext cx="534377" cy="259045"/>
    <xdr:sp macro="" textlink="">
      <xdr:nvSpPr>
        <xdr:cNvPr id="260" name="テキスト ボックス 259"/>
        <xdr:cNvSpPr txBox="1"/>
      </xdr:nvSpPr>
      <xdr:spPr>
        <a:xfrm>
          <a:off x="1752111" y="157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165644</xdr:rowOff>
    </xdr:from>
    <xdr:to>
      <xdr:col>6</xdr:col>
      <xdr:colOff>38100</xdr:colOff>
      <xdr:row>95</xdr:row>
      <xdr:rowOff>95794</xdr:rowOff>
    </xdr:to>
    <xdr:sp macro="" textlink="">
      <xdr:nvSpPr>
        <xdr:cNvPr id="261" name="楕円 260"/>
        <xdr:cNvSpPr/>
      </xdr:nvSpPr>
      <xdr:spPr>
        <a:xfrm>
          <a:off x="1079500" y="162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112321</xdr:rowOff>
    </xdr:from>
    <xdr:ext cx="534377" cy="259045"/>
    <xdr:sp macro="" textlink="">
      <xdr:nvSpPr>
        <xdr:cNvPr id="262" name="テキスト ボックス 261"/>
        <xdr:cNvSpPr txBox="1"/>
      </xdr:nvSpPr>
      <xdr:spPr>
        <a:xfrm>
          <a:off x="863111" y="1605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4" name="テキスト ボックス 283"/>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8" name="直線コネクタ 287"/>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91"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2" name="直線コネクタ 291"/>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108023</xdr:rowOff>
    </xdr:from>
    <xdr:to>
      <xdr:col>55</xdr:col>
      <xdr:colOff>0</xdr:colOff>
      <xdr:row>38</xdr:row>
      <xdr:rowOff>126964</xdr:rowOff>
    </xdr:to>
    <xdr:cxnSp macro="">
      <xdr:nvCxnSpPr>
        <xdr:cNvPr id="293" name="直線コネクタ 292"/>
        <xdr:cNvCxnSpPr/>
      </xdr:nvCxnSpPr>
      <xdr:spPr>
        <a:xfrm flipV="1">
          <a:off x="9639300" y="6623123"/>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4"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5" name="フローチャート: 判断 294"/>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76019</xdr:rowOff>
    </xdr:from>
    <xdr:to>
      <xdr:col>50</xdr:col>
      <xdr:colOff>114300</xdr:colOff>
      <xdr:row>38</xdr:row>
      <xdr:rowOff>126964</xdr:rowOff>
    </xdr:to>
    <xdr:cxnSp macro="">
      <xdr:nvCxnSpPr>
        <xdr:cNvPr id="296" name="直線コネクタ 295"/>
        <xdr:cNvCxnSpPr/>
      </xdr:nvCxnSpPr>
      <xdr:spPr>
        <a:xfrm>
          <a:off x="8750300" y="6591119"/>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7" name="フローチャート: 判断 296"/>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8" name="テキスト ボックス 297"/>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171377</xdr:rowOff>
    </xdr:from>
    <xdr:to>
      <xdr:col>45</xdr:col>
      <xdr:colOff>177800</xdr:colOff>
      <xdr:row>38</xdr:row>
      <xdr:rowOff>76019</xdr:rowOff>
    </xdr:to>
    <xdr:cxnSp macro="">
      <xdr:nvCxnSpPr>
        <xdr:cNvPr id="299" name="直線コネクタ 298"/>
        <xdr:cNvCxnSpPr/>
      </xdr:nvCxnSpPr>
      <xdr:spPr>
        <a:xfrm>
          <a:off x="7861300" y="6515027"/>
          <a:ext cx="889000" cy="7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300" name="フローチャート: 判断 299"/>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301" name="テキスト ボックス 300"/>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142966</xdr:rowOff>
    </xdr:from>
    <xdr:to>
      <xdr:col>41</xdr:col>
      <xdr:colOff>50800</xdr:colOff>
      <xdr:row>37</xdr:row>
      <xdr:rowOff>171377</xdr:rowOff>
    </xdr:to>
    <xdr:cxnSp macro="">
      <xdr:nvCxnSpPr>
        <xdr:cNvPr id="302" name="直線コネクタ 301"/>
        <xdr:cNvCxnSpPr/>
      </xdr:nvCxnSpPr>
      <xdr:spPr>
        <a:xfrm>
          <a:off x="6972300" y="6315166"/>
          <a:ext cx="889000" cy="19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3" name="フローチャート: 判断 302"/>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4" name="テキスト ボックス 303"/>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5" name="フローチャート: 判断 304"/>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6" name="テキスト ボックス 305"/>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57223</xdr:rowOff>
    </xdr:from>
    <xdr:to>
      <xdr:col>55</xdr:col>
      <xdr:colOff>50800</xdr:colOff>
      <xdr:row>38</xdr:row>
      <xdr:rowOff>158823</xdr:rowOff>
    </xdr:to>
    <xdr:sp macro="" textlink="">
      <xdr:nvSpPr>
        <xdr:cNvPr id="312" name="楕円 311"/>
        <xdr:cNvSpPr/>
      </xdr:nvSpPr>
      <xdr:spPr>
        <a:xfrm>
          <a:off x="10426700" y="65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35650</xdr:rowOff>
    </xdr:from>
    <xdr:ext cx="378565" cy="259045"/>
    <xdr:sp macro="" textlink="">
      <xdr:nvSpPr>
        <xdr:cNvPr id="313" name="労働費該当値テキスト"/>
        <xdr:cNvSpPr txBox="1"/>
      </xdr:nvSpPr>
      <xdr:spPr>
        <a:xfrm>
          <a:off x="10528300" y="6550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76164</xdr:rowOff>
    </xdr:from>
    <xdr:to>
      <xdr:col>50</xdr:col>
      <xdr:colOff>165100</xdr:colOff>
      <xdr:row>39</xdr:row>
      <xdr:rowOff>6314</xdr:rowOff>
    </xdr:to>
    <xdr:sp macro="" textlink="">
      <xdr:nvSpPr>
        <xdr:cNvPr id="314" name="楕円 313"/>
        <xdr:cNvSpPr/>
      </xdr:nvSpPr>
      <xdr:spPr>
        <a:xfrm>
          <a:off x="9588500" y="659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168891</xdr:rowOff>
    </xdr:from>
    <xdr:ext cx="378565" cy="259045"/>
    <xdr:sp macro="" textlink="">
      <xdr:nvSpPr>
        <xdr:cNvPr id="315" name="テキスト ボックス 314"/>
        <xdr:cNvSpPr txBox="1"/>
      </xdr:nvSpPr>
      <xdr:spPr>
        <a:xfrm>
          <a:off x="9450017" y="6683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25219</xdr:rowOff>
    </xdr:from>
    <xdr:to>
      <xdr:col>46</xdr:col>
      <xdr:colOff>38100</xdr:colOff>
      <xdr:row>38</xdr:row>
      <xdr:rowOff>126819</xdr:rowOff>
    </xdr:to>
    <xdr:sp macro="" textlink="">
      <xdr:nvSpPr>
        <xdr:cNvPr id="316" name="楕円 315"/>
        <xdr:cNvSpPr/>
      </xdr:nvSpPr>
      <xdr:spPr>
        <a:xfrm>
          <a:off x="8699500" y="65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117946</xdr:rowOff>
    </xdr:from>
    <xdr:ext cx="378565" cy="259045"/>
    <xdr:sp macro="" textlink="">
      <xdr:nvSpPr>
        <xdr:cNvPr id="317" name="テキスト ボックス 316"/>
        <xdr:cNvSpPr txBox="1"/>
      </xdr:nvSpPr>
      <xdr:spPr>
        <a:xfrm>
          <a:off x="8561017" y="6633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120578</xdr:rowOff>
    </xdr:from>
    <xdr:to>
      <xdr:col>41</xdr:col>
      <xdr:colOff>101600</xdr:colOff>
      <xdr:row>38</xdr:row>
      <xdr:rowOff>50727</xdr:rowOff>
    </xdr:to>
    <xdr:sp macro="" textlink="">
      <xdr:nvSpPr>
        <xdr:cNvPr id="318" name="楕円 317"/>
        <xdr:cNvSpPr/>
      </xdr:nvSpPr>
      <xdr:spPr>
        <a:xfrm>
          <a:off x="7810500" y="6464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41854</xdr:rowOff>
    </xdr:from>
    <xdr:ext cx="378565" cy="259045"/>
    <xdr:sp macro="" textlink="">
      <xdr:nvSpPr>
        <xdr:cNvPr id="319" name="テキスト ボックス 318"/>
        <xdr:cNvSpPr txBox="1"/>
      </xdr:nvSpPr>
      <xdr:spPr>
        <a:xfrm>
          <a:off x="7672017" y="6556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92166</xdr:rowOff>
    </xdr:from>
    <xdr:to>
      <xdr:col>36</xdr:col>
      <xdr:colOff>165100</xdr:colOff>
      <xdr:row>37</xdr:row>
      <xdr:rowOff>22316</xdr:rowOff>
    </xdr:to>
    <xdr:sp macro="" textlink="">
      <xdr:nvSpPr>
        <xdr:cNvPr id="320" name="楕円 319"/>
        <xdr:cNvSpPr/>
      </xdr:nvSpPr>
      <xdr:spPr>
        <a:xfrm>
          <a:off x="6921500" y="62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13443</xdr:rowOff>
    </xdr:from>
    <xdr:ext cx="469744" cy="259045"/>
    <xdr:sp macro="" textlink="">
      <xdr:nvSpPr>
        <xdr:cNvPr id="321" name="テキスト ボックス 320"/>
        <xdr:cNvSpPr txBox="1"/>
      </xdr:nvSpPr>
      <xdr:spPr>
        <a:xfrm>
          <a:off x="6737428" y="635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5" name="直線コネクタ 344"/>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6"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7" name="直線コネクタ 346"/>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8"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9" name="直線コネクタ 348"/>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110630</xdr:rowOff>
    </xdr:from>
    <xdr:to>
      <xdr:col>55</xdr:col>
      <xdr:colOff>0</xdr:colOff>
      <xdr:row>56</xdr:row>
      <xdr:rowOff>43802</xdr:rowOff>
    </xdr:to>
    <xdr:cxnSp macro="">
      <xdr:nvCxnSpPr>
        <xdr:cNvPr id="350" name="直線コネクタ 349"/>
        <xdr:cNvCxnSpPr/>
      </xdr:nvCxnSpPr>
      <xdr:spPr>
        <a:xfrm flipV="1">
          <a:off x="9639300" y="9540380"/>
          <a:ext cx="838200" cy="10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51"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2" name="フローチャート: 判断 351"/>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43802</xdr:rowOff>
    </xdr:from>
    <xdr:to>
      <xdr:col>50</xdr:col>
      <xdr:colOff>114300</xdr:colOff>
      <xdr:row>56</xdr:row>
      <xdr:rowOff>61671</xdr:rowOff>
    </xdr:to>
    <xdr:cxnSp macro="">
      <xdr:nvCxnSpPr>
        <xdr:cNvPr id="353" name="直線コネクタ 352"/>
        <xdr:cNvCxnSpPr/>
      </xdr:nvCxnSpPr>
      <xdr:spPr>
        <a:xfrm flipV="1">
          <a:off x="8750300" y="9645002"/>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4" name="フローチャート: 判断 353"/>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5" name="テキスト ボックス 354"/>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25895</xdr:rowOff>
    </xdr:from>
    <xdr:to>
      <xdr:col>45</xdr:col>
      <xdr:colOff>177800</xdr:colOff>
      <xdr:row>56</xdr:row>
      <xdr:rowOff>61671</xdr:rowOff>
    </xdr:to>
    <xdr:cxnSp macro="">
      <xdr:nvCxnSpPr>
        <xdr:cNvPr id="356" name="直線コネクタ 355"/>
        <xdr:cNvCxnSpPr/>
      </xdr:nvCxnSpPr>
      <xdr:spPr>
        <a:xfrm>
          <a:off x="7861300" y="9627095"/>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7" name="フローチャート: 判断 356"/>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8" name="テキスト ボックス 357"/>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25895</xdr:rowOff>
    </xdr:from>
    <xdr:to>
      <xdr:col>41</xdr:col>
      <xdr:colOff>50800</xdr:colOff>
      <xdr:row>56</xdr:row>
      <xdr:rowOff>67767</xdr:rowOff>
    </xdr:to>
    <xdr:cxnSp macro="">
      <xdr:nvCxnSpPr>
        <xdr:cNvPr id="359" name="直線コネクタ 358"/>
        <xdr:cNvCxnSpPr/>
      </xdr:nvCxnSpPr>
      <xdr:spPr>
        <a:xfrm flipV="1">
          <a:off x="6972300" y="9627095"/>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60" name="フローチャート: 判断 359"/>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61" name="テキスト ボックス 360"/>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2" name="フローチャート: 判断 361"/>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3" name="テキスト ボックス 362"/>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59830</xdr:rowOff>
    </xdr:from>
    <xdr:to>
      <xdr:col>55</xdr:col>
      <xdr:colOff>50800</xdr:colOff>
      <xdr:row>55</xdr:row>
      <xdr:rowOff>161430</xdr:rowOff>
    </xdr:to>
    <xdr:sp macro="" textlink="">
      <xdr:nvSpPr>
        <xdr:cNvPr id="369" name="楕円 368"/>
        <xdr:cNvSpPr/>
      </xdr:nvSpPr>
      <xdr:spPr>
        <a:xfrm>
          <a:off x="10426700" y="94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82707</xdr:rowOff>
    </xdr:from>
    <xdr:ext cx="534377" cy="259045"/>
    <xdr:sp macro="" textlink="">
      <xdr:nvSpPr>
        <xdr:cNvPr id="370" name="農林水産業費該当値テキスト"/>
        <xdr:cNvSpPr txBox="1"/>
      </xdr:nvSpPr>
      <xdr:spPr>
        <a:xfrm>
          <a:off x="10528300" y="93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164452</xdr:rowOff>
    </xdr:from>
    <xdr:to>
      <xdr:col>50</xdr:col>
      <xdr:colOff>165100</xdr:colOff>
      <xdr:row>56</xdr:row>
      <xdr:rowOff>94602</xdr:rowOff>
    </xdr:to>
    <xdr:sp macro="" textlink="">
      <xdr:nvSpPr>
        <xdr:cNvPr id="371" name="楕円 370"/>
        <xdr:cNvSpPr/>
      </xdr:nvSpPr>
      <xdr:spPr>
        <a:xfrm>
          <a:off x="9588500" y="95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111129</xdr:rowOff>
    </xdr:from>
    <xdr:ext cx="534377" cy="259045"/>
    <xdr:sp macro="" textlink="">
      <xdr:nvSpPr>
        <xdr:cNvPr id="372" name="テキスト ボックス 371"/>
        <xdr:cNvSpPr txBox="1"/>
      </xdr:nvSpPr>
      <xdr:spPr>
        <a:xfrm>
          <a:off x="9372111" y="936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10871</xdr:rowOff>
    </xdr:from>
    <xdr:to>
      <xdr:col>46</xdr:col>
      <xdr:colOff>38100</xdr:colOff>
      <xdr:row>56</xdr:row>
      <xdr:rowOff>112471</xdr:rowOff>
    </xdr:to>
    <xdr:sp macro="" textlink="">
      <xdr:nvSpPr>
        <xdr:cNvPr id="373" name="楕円 372"/>
        <xdr:cNvSpPr/>
      </xdr:nvSpPr>
      <xdr:spPr>
        <a:xfrm>
          <a:off x="8699500" y="96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103598</xdr:rowOff>
    </xdr:from>
    <xdr:ext cx="534377" cy="259045"/>
    <xdr:sp macro="" textlink="">
      <xdr:nvSpPr>
        <xdr:cNvPr id="374" name="テキスト ボックス 373"/>
        <xdr:cNvSpPr txBox="1"/>
      </xdr:nvSpPr>
      <xdr:spPr>
        <a:xfrm>
          <a:off x="8483111" y="97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146545</xdr:rowOff>
    </xdr:from>
    <xdr:to>
      <xdr:col>41</xdr:col>
      <xdr:colOff>101600</xdr:colOff>
      <xdr:row>56</xdr:row>
      <xdr:rowOff>76695</xdr:rowOff>
    </xdr:to>
    <xdr:sp macro="" textlink="">
      <xdr:nvSpPr>
        <xdr:cNvPr id="375" name="楕円 374"/>
        <xdr:cNvSpPr/>
      </xdr:nvSpPr>
      <xdr:spPr>
        <a:xfrm>
          <a:off x="7810500" y="95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93222</xdr:rowOff>
    </xdr:from>
    <xdr:ext cx="534377" cy="259045"/>
    <xdr:sp macro="" textlink="">
      <xdr:nvSpPr>
        <xdr:cNvPr id="376" name="テキスト ボックス 375"/>
        <xdr:cNvSpPr txBox="1"/>
      </xdr:nvSpPr>
      <xdr:spPr>
        <a:xfrm>
          <a:off x="7594111" y="935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16967</xdr:rowOff>
    </xdr:from>
    <xdr:to>
      <xdr:col>36</xdr:col>
      <xdr:colOff>165100</xdr:colOff>
      <xdr:row>56</xdr:row>
      <xdr:rowOff>118567</xdr:rowOff>
    </xdr:to>
    <xdr:sp macro="" textlink="">
      <xdr:nvSpPr>
        <xdr:cNvPr id="377" name="楕円 376"/>
        <xdr:cNvSpPr/>
      </xdr:nvSpPr>
      <xdr:spPr>
        <a:xfrm>
          <a:off x="6921500" y="96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135094</xdr:rowOff>
    </xdr:from>
    <xdr:ext cx="534377" cy="259045"/>
    <xdr:sp macro="" textlink="">
      <xdr:nvSpPr>
        <xdr:cNvPr id="378" name="テキスト ボックス 377"/>
        <xdr:cNvSpPr txBox="1"/>
      </xdr:nvSpPr>
      <xdr:spPr>
        <a:xfrm>
          <a:off x="6705111" y="939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400" name="直線コネクタ 399"/>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401"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2" name="直線コネクタ 401"/>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3"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4" name="直線コネクタ 403"/>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109136</xdr:rowOff>
    </xdr:from>
    <xdr:to>
      <xdr:col>55</xdr:col>
      <xdr:colOff>0</xdr:colOff>
      <xdr:row>77</xdr:row>
      <xdr:rowOff>125230</xdr:rowOff>
    </xdr:to>
    <xdr:cxnSp macro="">
      <xdr:nvCxnSpPr>
        <xdr:cNvPr id="405" name="直線コネクタ 404"/>
        <xdr:cNvCxnSpPr/>
      </xdr:nvCxnSpPr>
      <xdr:spPr>
        <a:xfrm>
          <a:off x="9639300" y="13310786"/>
          <a:ext cx="8382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6"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7" name="フローチャート: 判断 406"/>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108793</xdr:rowOff>
    </xdr:from>
    <xdr:to>
      <xdr:col>50</xdr:col>
      <xdr:colOff>114300</xdr:colOff>
      <xdr:row>77</xdr:row>
      <xdr:rowOff>109136</xdr:rowOff>
    </xdr:to>
    <xdr:cxnSp macro="">
      <xdr:nvCxnSpPr>
        <xdr:cNvPr id="408" name="直線コネクタ 407"/>
        <xdr:cNvCxnSpPr/>
      </xdr:nvCxnSpPr>
      <xdr:spPr>
        <a:xfrm>
          <a:off x="8750300" y="1331044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9" name="フローチャート: 判断 408"/>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10" name="テキスト ボックス 409"/>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108793</xdr:rowOff>
    </xdr:from>
    <xdr:to>
      <xdr:col>45</xdr:col>
      <xdr:colOff>177800</xdr:colOff>
      <xdr:row>77</xdr:row>
      <xdr:rowOff>125847</xdr:rowOff>
    </xdr:to>
    <xdr:cxnSp macro="">
      <xdr:nvCxnSpPr>
        <xdr:cNvPr id="411" name="直線コネクタ 410"/>
        <xdr:cNvCxnSpPr/>
      </xdr:nvCxnSpPr>
      <xdr:spPr>
        <a:xfrm flipV="1">
          <a:off x="7861300" y="13310443"/>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2" name="フローチャート: 判断 411"/>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3" name="テキスト ボックス 412"/>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125847</xdr:rowOff>
    </xdr:from>
    <xdr:to>
      <xdr:col>41</xdr:col>
      <xdr:colOff>50800</xdr:colOff>
      <xdr:row>77</xdr:row>
      <xdr:rowOff>146489</xdr:rowOff>
    </xdr:to>
    <xdr:cxnSp macro="">
      <xdr:nvCxnSpPr>
        <xdr:cNvPr id="414" name="直線コネクタ 413"/>
        <xdr:cNvCxnSpPr/>
      </xdr:nvCxnSpPr>
      <xdr:spPr>
        <a:xfrm flipV="1">
          <a:off x="6972300" y="13327497"/>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5" name="フローチャート: 判断 414"/>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6" name="テキスト ボックス 415"/>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7" name="フローチャート: 判断 416"/>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8" name="テキスト ボックス 417"/>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74430</xdr:rowOff>
    </xdr:from>
    <xdr:to>
      <xdr:col>55</xdr:col>
      <xdr:colOff>50800</xdr:colOff>
      <xdr:row>78</xdr:row>
      <xdr:rowOff>4580</xdr:rowOff>
    </xdr:to>
    <xdr:sp macro="" textlink="">
      <xdr:nvSpPr>
        <xdr:cNvPr id="424" name="楕円 423"/>
        <xdr:cNvSpPr/>
      </xdr:nvSpPr>
      <xdr:spPr>
        <a:xfrm>
          <a:off x="10426700" y="132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52857</xdr:rowOff>
    </xdr:from>
    <xdr:ext cx="469744" cy="259045"/>
    <xdr:sp macro="" textlink="">
      <xdr:nvSpPr>
        <xdr:cNvPr id="425" name="商工費該当値テキスト"/>
        <xdr:cNvSpPr txBox="1"/>
      </xdr:nvSpPr>
      <xdr:spPr>
        <a:xfrm>
          <a:off x="10528300" y="13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58336</xdr:rowOff>
    </xdr:from>
    <xdr:to>
      <xdr:col>50</xdr:col>
      <xdr:colOff>165100</xdr:colOff>
      <xdr:row>77</xdr:row>
      <xdr:rowOff>159936</xdr:rowOff>
    </xdr:to>
    <xdr:sp macro="" textlink="">
      <xdr:nvSpPr>
        <xdr:cNvPr id="426" name="楕円 425"/>
        <xdr:cNvSpPr/>
      </xdr:nvSpPr>
      <xdr:spPr>
        <a:xfrm>
          <a:off x="9588500" y="132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151063</xdr:rowOff>
    </xdr:from>
    <xdr:ext cx="469744" cy="259045"/>
    <xdr:sp macro="" textlink="">
      <xdr:nvSpPr>
        <xdr:cNvPr id="427" name="テキスト ボックス 426"/>
        <xdr:cNvSpPr txBox="1"/>
      </xdr:nvSpPr>
      <xdr:spPr>
        <a:xfrm>
          <a:off x="9404428" y="1335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57993</xdr:rowOff>
    </xdr:from>
    <xdr:to>
      <xdr:col>46</xdr:col>
      <xdr:colOff>38100</xdr:colOff>
      <xdr:row>77</xdr:row>
      <xdr:rowOff>159593</xdr:rowOff>
    </xdr:to>
    <xdr:sp macro="" textlink="">
      <xdr:nvSpPr>
        <xdr:cNvPr id="428" name="楕円 427"/>
        <xdr:cNvSpPr/>
      </xdr:nvSpPr>
      <xdr:spPr>
        <a:xfrm>
          <a:off x="8699500" y="132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150720</xdr:rowOff>
    </xdr:from>
    <xdr:ext cx="469744" cy="259045"/>
    <xdr:sp macro="" textlink="">
      <xdr:nvSpPr>
        <xdr:cNvPr id="429" name="テキスト ボックス 428"/>
        <xdr:cNvSpPr txBox="1"/>
      </xdr:nvSpPr>
      <xdr:spPr>
        <a:xfrm>
          <a:off x="8515428" y="1335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75047</xdr:rowOff>
    </xdr:from>
    <xdr:to>
      <xdr:col>41</xdr:col>
      <xdr:colOff>101600</xdr:colOff>
      <xdr:row>78</xdr:row>
      <xdr:rowOff>5197</xdr:rowOff>
    </xdr:to>
    <xdr:sp macro="" textlink="">
      <xdr:nvSpPr>
        <xdr:cNvPr id="430" name="楕円 429"/>
        <xdr:cNvSpPr/>
      </xdr:nvSpPr>
      <xdr:spPr>
        <a:xfrm>
          <a:off x="7810500" y="1327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167774</xdr:rowOff>
    </xdr:from>
    <xdr:ext cx="469744" cy="259045"/>
    <xdr:sp macro="" textlink="">
      <xdr:nvSpPr>
        <xdr:cNvPr id="431" name="テキスト ボックス 430"/>
        <xdr:cNvSpPr txBox="1"/>
      </xdr:nvSpPr>
      <xdr:spPr>
        <a:xfrm>
          <a:off x="7626428" y="1336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95689</xdr:rowOff>
    </xdr:from>
    <xdr:to>
      <xdr:col>36</xdr:col>
      <xdr:colOff>165100</xdr:colOff>
      <xdr:row>78</xdr:row>
      <xdr:rowOff>25839</xdr:rowOff>
    </xdr:to>
    <xdr:sp macro="" textlink="">
      <xdr:nvSpPr>
        <xdr:cNvPr id="432" name="楕円 431"/>
        <xdr:cNvSpPr/>
      </xdr:nvSpPr>
      <xdr:spPr>
        <a:xfrm>
          <a:off x="6921500" y="132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16966</xdr:rowOff>
    </xdr:from>
    <xdr:ext cx="469744" cy="259045"/>
    <xdr:sp macro="" textlink="">
      <xdr:nvSpPr>
        <xdr:cNvPr id="433" name="テキスト ボックス 432"/>
        <xdr:cNvSpPr txBox="1"/>
      </xdr:nvSpPr>
      <xdr:spPr>
        <a:xfrm>
          <a:off x="6737428" y="1339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9" name="直線コネクタ 458"/>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60"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61" name="直線コネクタ 460"/>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2"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3" name="直線コネクタ 462"/>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92238</xdr:rowOff>
    </xdr:from>
    <xdr:to>
      <xdr:col>55</xdr:col>
      <xdr:colOff>0</xdr:colOff>
      <xdr:row>94</xdr:row>
      <xdr:rowOff>148920</xdr:rowOff>
    </xdr:to>
    <xdr:cxnSp macro="">
      <xdr:nvCxnSpPr>
        <xdr:cNvPr id="464" name="直線コネクタ 463"/>
        <xdr:cNvCxnSpPr/>
      </xdr:nvCxnSpPr>
      <xdr:spPr>
        <a:xfrm flipV="1">
          <a:off x="9639300" y="16208538"/>
          <a:ext cx="838200" cy="5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5"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6" name="フローチャート: 判断 465"/>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148920</xdr:rowOff>
    </xdr:from>
    <xdr:to>
      <xdr:col>50</xdr:col>
      <xdr:colOff>114300</xdr:colOff>
      <xdr:row>95</xdr:row>
      <xdr:rowOff>33238</xdr:rowOff>
    </xdr:to>
    <xdr:cxnSp macro="">
      <xdr:nvCxnSpPr>
        <xdr:cNvPr id="467" name="直線コネクタ 466"/>
        <xdr:cNvCxnSpPr/>
      </xdr:nvCxnSpPr>
      <xdr:spPr>
        <a:xfrm flipV="1">
          <a:off x="8750300" y="16265220"/>
          <a:ext cx="889000" cy="5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8" name="フローチャート: 判断 467"/>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9" name="テキスト ボックス 468"/>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131623</xdr:rowOff>
    </xdr:from>
    <xdr:to>
      <xdr:col>45</xdr:col>
      <xdr:colOff>177800</xdr:colOff>
      <xdr:row>95</xdr:row>
      <xdr:rowOff>33238</xdr:rowOff>
    </xdr:to>
    <xdr:cxnSp macro="">
      <xdr:nvCxnSpPr>
        <xdr:cNvPr id="470" name="直線コネクタ 469"/>
        <xdr:cNvCxnSpPr/>
      </xdr:nvCxnSpPr>
      <xdr:spPr>
        <a:xfrm>
          <a:off x="7861300" y="16247923"/>
          <a:ext cx="889000" cy="7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71" name="フローチャート: 判断 470"/>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154838</xdr:rowOff>
    </xdr:from>
    <xdr:ext cx="534377" cy="259045"/>
    <xdr:sp macro="" textlink="">
      <xdr:nvSpPr>
        <xdr:cNvPr id="472" name="テキスト ボックス 471"/>
        <xdr:cNvSpPr txBox="1"/>
      </xdr:nvSpPr>
      <xdr:spPr>
        <a:xfrm>
          <a:off x="8483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50197</xdr:rowOff>
    </xdr:from>
    <xdr:to>
      <xdr:col>41</xdr:col>
      <xdr:colOff>50800</xdr:colOff>
      <xdr:row>94</xdr:row>
      <xdr:rowOff>131623</xdr:rowOff>
    </xdr:to>
    <xdr:cxnSp macro="">
      <xdr:nvCxnSpPr>
        <xdr:cNvPr id="473" name="直線コネクタ 472"/>
        <xdr:cNvCxnSpPr/>
      </xdr:nvCxnSpPr>
      <xdr:spPr>
        <a:xfrm>
          <a:off x="6972300" y="15995047"/>
          <a:ext cx="889000" cy="25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4" name="フローチャート: 判断 473"/>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5" name="テキスト ボックス 474"/>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6" name="フローチャート: 判断 475"/>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7" name="テキスト ボックス 476"/>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41438</xdr:rowOff>
    </xdr:from>
    <xdr:to>
      <xdr:col>55</xdr:col>
      <xdr:colOff>50800</xdr:colOff>
      <xdr:row>94</xdr:row>
      <xdr:rowOff>143038</xdr:rowOff>
    </xdr:to>
    <xdr:sp macro="" textlink="">
      <xdr:nvSpPr>
        <xdr:cNvPr id="483" name="楕円 482"/>
        <xdr:cNvSpPr/>
      </xdr:nvSpPr>
      <xdr:spPr>
        <a:xfrm>
          <a:off x="10426700" y="1615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64315</xdr:rowOff>
    </xdr:from>
    <xdr:ext cx="534377" cy="259045"/>
    <xdr:sp macro="" textlink="">
      <xdr:nvSpPr>
        <xdr:cNvPr id="484" name="土木費該当値テキスト"/>
        <xdr:cNvSpPr txBox="1"/>
      </xdr:nvSpPr>
      <xdr:spPr>
        <a:xfrm>
          <a:off x="10528300" y="160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98120</xdr:rowOff>
    </xdr:from>
    <xdr:to>
      <xdr:col>50</xdr:col>
      <xdr:colOff>165100</xdr:colOff>
      <xdr:row>95</xdr:row>
      <xdr:rowOff>28270</xdr:rowOff>
    </xdr:to>
    <xdr:sp macro="" textlink="">
      <xdr:nvSpPr>
        <xdr:cNvPr id="485" name="楕円 484"/>
        <xdr:cNvSpPr/>
      </xdr:nvSpPr>
      <xdr:spPr>
        <a:xfrm>
          <a:off x="9588500" y="162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44797</xdr:rowOff>
    </xdr:from>
    <xdr:ext cx="534377" cy="259045"/>
    <xdr:sp macro="" textlink="">
      <xdr:nvSpPr>
        <xdr:cNvPr id="486" name="テキスト ボックス 485"/>
        <xdr:cNvSpPr txBox="1"/>
      </xdr:nvSpPr>
      <xdr:spPr>
        <a:xfrm>
          <a:off x="9372111" y="1598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153888</xdr:rowOff>
    </xdr:from>
    <xdr:to>
      <xdr:col>46</xdr:col>
      <xdr:colOff>38100</xdr:colOff>
      <xdr:row>95</xdr:row>
      <xdr:rowOff>84038</xdr:rowOff>
    </xdr:to>
    <xdr:sp macro="" textlink="">
      <xdr:nvSpPr>
        <xdr:cNvPr id="487" name="楕円 486"/>
        <xdr:cNvSpPr/>
      </xdr:nvSpPr>
      <xdr:spPr>
        <a:xfrm>
          <a:off x="8699500" y="162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100565</xdr:rowOff>
    </xdr:from>
    <xdr:ext cx="534377" cy="259045"/>
    <xdr:sp macro="" textlink="">
      <xdr:nvSpPr>
        <xdr:cNvPr id="488" name="テキスト ボックス 487"/>
        <xdr:cNvSpPr txBox="1"/>
      </xdr:nvSpPr>
      <xdr:spPr>
        <a:xfrm>
          <a:off x="8483111" y="160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80823</xdr:rowOff>
    </xdr:from>
    <xdr:to>
      <xdr:col>41</xdr:col>
      <xdr:colOff>101600</xdr:colOff>
      <xdr:row>95</xdr:row>
      <xdr:rowOff>10973</xdr:rowOff>
    </xdr:to>
    <xdr:sp macro="" textlink="">
      <xdr:nvSpPr>
        <xdr:cNvPr id="489" name="楕円 488"/>
        <xdr:cNvSpPr/>
      </xdr:nvSpPr>
      <xdr:spPr>
        <a:xfrm>
          <a:off x="7810500" y="161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27500</xdr:rowOff>
    </xdr:from>
    <xdr:ext cx="534377" cy="259045"/>
    <xdr:sp macro="" textlink="">
      <xdr:nvSpPr>
        <xdr:cNvPr id="490" name="テキスト ボックス 489"/>
        <xdr:cNvSpPr txBox="1"/>
      </xdr:nvSpPr>
      <xdr:spPr>
        <a:xfrm>
          <a:off x="7594111" y="1597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170847</xdr:rowOff>
    </xdr:from>
    <xdr:to>
      <xdr:col>36</xdr:col>
      <xdr:colOff>165100</xdr:colOff>
      <xdr:row>93</xdr:row>
      <xdr:rowOff>100997</xdr:rowOff>
    </xdr:to>
    <xdr:sp macro="" textlink="">
      <xdr:nvSpPr>
        <xdr:cNvPr id="491" name="楕円 490"/>
        <xdr:cNvSpPr/>
      </xdr:nvSpPr>
      <xdr:spPr>
        <a:xfrm>
          <a:off x="6921500" y="1594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117524</xdr:rowOff>
    </xdr:from>
    <xdr:ext cx="534377" cy="259045"/>
    <xdr:sp macro="" textlink="">
      <xdr:nvSpPr>
        <xdr:cNvPr id="492" name="テキスト ボックス 491"/>
        <xdr:cNvSpPr txBox="1"/>
      </xdr:nvSpPr>
      <xdr:spPr>
        <a:xfrm>
          <a:off x="6705111" y="1571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5" name="直線コネクタ 514"/>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6"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7" name="直線コネクタ 516"/>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8"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9" name="直線コネクタ 518"/>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143312</xdr:rowOff>
    </xdr:from>
    <xdr:to>
      <xdr:col>85</xdr:col>
      <xdr:colOff>127000</xdr:colOff>
      <xdr:row>36</xdr:row>
      <xdr:rowOff>4414</xdr:rowOff>
    </xdr:to>
    <xdr:cxnSp macro="">
      <xdr:nvCxnSpPr>
        <xdr:cNvPr id="520" name="直線コネクタ 519"/>
        <xdr:cNvCxnSpPr/>
      </xdr:nvCxnSpPr>
      <xdr:spPr>
        <a:xfrm flipV="1">
          <a:off x="15481300" y="6144062"/>
          <a:ext cx="838200" cy="3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21"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2" name="フローチャート: 判断 521"/>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78892</xdr:rowOff>
    </xdr:from>
    <xdr:to>
      <xdr:col>81</xdr:col>
      <xdr:colOff>50800</xdr:colOff>
      <xdr:row>36</xdr:row>
      <xdr:rowOff>4414</xdr:rowOff>
    </xdr:to>
    <xdr:cxnSp macro="">
      <xdr:nvCxnSpPr>
        <xdr:cNvPr id="523" name="直線コネクタ 522"/>
        <xdr:cNvCxnSpPr/>
      </xdr:nvCxnSpPr>
      <xdr:spPr>
        <a:xfrm>
          <a:off x="14592300" y="5736742"/>
          <a:ext cx="889000" cy="43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4" name="フローチャート: 判断 523"/>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5" name="テキスト ボックス 524"/>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78892</xdr:rowOff>
    </xdr:from>
    <xdr:to>
      <xdr:col>76</xdr:col>
      <xdr:colOff>114300</xdr:colOff>
      <xdr:row>36</xdr:row>
      <xdr:rowOff>45700</xdr:rowOff>
    </xdr:to>
    <xdr:cxnSp macro="">
      <xdr:nvCxnSpPr>
        <xdr:cNvPr id="526" name="直線コネクタ 525"/>
        <xdr:cNvCxnSpPr/>
      </xdr:nvCxnSpPr>
      <xdr:spPr>
        <a:xfrm flipV="1">
          <a:off x="13703300" y="5736742"/>
          <a:ext cx="889000" cy="48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7" name="フローチャート: 判断 526"/>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8" name="テキスト ボックス 527"/>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87168</xdr:rowOff>
    </xdr:from>
    <xdr:to>
      <xdr:col>71</xdr:col>
      <xdr:colOff>177800</xdr:colOff>
      <xdr:row>36</xdr:row>
      <xdr:rowOff>45700</xdr:rowOff>
    </xdr:to>
    <xdr:cxnSp macro="">
      <xdr:nvCxnSpPr>
        <xdr:cNvPr id="529" name="直線コネクタ 528"/>
        <xdr:cNvCxnSpPr/>
      </xdr:nvCxnSpPr>
      <xdr:spPr>
        <a:xfrm>
          <a:off x="12814300" y="6087918"/>
          <a:ext cx="889000" cy="12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30" name="フローチャート: 判断 529"/>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31" name="テキスト ボックス 530"/>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2" name="フローチャート: 判断 531"/>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3" name="テキスト ボックス 532"/>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92512</xdr:rowOff>
    </xdr:from>
    <xdr:to>
      <xdr:col>85</xdr:col>
      <xdr:colOff>177800</xdr:colOff>
      <xdr:row>36</xdr:row>
      <xdr:rowOff>22662</xdr:rowOff>
    </xdr:to>
    <xdr:sp macro="" textlink="">
      <xdr:nvSpPr>
        <xdr:cNvPr id="539" name="楕円 538"/>
        <xdr:cNvSpPr/>
      </xdr:nvSpPr>
      <xdr:spPr>
        <a:xfrm>
          <a:off x="16268700" y="609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115389</xdr:rowOff>
    </xdr:from>
    <xdr:ext cx="534377" cy="259045"/>
    <xdr:sp macro="" textlink="">
      <xdr:nvSpPr>
        <xdr:cNvPr id="540" name="消防費該当値テキスト"/>
        <xdr:cNvSpPr txBox="1"/>
      </xdr:nvSpPr>
      <xdr:spPr>
        <a:xfrm>
          <a:off x="16370300" y="594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125064</xdr:rowOff>
    </xdr:from>
    <xdr:to>
      <xdr:col>81</xdr:col>
      <xdr:colOff>101600</xdr:colOff>
      <xdr:row>36</xdr:row>
      <xdr:rowOff>55214</xdr:rowOff>
    </xdr:to>
    <xdr:sp macro="" textlink="">
      <xdr:nvSpPr>
        <xdr:cNvPr id="541" name="楕円 540"/>
        <xdr:cNvSpPr/>
      </xdr:nvSpPr>
      <xdr:spPr>
        <a:xfrm>
          <a:off x="15430500" y="61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71741</xdr:rowOff>
    </xdr:from>
    <xdr:ext cx="534377" cy="259045"/>
    <xdr:sp macro="" textlink="">
      <xdr:nvSpPr>
        <xdr:cNvPr id="542" name="テキスト ボックス 541"/>
        <xdr:cNvSpPr txBox="1"/>
      </xdr:nvSpPr>
      <xdr:spPr>
        <a:xfrm>
          <a:off x="15214111" y="59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28092</xdr:rowOff>
    </xdr:from>
    <xdr:to>
      <xdr:col>76</xdr:col>
      <xdr:colOff>165100</xdr:colOff>
      <xdr:row>33</xdr:row>
      <xdr:rowOff>129692</xdr:rowOff>
    </xdr:to>
    <xdr:sp macro="" textlink="">
      <xdr:nvSpPr>
        <xdr:cNvPr id="543" name="楕円 542"/>
        <xdr:cNvSpPr/>
      </xdr:nvSpPr>
      <xdr:spPr>
        <a:xfrm>
          <a:off x="14541500" y="56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146219</xdr:rowOff>
    </xdr:from>
    <xdr:ext cx="534377" cy="259045"/>
    <xdr:sp macro="" textlink="">
      <xdr:nvSpPr>
        <xdr:cNvPr id="544" name="テキスト ボックス 543"/>
        <xdr:cNvSpPr txBox="1"/>
      </xdr:nvSpPr>
      <xdr:spPr>
        <a:xfrm>
          <a:off x="14325111" y="546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166350</xdr:rowOff>
    </xdr:from>
    <xdr:to>
      <xdr:col>72</xdr:col>
      <xdr:colOff>38100</xdr:colOff>
      <xdr:row>36</xdr:row>
      <xdr:rowOff>96500</xdr:rowOff>
    </xdr:to>
    <xdr:sp macro="" textlink="">
      <xdr:nvSpPr>
        <xdr:cNvPr id="545" name="楕円 544"/>
        <xdr:cNvSpPr/>
      </xdr:nvSpPr>
      <xdr:spPr>
        <a:xfrm>
          <a:off x="13652500" y="61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113027</xdr:rowOff>
    </xdr:from>
    <xdr:ext cx="534377" cy="259045"/>
    <xdr:sp macro="" textlink="">
      <xdr:nvSpPr>
        <xdr:cNvPr id="546" name="テキスト ボックス 545"/>
        <xdr:cNvSpPr txBox="1"/>
      </xdr:nvSpPr>
      <xdr:spPr>
        <a:xfrm>
          <a:off x="13436111" y="594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36368</xdr:rowOff>
    </xdr:from>
    <xdr:to>
      <xdr:col>67</xdr:col>
      <xdr:colOff>101600</xdr:colOff>
      <xdr:row>35</xdr:row>
      <xdr:rowOff>137968</xdr:rowOff>
    </xdr:to>
    <xdr:sp macro="" textlink="">
      <xdr:nvSpPr>
        <xdr:cNvPr id="547" name="楕円 546"/>
        <xdr:cNvSpPr/>
      </xdr:nvSpPr>
      <xdr:spPr>
        <a:xfrm>
          <a:off x="12763500" y="603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154495</xdr:rowOff>
    </xdr:from>
    <xdr:ext cx="534377" cy="259045"/>
    <xdr:sp macro="" textlink="">
      <xdr:nvSpPr>
        <xdr:cNvPr id="548" name="テキスト ボックス 547"/>
        <xdr:cNvSpPr txBox="1"/>
      </xdr:nvSpPr>
      <xdr:spPr>
        <a:xfrm>
          <a:off x="12547111" y="581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3" name="直線コネクタ 572"/>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4"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5" name="直線コネクタ 574"/>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6"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7" name="直線コネクタ 576"/>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134385</xdr:rowOff>
    </xdr:from>
    <xdr:to>
      <xdr:col>85</xdr:col>
      <xdr:colOff>127000</xdr:colOff>
      <xdr:row>54</xdr:row>
      <xdr:rowOff>147396</xdr:rowOff>
    </xdr:to>
    <xdr:cxnSp macro="">
      <xdr:nvCxnSpPr>
        <xdr:cNvPr id="578" name="直線コネクタ 577"/>
        <xdr:cNvCxnSpPr/>
      </xdr:nvCxnSpPr>
      <xdr:spPr>
        <a:xfrm>
          <a:off x="15481300" y="9221235"/>
          <a:ext cx="838200" cy="18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9"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80" name="フローチャート: 判断 579"/>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134385</xdr:rowOff>
    </xdr:from>
    <xdr:to>
      <xdr:col>81</xdr:col>
      <xdr:colOff>50800</xdr:colOff>
      <xdr:row>55</xdr:row>
      <xdr:rowOff>149949</xdr:rowOff>
    </xdr:to>
    <xdr:cxnSp macro="">
      <xdr:nvCxnSpPr>
        <xdr:cNvPr id="581" name="直線コネクタ 580"/>
        <xdr:cNvCxnSpPr/>
      </xdr:nvCxnSpPr>
      <xdr:spPr>
        <a:xfrm flipV="1">
          <a:off x="14592300" y="9221235"/>
          <a:ext cx="889000" cy="35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2" name="フローチャート: 判断 581"/>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3" name="テキスト ボックス 582"/>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39554</xdr:rowOff>
    </xdr:from>
    <xdr:to>
      <xdr:col>76</xdr:col>
      <xdr:colOff>114300</xdr:colOff>
      <xdr:row>55</xdr:row>
      <xdr:rowOff>149949</xdr:rowOff>
    </xdr:to>
    <xdr:cxnSp macro="">
      <xdr:nvCxnSpPr>
        <xdr:cNvPr id="584" name="直線コネクタ 583"/>
        <xdr:cNvCxnSpPr/>
      </xdr:nvCxnSpPr>
      <xdr:spPr>
        <a:xfrm>
          <a:off x="13703300" y="9469304"/>
          <a:ext cx="889000" cy="1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5" name="フローチャート: 判断 584"/>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6" name="テキスト ボックス 585"/>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133242</xdr:rowOff>
    </xdr:from>
    <xdr:to>
      <xdr:col>71</xdr:col>
      <xdr:colOff>177800</xdr:colOff>
      <xdr:row>55</xdr:row>
      <xdr:rowOff>39554</xdr:rowOff>
    </xdr:to>
    <xdr:cxnSp macro="">
      <xdr:nvCxnSpPr>
        <xdr:cNvPr id="587" name="直線コネクタ 586"/>
        <xdr:cNvCxnSpPr/>
      </xdr:nvCxnSpPr>
      <xdr:spPr>
        <a:xfrm>
          <a:off x="12814300" y="9391542"/>
          <a:ext cx="889000" cy="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8" name="フローチャート: 判断 587"/>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9" name="テキスト ボックス 588"/>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90" name="フローチャート: 判断 589"/>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91" name="テキスト ボックス 590"/>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96596</xdr:rowOff>
    </xdr:from>
    <xdr:to>
      <xdr:col>85</xdr:col>
      <xdr:colOff>177800</xdr:colOff>
      <xdr:row>55</xdr:row>
      <xdr:rowOff>26746</xdr:rowOff>
    </xdr:to>
    <xdr:sp macro="" textlink="">
      <xdr:nvSpPr>
        <xdr:cNvPr id="597" name="楕円 596"/>
        <xdr:cNvSpPr/>
      </xdr:nvSpPr>
      <xdr:spPr>
        <a:xfrm>
          <a:off x="16268700" y="935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119473</xdr:rowOff>
    </xdr:from>
    <xdr:ext cx="534377" cy="259045"/>
    <xdr:sp macro="" textlink="">
      <xdr:nvSpPr>
        <xdr:cNvPr id="598" name="教育費該当値テキスト"/>
        <xdr:cNvSpPr txBox="1"/>
      </xdr:nvSpPr>
      <xdr:spPr>
        <a:xfrm>
          <a:off x="16370300" y="920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83585</xdr:rowOff>
    </xdr:from>
    <xdr:to>
      <xdr:col>81</xdr:col>
      <xdr:colOff>101600</xdr:colOff>
      <xdr:row>54</xdr:row>
      <xdr:rowOff>13735</xdr:rowOff>
    </xdr:to>
    <xdr:sp macro="" textlink="">
      <xdr:nvSpPr>
        <xdr:cNvPr id="599" name="楕円 598"/>
        <xdr:cNvSpPr/>
      </xdr:nvSpPr>
      <xdr:spPr>
        <a:xfrm>
          <a:off x="15430500" y="91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30262</xdr:rowOff>
    </xdr:from>
    <xdr:ext cx="534377" cy="259045"/>
    <xdr:sp macro="" textlink="">
      <xdr:nvSpPr>
        <xdr:cNvPr id="600" name="テキスト ボックス 599"/>
        <xdr:cNvSpPr txBox="1"/>
      </xdr:nvSpPr>
      <xdr:spPr>
        <a:xfrm>
          <a:off x="15214111" y="894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99149</xdr:rowOff>
    </xdr:from>
    <xdr:to>
      <xdr:col>76</xdr:col>
      <xdr:colOff>165100</xdr:colOff>
      <xdr:row>56</xdr:row>
      <xdr:rowOff>29299</xdr:rowOff>
    </xdr:to>
    <xdr:sp macro="" textlink="">
      <xdr:nvSpPr>
        <xdr:cNvPr id="601" name="楕円 600"/>
        <xdr:cNvSpPr/>
      </xdr:nvSpPr>
      <xdr:spPr>
        <a:xfrm>
          <a:off x="14541500" y="952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20426</xdr:rowOff>
    </xdr:from>
    <xdr:ext cx="534377" cy="259045"/>
    <xdr:sp macro="" textlink="">
      <xdr:nvSpPr>
        <xdr:cNvPr id="602" name="テキスト ボックス 601"/>
        <xdr:cNvSpPr txBox="1"/>
      </xdr:nvSpPr>
      <xdr:spPr>
        <a:xfrm>
          <a:off x="14325111" y="962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160204</xdr:rowOff>
    </xdr:from>
    <xdr:to>
      <xdr:col>72</xdr:col>
      <xdr:colOff>38100</xdr:colOff>
      <xdr:row>55</xdr:row>
      <xdr:rowOff>90354</xdr:rowOff>
    </xdr:to>
    <xdr:sp macro="" textlink="">
      <xdr:nvSpPr>
        <xdr:cNvPr id="603" name="楕円 602"/>
        <xdr:cNvSpPr/>
      </xdr:nvSpPr>
      <xdr:spPr>
        <a:xfrm>
          <a:off x="13652500" y="94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106881</xdr:rowOff>
    </xdr:from>
    <xdr:ext cx="534377" cy="259045"/>
    <xdr:sp macro="" textlink="">
      <xdr:nvSpPr>
        <xdr:cNvPr id="604" name="テキスト ボックス 603"/>
        <xdr:cNvSpPr txBox="1"/>
      </xdr:nvSpPr>
      <xdr:spPr>
        <a:xfrm>
          <a:off x="13436111" y="919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82442</xdr:rowOff>
    </xdr:from>
    <xdr:to>
      <xdr:col>67</xdr:col>
      <xdr:colOff>101600</xdr:colOff>
      <xdr:row>55</xdr:row>
      <xdr:rowOff>12592</xdr:rowOff>
    </xdr:to>
    <xdr:sp macro="" textlink="">
      <xdr:nvSpPr>
        <xdr:cNvPr id="605" name="楕円 604"/>
        <xdr:cNvSpPr/>
      </xdr:nvSpPr>
      <xdr:spPr>
        <a:xfrm>
          <a:off x="12763500" y="934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29119</xdr:rowOff>
    </xdr:from>
    <xdr:ext cx="534377" cy="259045"/>
    <xdr:sp macro="" textlink="">
      <xdr:nvSpPr>
        <xdr:cNvPr id="606" name="テキスト ボックス 605"/>
        <xdr:cNvSpPr txBox="1"/>
      </xdr:nvSpPr>
      <xdr:spPr>
        <a:xfrm>
          <a:off x="12547111" y="91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2" name="直線コネクタ 631"/>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5"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6" name="直線コネクタ 635"/>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80998</xdr:rowOff>
    </xdr:from>
    <xdr:to>
      <xdr:col>85</xdr:col>
      <xdr:colOff>127000</xdr:colOff>
      <xdr:row>79</xdr:row>
      <xdr:rowOff>98405</xdr:rowOff>
    </xdr:to>
    <xdr:cxnSp macro="">
      <xdr:nvCxnSpPr>
        <xdr:cNvPr id="637" name="直線コネクタ 636"/>
        <xdr:cNvCxnSpPr/>
      </xdr:nvCxnSpPr>
      <xdr:spPr>
        <a:xfrm flipV="1">
          <a:off x="15481300" y="13625548"/>
          <a:ext cx="838200"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8"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9" name="フローチャート: 判断 638"/>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96200</xdr:rowOff>
    </xdr:from>
    <xdr:to>
      <xdr:col>81</xdr:col>
      <xdr:colOff>50800</xdr:colOff>
      <xdr:row>79</xdr:row>
      <xdr:rowOff>98405</xdr:rowOff>
    </xdr:to>
    <xdr:cxnSp macro="">
      <xdr:nvCxnSpPr>
        <xdr:cNvPr id="640" name="直線コネクタ 639"/>
        <xdr:cNvCxnSpPr/>
      </xdr:nvCxnSpPr>
      <xdr:spPr>
        <a:xfrm>
          <a:off x="14592300" y="13640750"/>
          <a:ext cx="8890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41" name="フローチャート: 判断 640"/>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2" name="テキスト ボックス 641"/>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28322</xdr:rowOff>
    </xdr:from>
    <xdr:to>
      <xdr:col>76</xdr:col>
      <xdr:colOff>114300</xdr:colOff>
      <xdr:row>79</xdr:row>
      <xdr:rowOff>96200</xdr:rowOff>
    </xdr:to>
    <xdr:cxnSp macro="">
      <xdr:nvCxnSpPr>
        <xdr:cNvPr id="643" name="直線コネクタ 642"/>
        <xdr:cNvCxnSpPr/>
      </xdr:nvCxnSpPr>
      <xdr:spPr>
        <a:xfrm>
          <a:off x="13703300" y="13572872"/>
          <a:ext cx="889000" cy="6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4" name="フローチャート: 判断 643"/>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5" name="テキスト ボックス 644"/>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24960</xdr:rowOff>
    </xdr:from>
    <xdr:to>
      <xdr:col>71</xdr:col>
      <xdr:colOff>177800</xdr:colOff>
      <xdr:row>79</xdr:row>
      <xdr:rowOff>28322</xdr:rowOff>
    </xdr:to>
    <xdr:cxnSp macro="">
      <xdr:nvCxnSpPr>
        <xdr:cNvPr id="646" name="直線コネクタ 645"/>
        <xdr:cNvCxnSpPr/>
      </xdr:nvCxnSpPr>
      <xdr:spPr>
        <a:xfrm>
          <a:off x="12814300" y="13226610"/>
          <a:ext cx="889000" cy="34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7" name="フローチャート: 判断 646"/>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77205</xdr:rowOff>
    </xdr:from>
    <xdr:ext cx="469744" cy="259045"/>
    <xdr:sp macro="" textlink="">
      <xdr:nvSpPr>
        <xdr:cNvPr id="648" name="テキスト ボックス 647"/>
        <xdr:cNvSpPr txBox="1"/>
      </xdr:nvSpPr>
      <xdr:spPr>
        <a:xfrm>
          <a:off x="13468428" y="136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9" name="フローチャート: 判断 648"/>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72519</xdr:rowOff>
    </xdr:from>
    <xdr:ext cx="469744" cy="259045"/>
    <xdr:sp macro="" textlink="">
      <xdr:nvSpPr>
        <xdr:cNvPr id="650" name="テキスト ボックス 649"/>
        <xdr:cNvSpPr txBox="1"/>
      </xdr:nvSpPr>
      <xdr:spPr>
        <a:xfrm>
          <a:off x="12579428" y="1361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30198</xdr:rowOff>
    </xdr:from>
    <xdr:to>
      <xdr:col>85</xdr:col>
      <xdr:colOff>177800</xdr:colOff>
      <xdr:row>79</xdr:row>
      <xdr:rowOff>131798</xdr:rowOff>
    </xdr:to>
    <xdr:sp macro="" textlink="">
      <xdr:nvSpPr>
        <xdr:cNvPr id="656" name="楕円 655"/>
        <xdr:cNvSpPr/>
      </xdr:nvSpPr>
      <xdr:spPr>
        <a:xfrm>
          <a:off x="16268700" y="135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137719</xdr:rowOff>
    </xdr:from>
    <xdr:ext cx="469744" cy="259045"/>
    <xdr:sp macro="" textlink="">
      <xdr:nvSpPr>
        <xdr:cNvPr id="657" name="災害復旧費該当値テキスト"/>
        <xdr:cNvSpPr txBox="1"/>
      </xdr:nvSpPr>
      <xdr:spPr>
        <a:xfrm>
          <a:off x="16370300" y="135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47605</xdr:rowOff>
    </xdr:from>
    <xdr:to>
      <xdr:col>81</xdr:col>
      <xdr:colOff>101600</xdr:colOff>
      <xdr:row>79</xdr:row>
      <xdr:rowOff>149205</xdr:rowOff>
    </xdr:to>
    <xdr:sp macro="" textlink="">
      <xdr:nvSpPr>
        <xdr:cNvPr id="658" name="楕円 657"/>
        <xdr:cNvSpPr/>
      </xdr:nvSpPr>
      <xdr:spPr>
        <a:xfrm>
          <a:off x="15430500" y="135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140332</xdr:rowOff>
    </xdr:from>
    <xdr:ext cx="313932" cy="259045"/>
    <xdr:sp macro="" textlink="">
      <xdr:nvSpPr>
        <xdr:cNvPr id="659" name="テキスト ボックス 658"/>
        <xdr:cNvSpPr txBox="1"/>
      </xdr:nvSpPr>
      <xdr:spPr>
        <a:xfrm>
          <a:off x="15324333" y="13684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45400</xdr:rowOff>
    </xdr:from>
    <xdr:to>
      <xdr:col>76</xdr:col>
      <xdr:colOff>165100</xdr:colOff>
      <xdr:row>79</xdr:row>
      <xdr:rowOff>147000</xdr:rowOff>
    </xdr:to>
    <xdr:sp macro="" textlink="">
      <xdr:nvSpPr>
        <xdr:cNvPr id="660" name="楕円 659"/>
        <xdr:cNvSpPr/>
      </xdr:nvSpPr>
      <xdr:spPr>
        <a:xfrm>
          <a:off x="14541500" y="135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138127</xdr:rowOff>
    </xdr:from>
    <xdr:ext cx="378565" cy="259045"/>
    <xdr:sp macro="" textlink="">
      <xdr:nvSpPr>
        <xdr:cNvPr id="661" name="テキスト ボックス 660"/>
        <xdr:cNvSpPr txBox="1"/>
      </xdr:nvSpPr>
      <xdr:spPr>
        <a:xfrm>
          <a:off x="14403017" y="13682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148972</xdr:rowOff>
    </xdr:from>
    <xdr:to>
      <xdr:col>72</xdr:col>
      <xdr:colOff>38100</xdr:colOff>
      <xdr:row>79</xdr:row>
      <xdr:rowOff>79122</xdr:rowOff>
    </xdr:to>
    <xdr:sp macro="" textlink="">
      <xdr:nvSpPr>
        <xdr:cNvPr id="662" name="楕円 661"/>
        <xdr:cNvSpPr/>
      </xdr:nvSpPr>
      <xdr:spPr>
        <a:xfrm>
          <a:off x="13652500" y="135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95649</xdr:rowOff>
    </xdr:from>
    <xdr:ext cx="469744" cy="259045"/>
    <xdr:sp macro="" textlink="">
      <xdr:nvSpPr>
        <xdr:cNvPr id="663" name="テキスト ボックス 662"/>
        <xdr:cNvSpPr txBox="1"/>
      </xdr:nvSpPr>
      <xdr:spPr>
        <a:xfrm>
          <a:off x="13468428" y="1329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145610</xdr:rowOff>
    </xdr:from>
    <xdr:to>
      <xdr:col>67</xdr:col>
      <xdr:colOff>101600</xdr:colOff>
      <xdr:row>77</xdr:row>
      <xdr:rowOff>75760</xdr:rowOff>
    </xdr:to>
    <xdr:sp macro="" textlink="">
      <xdr:nvSpPr>
        <xdr:cNvPr id="664" name="楕円 663"/>
        <xdr:cNvSpPr/>
      </xdr:nvSpPr>
      <xdr:spPr>
        <a:xfrm>
          <a:off x="12763500" y="1317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92286</xdr:rowOff>
    </xdr:from>
    <xdr:ext cx="534377" cy="259045"/>
    <xdr:sp macro="" textlink="">
      <xdr:nvSpPr>
        <xdr:cNvPr id="665" name="テキスト ボックス 664"/>
        <xdr:cNvSpPr txBox="1"/>
      </xdr:nvSpPr>
      <xdr:spPr>
        <a:xfrm>
          <a:off x="12547111" y="129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9" name="直線コネクタ 688"/>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90"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91" name="直線コネクタ 690"/>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2"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3" name="直線コネクタ 692"/>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112407</xdr:rowOff>
    </xdr:from>
    <xdr:to>
      <xdr:col>85</xdr:col>
      <xdr:colOff>127000</xdr:colOff>
      <xdr:row>93</xdr:row>
      <xdr:rowOff>115443</xdr:rowOff>
    </xdr:to>
    <xdr:cxnSp macro="">
      <xdr:nvCxnSpPr>
        <xdr:cNvPr id="694" name="直線コネクタ 693"/>
        <xdr:cNvCxnSpPr/>
      </xdr:nvCxnSpPr>
      <xdr:spPr>
        <a:xfrm>
          <a:off x="15481300" y="16057257"/>
          <a:ext cx="8382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5"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6" name="フローチャート: 判断 695"/>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112407</xdr:rowOff>
    </xdr:from>
    <xdr:to>
      <xdr:col>81</xdr:col>
      <xdr:colOff>50800</xdr:colOff>
      <xdr:row>93</xdr:row>
      <xdr:rowOff>145414</xdr:rowOff>
    </xdr:to>
    <xdr:cxnSp macro="">
      <xdr:nvCxnSpPr>
        <xdr:cNvPr id="697" name="直線コネクタ 696"/>
        <xdr:cNvCxnSpPr/>
      </xdr:nvCxnSpPr>
      <xdr:spPr>
        <a:xfrm flipV="1">
          <a:off x="14592300" y="16057257"/>
          <a:ext cx="889000" cy="3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8" name="フローチャート: 判断 697"/>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9" name="テキスト ボックス 698"/>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145414</xdr:rowOff>
    </xdr:from>
    <xdr:to>
      <xdr:col>76</xdr:col>
      <xdr:colOff>114300</xdr:colOff>
      <xdr:row>94</xdr:row>
      <xdr:rowOff>5817</xdr:rowOff>
    </xdr:to>
    <xdr:cxnSp macro="">
      <xdr:nvCxnSpPr>
        <xdr:cNvPr id="700" name="直線コネクタ 699"/>
        <xdr:cNvCxnSpPr/>
      </xdr:nvCxnSpPr>
      <xdr:spPr>
        <a:xfrm flipV="1">
          <a:off x="13703300" y="16090264"/>
          <a:ext cx="889000" cy="3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701" name="フローチャート: 判断 700"/>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2" name="テキスト ボックス 701"/>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5817</xdr:rowOff>
    </xdr:from>
    <xdr:to>
      <xdr:col>71</xdr:col>
      <xdr:colOff>177800</xdr:colOff>
      <xdr:row>94</xdr:row>
      <xdr:rowOff>68554</xdr:rowOff>
    </xdr:to>
    <xdr:cxnSp macro="">
      <xdr:nvCxnSpPr>
        <xdr:cNvPr id="703" name="直線コネクタ 702"/>
        <xdr:cNvCxnSpPr/>
      </xdr:nvCxnSpPr>
      <xdr:spPr>
        <a:xfrm flipV="1">
          <a:off x="12814300" y="16122117"/>
          <a:ext cx="8890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4" name="フローチャート: 判断 703"/>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5" name="テキスト ボックス 704"/>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6" name="フローチャート: 判断 705"/>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7" name="テキスト ボックス 706"/>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64643</xdr:rowOff>
    </xdr:from>
    <xdr:to>
      <xdr:col>85</xdr:col>
      <xdr:colOff>177800</xdr:colOff>
      <xdr:row>93</xdr:row>
      <xdr:rowOff>166243</xdr:rowOff>
    </xdr:to>
    <xdr:sp macro="" textlink="">
      <xdr:nvSpPr>
        <xdr:cNvPr id="713" name="楕円 712"/>
        <xdr:cNvSpPr/>
      </xdr:nvSpPr>
      <xdr:spPr>
        <a:xfrm>
          <a:off x="16268700" y="160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87520</xdr:rowOff>
    </xdr:from>
    <xdr:ext cx="534377" cy="259045"/>
    <xdr:sp macro="" textlink="">
      <xdr:nvSpPr>
        <xdr:cNvPr id="714" name="公債費該当値テキスト"/>
        <xdr:cNvSpPr txBox="1"/>
      </xdr:nvSpPr>
      <xdr:spPr>
        <a:xfrm>
          <a:off x="16370300" y="1586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61607</xdr:rowOff>
    </xdr:from>
    <xdr:to>
      <xdr:col>81</xdr:col>
      <xdr:colOff>101600</xdr:colOff>
      <xdr:row>93</xdr:row>
      <xdr:rowOff>163207</xdr:rowOff>
    </xdr:to>
    <xdr:sp macro="" textlink="">
      <xdr:nvSpPr>
        <xdr:cNvPr id="715" name="楕円 714"/>
        <xdr:cNvSpPr/>
      </xdr:nvSpPr>
      <xdr:spPr>
        <a:xfrm>
          <a:off x="15430500" y="160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8284</xdr:rowOff>
    </xdr:from>
    <xdr:ext cx="534377" cy="259045"/>
    <xdr:sp macro="" textlink="">
      <xdr:nvSpPr>
        <xdr:cNvPr id="716" name="テキスト ボックス 715"/>
        <xdr:cNvSpPr txBox="1"/>
      </xdr:nvSpPr>
      <xdr:spPr>
        <a:xfrm>
          <a:off x="15214111" y="1578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94614</xdr:rowOff>
    </xdr:from>
    <xdr:to>
      <xdr:col>76</xdr:col>
      <xdr:colOff>165100</xdr:colOff>
      <xdr:row>94</xdr:row>
      <xdr:rowOff>24764</xdr:rowOff>
    </xdr:to>
    <xdr:sp macro="" textlink="">
      <xdr:nvSpPr>
        <xdr:cNvPr id="717" name="楕円 716"/>
        <xdr:cNvSpPr/>
      </xdr:nvSpPr>
      <xdr:spPr>
        <a:xfrm>
          <a:off x="14541500" y="160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41291</xdr:rowOff>
    </xdr:from>
    <xdr:ext cx="534377" cy="259045"/>
    <xdr:sp macro="" textlink="">
      <xdr:nvSpPr>
        <xdr:cNvPr id="718" name="テキスト ボックス 717"/>
        <xdr:cNvSpPr txBox="1"/>
      </xdr:nvSpPr>
      <xdr:spPr>
        <a:xfrm>
          <a:off x="14325111" y="1581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126467</xdr:rowOff>
    </xdr:from>
    <xdr:to>
      <xdr:col>72</xdr:col>
      <xdr:colOff>38100</xdr:colOff>
      <xdr:row>94</xdr:row>
      <xdr:rowOff>56617</xdr:rowOff>
    </xdr:to>
    <xdr:sp macro="" textlink="">
      <xdr:nvSpPr>
        <xdr:cNvPr id="719" name="楕円 718"/>
        <xdr:cNvSpPr/>
      </xdr:nvSpPr>
      <xdr:spPr>
        <a:xfrm>
          <a:off x="13652500" y="1607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73144</xdr:rowOff>
    </xdr:from>
    <xdr:ext cx="534377" cy="259045"/>
    <xdr:sp macro="" textlink="">
      <xdr:nvSpPr>
        <xdr:cNvPr id="720" name="テキスト ボックス 719"/>
        <xdr:cNvSpPr txBox="1"/>
      </xdr:nvSpPr>
      <xdr:spPr>
        <a:xfrm>
          <a:off x="13436111" y="1584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17754</xdr:rowOff>
    </xdr:from>
    <xdr:to>
      <xdr:col>67</xdr:col>
      <xdr:colOff>101600</xdr:colOff>
      <xdr:row>94</xdr:row>
      <xdr:rowOff>119354</xdr:rowOff>
    </xdr:to>
    <xdr:sp macro="" textlink="">
      <xdr:nvSpPr>
        <xdr:cNvPr id="721" name="楕円 720"/>
        <xdr:cNvSpPr/>
      </xdr:nvSpPr>
      <xdr:spPr>
        <a:xfrm>
          <a:off x="12763500" y="1613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135881</xdr:rowOff>
    </xdr:from>
    <xdr:ext cx="534377" cy="259045"/>
    <xdr:sp macro="" textlink="">
      <xdr:nvSpPr>
        <xdr:cNvPr id="722" name="テキスト ボックス 721"/>
        <xdr:cNvSpPr txBox="1"/>
      </xdr:nvSpPr>
      <xdr:spPr>
        <a:xfrm>
          <a:off x="12547111" y="159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170561</xdr:rowOff>
    </xdr:from>
    <xdr:to>
      <xdr:col>116</xdr:col>
      <xdr:colOff>62864</xdr:colOff>
      <xdr:row>39</xdr:row>
      <xdr:rowOff>44450</xdr:rowOff>
    </xdr:to>
    <xdr:cxnSp macro="">
      <xdr:nvCxnSpPr>
        <xdr:cNvPr id="746" name="直線コネクタ 745"/>
        <xdr:cNvCxnSpPr/>
      </xdr:nvCxnSpPr>
      <xdr:spPr>
        <a:xfrm flipV="1">
          <a:off x="22159595" y="5828411"/>
          <a:ext cx="1269" cy="902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60787</xdr:rowOff>
    </xdr:from>
    <xdr:ext cx="249299" cy="259045"/>
    <xdr:sp macro="" textlink="">
      <xdr:nvSpPr>
        <xdr:cNvPr id="747" name="諸支出金最小値テキスト"/>
        <xdr:cNvSpPr txBox="1"/>
      </xdr:nvSpPr>
      <xdr:spPr>
        <a:xfrm>
          <a:off x="22212300" y="6747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117238</xdr:rowOff>
    </xdr:from>
    <xdr:ext cx="469744" cy="259045"/>
    <xdr:sp macro="" textlink="">
      <xdr:nvSpPr>
        <xdr:cNvPr id="749" name="諸支出金最大値テキスト"/>
        <xdr:cNvSpPr txBox="1"/>
      </xdr:nvSpPr>
      <xdr:spPr>
        <a:xfrm>
          <a:off x="22212300" y="560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170561</xdr:rowOff>
    </xdr:from>
    <xdr:to>
      <xdr:col>116</xdr:col>
      <xdr:colOff>152400</xdr:colOff>
      <xdr:row>33</xdr:row>
      <xdr:rowOff>170561</xdr:rowOff>
    </xdr:to>
    <xdr:cxnSp macro="">
      <xdr:nvCxnSpPr>
        <xdr:cNvPr id="750" name="直線コネクタ 749"/>
        <xdr:cNvCxnSpPr/>
      </xdr:nvCxnSpPr>
      <xdr:spPr>
        <a:xfrm>
          <a:off x="22072600" y="5828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64072</xdr:rowOff>
    </xdr:from>
    <xdr:to>
      <xdr:col>116</xdr:col>
      <xdr:colOff>63500</xdr:colOff>
      <xdr:row>39</xdr:row>
      <xdr:rowOff>44450</xdr:rowOff>
    </xdr:to>
    <xdr:cxnSp macro="">
      <xdr:nvCxnSpPr>
        <xdr:cNvPr id="751" name="直線コネクタ 750"/>
        <xdr:cNvCxnSpPr/>
      </xdr:nvCxnSpPr>
      <xdr:spPr>
        <a:xfrm>
          <a:off x="21323300" y="5207572"/>
          <a:ext cx="838200" cy="152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149686</xdr:rowOff>
    </xdr:from>
    <xdr:ext cx="378565" cy="259045"/>
    <xdr:sp macro="" textlink="">
      <xdr:nvSpPr>
        <xdr:cNvPr id="752" name="諸支出金平均値テキスト"/>
        <xdr:cNvSpPr txBox="1"/>
      </xdr:nvSpPr>
      <xdr:spPr>
        <a:xfrm>
          <a:off x="22212300" y="64933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126809</xdr:rowOff>
    </xdr:from>
    <xdr:to>
      <xdr:col>116</xdr:col>
      <xdr:colOff>114300</xdr:colOff>
      <xdr:row>39</xdr:row>
      <xdr:rowOff>56959</xdr:rowOff>
    </xdr:to>
    <xdr:sp macro="" textlink="">
      <xdr:nvSpPr>
        <xdr:cNvPr id="753" name="フローチャート: 判断 752"/>
        <xdr:cNvSpPr/>
      </xdr:nvSpPr>
      <xdr:spPr>
        <a:xfrm>
          <a:off x="221107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64072</xdr:rowOff>
    </xdr:from>
    <xdr:to>
      <xdr:col>111</xdr:col>
      <xdr:colOff>177800</xdr:colOff>
      <xdr:row>37</xdr:row>
      <xdr:rowOff>154749</xdr:rowOff>
    </xdr:to>
    <xdr:cxnSp macro="">
      <xdr:nvCxnSpPr>
        <xdr:cNvPr id="754" name="直線コネクタ 753"/>
        <xdr:cNvCxnSpPr/>
      </xdr:nvCxnSpPr>
      <xdr:spPr>
        <a:xfrm flipV="1">
          <a:off x="20434300" y="5207572"/>
          <a:ext cx="889000" cy="129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127571</xdr:rowOff>
    </xdr:from>
    <xdr:to>
      <xdr:col>112</xdr:col>
      <xdr:colOff>38100</xdr:colOff>
      <xdr:row>39</xdr:row>
      <xdr:rowOff>57721</xdr:rowOff>
    </xdr:to>
    <xdr:sp macro="" textlink="">
      <xdr:nvSpPr>
        <xdr:cNvPr id="755" name="フローチャート: 判断 754"/>
        <xdr:cNvSpPr/>
      </xdr:nvSpPr>
      <xdr:spPr>
        <a:xfrm>
          <a:off x="21272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48848</xdr:rowOff>
    </xdr:from>
    <xdr:ext cx="378565" cy="259045"/>
    <xdr:sp macro="" textlink="">
      <xdr:nvSpPr>
        <xdr:cNvPr id="756" name="テキスト ボックス 755"/>
        <xdr:cNvSpPr txBox="1"/>
      </xdr:nvSpPr>
      <xdr:spPr>
        <a:xfrm>
          <a:off x="21134017" y="6735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14541</xdr:rowOff>
    </xdr:from>
    <xdr:to>
      <xdr:col>107</xdr:col>
      <xdr:colOff>50800</xdr:colOff>
      <xdr:row>37</xdr:row>
      <xdr:rowOff>154749</xdr:rowOff>
    </xdr:to>
    <xdr:cxnSp macro="">
      <xdr:nvCxnSpPr>
        <xdr:cNvPr id="757" name="直線コネクタ 756"/>
        <xdr:cNvCxnSpPr/>
      </xdr:nvCxnSpPr>
      <xdr:spPr>
        <a:xfrm>
          <a:off x="19545300" y="6186741"/>
          <a:ext cx="889000" cy="3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144907</xdr:rowOff>
    </xdr:from>
    <xdr:to>
      <xdr:col>107</xdr:col>
      <xdr:colOff>101600</xdr:colOff>
      <xdr:row>39</xdr:row>
      <xdr:rowOff>75057</xdr:rowOff>
    </xdr:to>
    <xdr:sp macro="" textlink="">
      <xdr:nvSpPr>
        <xdr:cNvPr id="758" name="フローチャート: 判断 757"/>
        <xdr:cNvSpPr/>
      </xdr:nvSpPr>
      <xdr:spPr>
        <a:xfrm>
          <a:off x="20383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66184</xdr:rowOff>
    </xdr:from>
    <xdr:ext cx="378565" cy="259045"/>
    <xdr:sp macro="" textlink="">
      <xdr:nvSpPr>
        <xdr:cNvPr id="759" name="テキスト ボックス 758"/>
        <xdr:cNvSpPr txBox="1"/>
      </xdr:nvSpPr>
      <xdr:spPr>
        <a:xfrm>
          <a:off x="20245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14541</xdr:rowOff>
    </xdr:from>
    <xdr:to>
      <xdr:col>102</xdr:col>
      <xdr:colOff>114300</xdr:colOff>
      <xdr:row>39</xdr:row>
      <xdr:rowOff>20447</xdr:rowOff>
    </xdr:to>
    <xdr:cxnSp macro="">
      <xdr:nvCxnSpPr>
        <xdr:cNvPr id="760" name="直線コネクタ 759"/>
        <xdr:cNvCxnSpPr/>
      </xdr:nvCxnSpPr>
      <xdr:spPr>
        <a:xfrm flipV="1">
          <a:off x="18656300" y="6186741"/>
          <a:ext cx="889000" cy="5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1" name="フローチャート: 判断 760"/>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58945</xdr:rowOff>
    </xdr:from>
    <xdr:ext cx="378565" cy="259045"/>
    <xdr:sp macro="" textlink="">
      <xdr:nvSpPr>
        <xdr:cNvPr id="762" name="テキスト ボックス 761"/>
        <xdr:cNvSpPr txBox="1"/>
      </xdr:nvSpPr>
      <xdr:spPr>
        <a:xfrm>
          <a:off x="19356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63" name="フローチャート: 判断 762"/>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64" name="テキスト ボックス 763"/>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105237</xdr:rowOff>
    </xdr:from>
    <xdr:ext cx="249299" cy="259045"/>
    <xdr:sp macro="" textlink="">
      <xdr:nvSpPr>
        <xdr:cNvPr id="771" name="諸支出金該当値テキスト"/>
        <xdr:cNvSpPr txBox="1"/>
      </xdr:nvSpPr>
      <xdr:spPr>
        <a:xfrm>
          <a:off x="22212300" y="6620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13272</xdr:rowOff>
    </xdr:from>
    <xdr:to>
      <xdr:col>112</xdr:col>
      <xdr:colOff>38100</xdr:colOff>
      <xdr:row>30</xdr:row>
      <xdr:rowOff>114872</xdr:rowOff>
    </xdr:to>
    <xdr:sp macro="" textlink="">
      <xdr:nvSpPr>
        <xdr:cNvPr id="772" name="楕円 771"/>
        <xdr:cNvSpPr/>
      </xdr:nvSpPr>
      <xdr:spPr>
        <a:xfrm>
          <a:off x="21272500" y="515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28</xdr:row>
      <xdr:rowOff>131399</xdr:rowOff>
    </xdr:from>
    <xdr:ext cx="469744" cy="259045"/>
    <xdr:sp macro="" textlink="">
      <xdr:nvSpPr>
        <xdr:cNvPr id="773" name="テキスト ボックス 772"/>
        <xdr:cNvSpPr txBox="1"/>
      </xdr:nvSpPr>
      <xdr:spPr>
        <a:xfrm>
          <a:off x="21088428" y="49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103949</xdr:rowOff>
    </xdr:from>
    <xdr:to>
      <xdr:col>107</xdr:col>
      <xdr:colOff>101600</xdr:colOff>
      <xdr:row>38</xdr:row>
      <xdr:rowOff>34099</xdr:rowOff>
    </xdr:to>
    <xdr:sp macro="" textlink="">
      <xdr:nvSpPr>
        <xdr:cNvPr id="774" name="楕円 773"/>
        <xdr:cNvSpPr/>
      </xdr:nvSpPr>
      <xdr:spPr>
        <a:xfrm>
          <a:off x="20383500" y="644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50626</xdr:rowOff>
    </xdr:from>
    <xdr:ext cx="469744" cy="259045"/>
    <xdr:sp macro="" textlink="">
      <xdr:nvSpPr>
        <xdr:cNvPr id="775" name="テキスト ボックス 774"/>
        <xdr:cNvSpPr txBox="1"/>
      </xdr:nvSpPr>
      <xdr:spPr>
        <a:xfrm>
          <a:off x="20199428" y="622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135191</xdr:rowOff>
    </xdr:from>
    <xdr:to>
      <xdr:col>102</xdr:col>
      <xdr:colOff>165100</xdr:colOff>
      <xdr:row>36</xdr:row>
      <xdr:rowOff>65341</xdr:rowOff>
    </xdr:to>
    <xdr:sp macro="" textlink="">
      <xdr:nvSpPr>
        <xdr:cNvPr id="776" name="楕円 775"/>
        <xdr:cNvSpPr/>
      </xdr:nvSpPr>
      <xdr:spPr>
        <a:xfrm>
          <a:off x="19494500" y="61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81868</xdr:rowOff>
    </xdr:from>
    <xdr:ext cx="469744" cy="259045"/>
    <xdr:sp macro="" textlink="">
      <xdr:nvSpPr>
        <xdr:cNvPr id="777" name="テキスト ボックス 776"/>
        <xdr:cNvSpPr txBox="1"/>
      </xdr:nvSpPr>
      <xdr:spPr>
        <a:xfrm>
          <a:off x="19310428" y="591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78" name="楕円 777"/>
        <xdr:cNvSpPr/>
      </xdr:nvSpPr>
      <xdr:spPr>
        <a:xfrm>
          <a:off x="18605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62374</xdr:rowOff>
    </xdr:from>
    <xdr:ext cx="378565" cy="259045"/>
    <xdr:sp macro="" textlink="">
      <xdr:nvSpPr>
        <xdr:cNvPr id="779" name="テキスト ボックス 778"/>
        <xdr:cNvSpPr txBox="1"/>
      </xdr:nvSpPr>
      <xdr:spPr>
        <a:xfrm>
          <a:off x="18467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総務費が大きく増加したのは、ふるさと納税返礼品事業を開始した影響で、今後は同水準で推移すると考えられる。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衛生費が類似団体平均よりも高くなっているが、これは水道事業及び病院事業に対する補助並びに市外区域も担当している廃棄物処理業務が主な要因である。平成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決算額が大きく上昇したのは、南魚沼市民病院建設事業を病院事業から受託し、一般会計で実施したためである。今後、廃棄物処理施設の整備更新を計画しているため、数年後には再び増加すると見込んでいる。土木費については、市域面積が広く人口密度が低いことから下水道費が高額なことに加え、特別豪雪地域であるために除雪経費が嵩むことで類似団体平均より高額となっている。県平均も同様に高水準であることから地域特性によるところが大きいものと捉えている。消防費については衛生費の廃棄物処理業務と同様に、市外区域の消防業務を担当しているため類似団体平均値よりも高い水準である。な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消防救急無線デジタル化事業の実施により特に高コストとなったものである。教育費について、類似団体平均値よりも高い水準で推移しているが、これは特別支援学校建設事業、図書館建設事業、社会体育施設の整備改修事業、統合中学校建設事業などの大規模な投資的事業が続いた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小学校の統合を進めているため、今までほどではないものの高い水準で推移すると考えられる。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年度に発生した豪雨災害の影響により取崩しが続いていたが、平成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年度からは取崩しを行わずに堅調に推移してきた。平成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年度に土地開発公社解散に向けて公社保有土地の取得費に充てるため、</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440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百万円の取崩しを行ったことにより残高が減少した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年度にはふるさと納税返礼品事業を開始したことにより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寄附額から事業費を差し引いた額を財政調整基金に積み立てたが、次年度に同額を取り崩す予定である。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現状の標準財政規模比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％程度を基本線としつつ、今後も災害等の突発的な事象への備えとして一定額を確保するよう努めていく。</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実質収支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は前年度の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919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百万円減の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802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百万円となり、単年度収支は２年連続のマイナスとなった。前述の基金積立てにより実質単年度収支は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250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百万円となったものの、実質収支が改善するようさらなる経費節減が必要となる。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水道事業会計については、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2,644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百万円の剰余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額がある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ものの、施設更新計画による今後の投資に多額の費用がかかることが想定されるため、将来的には剰余金は減少していく見込みである。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一般会計では、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標準財政規模比での黒字割合は減少したものの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年度は繰越金額及び繰入金額が多額となっていたため平成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年度が相対的に減少したもので、歳出額は抑制されている。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地方債残高が高水準にあることから、地方債発行の抑制による黒字幅の縮小について、より意識的な取組みに努めていく必要がある。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病院事業会計については、平成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年度から資金不足を解消するために一般会計から繰出しを行っている。平成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年度の南魚沼市民病院や魚沼基幹病院の開院に合わせた地域の医療再編が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当市の体制整備を除き不完全であるため、経営状況が安定しているとは言えない状況にある。市立病院群の新体制移行に伴い多額の企業債を発行したこともあり、経営支援のための一般会計繰出金も増加している。県や近隣市に医療再編の早期完全実施を求めるとともに、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年度に策定した新公立病院改革プランに基づき、持続的な経営の健全化が図られるよう努める。</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33558308</v>
      </c>
      <c r="BO4" s="403"/>
      <c r="BP4" s="403"/>
      <c r="BQ4" s="403"/>
      <c r="BR4" s="403"/>
      <c r="BS4" s="403"/>
      <c r="BT4" s="403"/>
      <c r="BU4" s="404"/>
      <c r="BV4" s="402">
        <v>33844325</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4.0999999999999996</v>
      </c>
      <c r="CU4" s="584"/>
      <c r="CV4" s="584"/>
      <c r="CW4" s="584"/>
      <c r="CX4" s="584"/>
      <c r="CY4" s="584"/>
      <c r="CZ4" s="584"/>
      <c r="DA4" s="585"/>
      <c r="DB4" s="583">
        <v>4.5999999999999996</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32520880</v>
      </c>
      <c r="BO5" s="408"/>
      <c r="BP5" s="408"/>
      <c r="BQ5" s="408"/>
      <c r="BR5" s="408"/>
      <c r="BS5" s="408"/>
      <c r="BT5" s="408"/>
      <c r="BU5" s="409"/>
      <c r="BV5" s="407">
        <v>32838633</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95</v>
      </c>
      <c r="CU5" s="378"/>
      <c r="CV5" s="378"/>
      <c r="CW5" s="378"/>
      <c r="CX5" s="378"/>
      <c r="CY5" s="378"/>
      <c r="CZ5" s="378"/>
      <c r="DA5" s="379"/>
      <c r="DB5" s="377">
        <v>94.7</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1037428</v>
      </c>
      <c r="BO6" s="408"/>
      <c r="BP6" s="408"/>
      <c r="BQ6" s="408"/>
      <c r="BR6" s="408"/>
      <c r="BS6" s="408"/>
      <c r="BT6" s="408"/>
      <c r="BU6" s="409"/>
      <c r="BV6" s="407">
        <v>1005692</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100.3</v>
      </c>
      <c r="CU6" s="558"/>
      <c r="CV6" s="558"/>
      <c r="CW6" s="558"/>
      <c r="CX6" s="558"/>
      <c r="CY6" s="558"/>
      <c r="CZ6" s="558"/>
      <c r="DA6" s="559"/>
      <c r="DB6" s="557">
        <v>99.9</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234712</v>
      </c>
      <c r="BO7" s="408"/>
      <c r="BP7" s="408"/>
      <c r="BQ7" s="408"/>
      <c r="BR7" s="408"/>
      <c r="BS7" s="408"/>
      <c r="BT7" s="408"/>
      <c r="BU7" s="409"/>
      <c r="BV7" s="407">
        <v>86092</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19741592</v>
      </c>
      <c r="CU7" s="408"/>
      <c r="CV7" s="408"/>
      <c r="CW7" s="408"/>
      <c r="CX7" s="408"/>
      <c r="CY7" s="408"/>
      <c r="CZ7" s="408"/>
      <c r="DA7" s="409"/>
      <c r="DB7" s="407">
        <v>19899354</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88</v>
      </c>
      <c r="AV8" s="465"/>
      <c r="AW8" s="465"/>
      <c r="AX8" s="465"/>
      <c r="AY8" s="387" t="s">
        <v>103</v>
      </c>
      <c r="AZ8" s="388"/>
      <c r="BA8" s="388"/>
      <c r="BB8" s="388"/>
      <c r="BC8" s="388"/>
      <c r="BD8" s="388"/>
      <c r="BE8" s="388"/>
      <c r="BF8" s="388"/>
      <c r="BG8" s="388"/>
      <c r="BH8" s="388"/>
      <c r="BI8" s="388"/>
      <c r="BJ8" s="388"/>
      <c r="BK8" s="388"/>
      <c r="BL8" s="388"/>
      <c r="BM8" s="389"/>
      <c r="BN8" s="407">
        <v>802716</v>
      </c>
      <c r="BO8" s="408"/>
      <c r="BP8" s="408"/>
      <c r="BQ8" s="408"/>
      <c r="BR8" s="408"/>
      <c r="BS8" s="408"/>
      <c r="BT8" s="408"/>
      <c r="BU8" s="409"/>
      <c r="BV8" s="407">
        <v>919600</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0.42</v>
      </c>
      <c r="CU8" s="521"/>
      <c r="CV8" s="521"/>
      <c r="CW8" s="521"/>
      <c r="CX8" s="521"/>
      <c r="CY8" s="521"/>
      <c r="CZ8" s="521"/>
      <c r="DA8" s="522"/>
      <c r="DB8" s="520">
        <v>0.43</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58568</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-116884</v>
      </c>
      <c r="BO9" s="408"/>
      <c r="BP9" s="408"/>
      <c r="BQ9" s="408"/>
      <c r="BR9" s="408"/>
      <c r="BS9" s="408"/>
      <c r="BT9" s="408"/>
      <c r="BU9" s="409"/>
      <c r="BV9" s="407">
        <v>-378334</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18.100000000000001</v>
      </c>
      <c r="CU9" s="378"/>
      <c r="CV9" s="378"/>
      <c r="CW9" s="378"/>
      <c r="CX9" s="378"/>
      <c r="CY9" s="378"/>
      <c r="CZ9" s="378"/>
      <c r="DA9" s="379"/>
      <c r="DB9" s="377">
        <v>18.600000000000001</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112</v>
      </c>
      <c r="M10" s="381"/>
      <c r="N10" s="381"/>
      <c r="O10" s="381"/>
      <c r="P10" s="381"/>
      <c r="Q10" s="382"/>
      <c r="R10" s="383">
        <v>61624</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367565</v>
      </c>
      <c r="BO10" s="408"/>
      <c r="BP10" s="408"/>
      <c r="BQ10" s="408"/>
      <c r="BR10" s="408"/>
      <c r="BS10" s="408"/>
      <c r="BT10" s="408"/>
      <c r="BU10" s="409"/>
      <c r="BV10" s="407">
        <v>10707</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x14ac:dyDescent="0.15">
      <c r="A12" s="166"/>
      <c r="B12" s="523" t="s">
        <v>125</v>
      </c>
      <c r="C12" s="524"/>
      <c r="D12" s="524"/>
      <c r="E12" s="524"/>
      <c r="F12" s="524"/>
      <c r="G12" s="524"/>
      <c r="H12" s="524"/>
      <c r="I12" s="524"/>
      <c r="J12" s="524"/>
      <c r="K12" s="525"/>
      <c r="L12" s="532" t="s">
        <v>126</v>
      </c>
      <c r="M12" s="533"/>
      <c r="N12" s="533"/>
      <c r="O12" s="533"/>
      <c r="P12" s="533"/>
      <c r="Q12" s="534"/>
      <c r="R12" s="535">
        <v>57647</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130</v>
      </c>
      <c r="AV12" s="465"/>
      <c r="AW12" s="465"/>
      <c r="AX12" s="465"/>
      <c r="AY12" s="387" t="s">
        <v>131</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440000</v>
      </c>
      <c r="BW12" s="408"/>
      <c r="BX12" s="408"/>
      <c r="BY12" s="408"/>
      <c r="BZ12" s="408"/>
      <c r="CA12" s="408"/>
      <c r="CB12" s="408"/>
      <c r="CC12" s="409"/>
      <c r="CD12" s="416" t="s">
        <v>132</v>
      </c>
      <c r="CE12" s="417"/>
      <c r="CF12" s="417"/>
      <c r="CG12" s="417"/>
      <c r="CH12" s="417"/>
      <c r="CI12" s="417"/>
      <c r="CJ12" s="417"/>
      <c r="CK12" s="417"/>
      <c r="CL12" s="417"/>
      <c r="CM12" s="417"/>
      <c r="CN12" s="417"/>
      <c r="CO12" s="417"/>
      <c r="CP12" s="417"/>
      <c r="CQ12" s="417"/>
      <c r="CR12" s="417"/>
      <c r="CS12" s="418"/>
      <c r="CT12" s="520" t="s">
        <v>133</v>
      </c>
      <c r="CU12" s="521"/>
      <c r="CV12" s="521"/>
      <c r="CW12" s="521"/>
      <c r="CX12" s="521"/>
      <c r="CY12" s="521"/>
      <c r="CZ12" s="521"/>
      <c r="DA12" s="522"/>
      <c r="DB12" s="520" t="s">
        <v>133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134</v>
      </c>
      <c r="N13" s="508"/>
      <c r="O13" s="508"/>
      <c r="P13" s="508"/>
      <c r="Q13" s="509"/>
      <c r="R13" s="510">
        <v>56726</v>
      </c>
      <c r="S13" s="511"/>
      <c r="T13" s="511"/>
      <c r="U13" s="511"/>
      <c r="V13" s="512"/>
      <c r="W13" s="498" t="s">
        <v>135</v>
      </c>
      <c r="X13" s="420"/>
      <c r="Y13" s="420"/>
      <c r="Z13" s="420"/>
      <c r="AA13" s="420"/>
      <c r="AB13" s="421"/>
      <c r="AC13" s="383">
        <v>3484</v>
      </c>
      <c r="AD13" s="384"/>
      <c r="AE13" s="384"/>
      <c r="AF13" s="384"/>
      <c r="AG13" s="385"/>
      <c r="AH13" s="383">
        <v>3668</v>
      </c>
      <c r="AI13" s="384"/>
      <c r="AJ13" s="384"/>
      <c r="AK13" s="384"/>
      <c r="AL13" s="386"/>
      <c r="AM13" s="476" t="s">
        <v>136</v>
      </c>
      <c r="AN13" s="381"/>
      <c r="AO13" s="381"/>
      <c r="AP13" s="381"/>
      <c r="AQ13" s="381"/>
      <c r="AR13" s="381"/>
      <c r="AS13" s="381"/>
      <c r="AT13" s="382"/>
      <c r="AU13" s="464" t="s">
        <v>130</v>
      </c>
      <c r="AV13" s="465"/>
      <c r="AW13" s="465"/>
      <c r="AX13" s="465"/>
      <c r="AY13" s="387" t="s">
        <v>137</v>
      </c>
      <c r="AZ13" s="388"/>
      <c r="BA13" s="388"/>
      <c r="BB13" s="388"/>
      <c r="BC13" s="388"/>
      <c r="BD13" s="388"/>
      <c r="BE13" s="388"/>
      <c r="BF13" s="388"/>
      <c r="BG13" s="388"/>
      <c r="BH13" s="388"/>
      <c r="BI13" s="388"/>
      <c r="BJ13" s="388"/>
      <c r="BK13" s="388"/>
      <c r="BL13" s="388"/>
      <c r="BM13" s="389"/>
      <c r="BN13" s="407">
        <v>250681</v>
      </c>
      <c r="BO13" s="408"/>
      <c r="BP13" s="408"/>
      <c r="BQ13" s="408"/>
      <c r="BR13" s="408"/>
      <c r="BS13" s="408"/>
      <c r="BT13" s="408"/>
      <c r="BU13" s="409"/>
      <c r="BV13" s="407">
        <v>-807627</v>
      </c>
      <c r="BW13" s="408"/>
      <c r="BX13" s="408"/>
      <c r="BY13" s="408"/>
      <c r="BZ13" s="408"/>
      <c r="CA13" s="408"/>
      <c r="CB13" s="408"/>
      <c r="CC13" s="409"/>
      <c r="CD13" s="416" t="s">
        <v>138</v>
      </c>
      <c r="CE13" s="417"/>
      <c r="CF13" s="417"/>
      <c r="CG13" s="417"/>
      <c r="CH13" s="417"/>
      <c r="CI13" s="417"/>
      <c r="CJ13" s="417"/>
      <c r="CK13" s="417"/>
      <c r="CL13" s="417"/>
      <c r="CM13" s="417"/>
      <c r="CN13" s="417"/>
      <c r="CO13" s="417"/>
      <c r="CP13" s="417"/>
      <c r="CQ13" s="417"/>
      <c r="CR13" s="417"/>
      <c r="CS13" s="418"/>
      <c r="CT13" s="377">
        <v>15.2</v>
      </c>
      <c r="CU13" s="378"/>
      <c r="CV13" s="378"/>
      <c r="CW13" s="378"/>
      <c r="CX13" s="378"/>
      <c r="CY13" s="378"/>
      <c r="CZ13" s="378"/>
      <c r="DA13" s="379"/>
      <c r="DB13" s="377">
        <v>15.2</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139</v>
      </c>
      <c r="M14" s="541"/>
      <c r="N14" s="541"/>
      <c r="O14" s="541"/>
      <c r="P14" s="541"/>
      <c r="Q14" s="542"/>
      <c r="R14" s="510">
        <v>58303</v>
      </c>
      <c r="S14" s="511"/>
      <c r="T14" s="511"/>
      <c r="U14" s="511"/>
      <c r="V14" s="512"/>
      <c r="W14" s="513"/>
      <c r="X14" s="423"/>
      <c r="Y14" s="423"/>
      <c r="Z14" s="423"/>
      <c r="AA14" s="423"/>
      <c r="AB14" s="424"/>
      <c r="AC14" s="503">
        <v>11.4</v>
      </c>
      <c r="AD14" s="504"/>
      <c r="AE14" s="504"/>
      <c r="AF14" s="504"/>
      <c r="AG14" s="505"/>
      <c r="AH14" s="503">
        <v>12</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140</v>
      </c>
      <c r="CE14" s="414"/>
      <c r="CF14" s="414"/>
      <c r="CG14" s="414"/>
      <c r="CH14" s="414"/>
      <c r="CI14" s="414"/>
      <c r="CJ14" s="414"/>
      <c r="CK14" s="414"/>
      <c r="CL14" s="414"/>
      <c r="CM14" s="414"/>
      <c r="CN14" s="414"/>
      <c r="CO14" s="414"/>
      <c r="CP14" s="414"/>
      <c r="CQ14" s="414"/>
      <c r="CR14" s="414"/>
      <c r="CS14" s="415"/>
      <c r="CT14" s="514">
        <v>132.30000000000001</v>
      </c>
      <c r="CU14" s="515"/>
      <c r="CV14" s="515"/>
      <c r="CW14" s="515"/>
      <c r="CX14" s="515"/>
      <c r="CY14" s="515"/>
      <c r="CZ14" s="515"/>
      <c r="DA14" s="516"/>
      <c r="DB14" s="514">
        <v>146.4</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134</v>
      </c>
      <c r="N15" s="508"/>
      <c r="O15" s="508"/>
      <c r="P15" s="508"/>
      <c r="Q15" s="509"/>
      <c r="R15" s="510">
        <v>57439</v>
      </c>
      <c r="S15" s="511"/>
      <c r="T15" s="511"/>
      <c r="U15" s="511"/>
      <c r="V15" s="512"/>
      <c r="W15" s="498" t="s">
        <v>141</v>
      </c>
      <c r="X15" s="420"/>
      <c r="Y15" s="420"/>
      <c r="Z15" s="420"/>
      <c r="AA15" s="420"/>
      <c r="AB15" s="421"/>
      <c r="AC15" s="383">
        <v>8772</v>
      </c>
      <c r="AD15" s="384"/>
      <c r="AE15" s="384"/>
      <c r="AF15" s="384"/>
      <c r="AG15" s="385"/>
      <c r="AH15" s="383">
        <v>9081</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6793583</v>
      </c>
      <c r="BO15" s="403"/>
      <c r="BP15" s="403"/>
      <c r="BQ15" s="403"/>
      <c r="BR15" s="403"/>
      <c r="BS15" s="403"/>
      <c r="BT15" s="403"/>
      <c r="BU15" s="404"/>
      <c r="BV15" s="402">
        <v>6897115</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28.7</v>
      </c>
      <c r="AD16" s="504"/>
      <c r="AE16" s="504"/>
      <c r="AF16" s="504"/>
      <c r="AG16" s="505"/>
      <c r="AH16" s="503">
        <v>29.6</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16441075</v>
      </c>
      <c r="BO16" s="408"/>
      <c r="BP16" s="408"/>
      <c r="BQ16" s="408"/>
      <c r="BR16" s="408"/>
      <c r="BS16" s="408"/>
      <c r="BT16" s="408"/>
      <c r="BU16" s="409"/>
      <c r="BV16" s="407">
        <v>16401448</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18275</v>
      </c>
      <c r="AD17" s="384"/>
      <c r="AE17" s="384"/>
      <c r="AF17" s="384"/>
      <c r="AG17" s="385"/>
      <c r="AH17" s="383">
        <v>17886</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8643868</v>
      </c>
      <c r="BO17" s="408"/>
      <c r="BP17" s="408"/>
      <c r="BQ17" s="408"/>
      <c r="BR17" s="408"/>
      <c r="BS17" s="408"/>
      <c r="BT17" s="408"/>
      <c r="BU17" s="409"/>
      <c r="BV17" s="407">
        <v>8741130</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151</v>
      </c>
      <c r="C18" s="470"/>
      <c r="D18" s="470"/>
      <c r="E18" s="471"/>
      <c r="F18" s="471"/>
      <c r="G18" s="471"/>
      <c r="H18" s="471"/>
      <c r="I18" s="471"/>
      <c r="J18" s="471"/>
      <c r="K18" s="471"/>
      <c r="L18" s="472">
        <v>584.54999999999995</v>
      </c>
      <c r="M18" s="472"/>
      <c r="N18" s="472"/>
      <c r="O18" s="472"/>
      <c r="P18" s="472"/>
      <c r="Q18" s="472"/>
      <c r="R18" s="473"/>
      <c r="S18" s="473"/>
      <c r="T18" s="473"/>
      <c r="U18" s="473"/>
      <c r="V18" s="474"/>
      <c r="W18" s="488"/>
      <c r="X18" s="489"/>
      <c r="Y18" s="489"/>
      <c r="Z18" s="489"/>
      <c r="AA18" s="489"/>
      <c r="AB18" s="499"/>
      <c r="AC18" s="371">
        <v>59.9</v>
      </c>
      <c r="AD18" s="372"/>
      <c r="AE18" s="372"/>
      <c r="AF18" s="372"/>
      <c r="AG18" s="475"/>
      <c r="AH18" s="371">
        <v>58.4</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18955617</v>
      </c>
      <c r="BO18" s="408"/>
      <c r="BP18" s="408"/>
      <c r="BQ18" s="408"/>
      <c r="BR18" s="408"/>
      <c r="BS18" s="408"/>
      <c r="BT18" s="408"/>
      <c r="BU18" s="409"/>
      <c r="BV18" s="407">
        <v>18936378</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153</v>
      </c>
      <c r="C19" s="470"/>
      <c r="D19" s="470"/>
      <c r="E19" s="471"/>
      <c r="F19" s="471"/>
      <c r="G19" s="471"/>
      <c r="H19" s="471"/>
      <c r="I19" s="471"/>
      <c r="J19" s="471"/>
      <c r="K19" s="471"/>
      <c r="L19" s="477">
        <v>100</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23374790</v>
      </c>
      <c r="BO19" s="408"/>
      <c r="BP19" s="408"/>
      <c r="BQ19" s="408"/>
      <c r="BR19" s="408"/>
      <c r="BS19" s="408"/>
      <c r="BT19" s="408"/>
      <c r="BU19" s="409"/>
      <c r="BV19" s="407">
        <v>23274185</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155</v>
      </c>
      <c r="C20" s="470"/>
      <c r="D20" s="470"/>
      <c r="E20" s="471"/>
      <c r="F20" s="471"/>
      <c r="G20" s="471"/>
      <c r="H20" s="471"/>
      <c r="I20" s="471"/>
      <c r="J20" s="471"/>
      <c r="K20" s="471"/>
      <c r="L20" s="477">
        <v>19426</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41026592</v>
      </c>
      <c r="BO23" s="408"/>
      <c r="BP23" s="408"/>
      <c r="BQ23" s="408"/>
      <c r="BR23" s="408"/>
      <c r="BS23" s="408"/>
      <c r="BT23" s="408"/>
      <c r="BU23" s="409"/>
      <c r="BV23" s="407">
        <v>41911016</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164</v>
      </c>
      <c r="F24" s="381"/>
      <c r="G24" s="381"/>
      <c r="H24" s="381"/>
      <c r="I24" s="381"/>
      <c r="J24" s="381"/>
      <c r="K24" s="382"/>
      <c r="L24" s="383">
        <v>1</v>
      </c>
      <c r="M24" s="384"/>
      <c r="N24" s="384"/>
      <c r="O24" s="384"/>
      <c r="P24" s="385"/>
      <c r="Q24" s="383">
        <v>8200</v>
      </c>
      <c r="R24" s="384"/>
      <c r="S24" s="384"/>
      <c r="T24" s="384"/>
      <c r="U24" s="384"/>
      <c r="V24" s="385"/>
      <c r="W24" s="449"/>
      <c r="X24" s="440"/>
      <c r="Y24" s="441"/>
      <c r="Z24" s="380" t="s">
        <v>165</v>
      </c>
      <c r="AA24" s="381"/>
      <c r="AB24" s="381"/>
      <c r="AC24" s="381"/>
      <c r="AD24" s="381"/>
      <c r="AE24" s="381"/>
      <c r="AF24" s="381"/>
      <c r="AG24" s="382"/>
      <c r="AH24" s="383">
        <v>616</v>
      </c>
      <c r="AI24" s="384"/>
      <c r="AJ24" s="384"/>
      <c r="AK24" s="384"/>
      <c r="AL24" s="385"/>
      <c r="AM24" s="383">
        <v>1773464</v>
      </c>
      <c r="AN24" s="384"/>
      <c r="AO24" s="384"/>
      <c r="AP24" s="384"/>
      <c r="AQ24" s="384"/>
      <c r="AR24" s="385"/>
      <c r="AS24" s="383">
        <v>2879</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32542653</v>
      </c>
      <c r="BO24" s="408"/>
      <c r="BP24" s="408"/>
      <c r="BQ24" s="408"/>
      <c r="BR24" s="408"/>
      <c r="BS24" s="408"/>
      <c r="BT24" s="408"/>
      <c r="BU24" s="409"/>
      <c r="BV24" s="407">
        <v>32863209</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167</v>
      </c>
      <c r="F25" s="381"/>
      <c r="G25" s="381"/>
      <c r="H25" s="381"/>
      <c r="I25" s="381"/>
      <c r="J25" s="381"/>
      <c r="K25" s="382"/>
      <c r="L25" s="383">
        <v>1</v>
      </c>
      <c r="M25" s="384"/>
      <c r="N25" s="384"/>
      <c r="O25" s="384"/>
      <c r="P25" s="385"/>
      <c r="Q25" s="383">
        <v>6253</v>
      </c>
      <c r="R25" s="384"/>
      <c r="S25" s="384"/>
      <c r="T25" s="384"/>
      <c r="U25" s="384"/>
      <c r="V25" s="385"/>
      <c r="W25" s="449"/>
      <c r="X25" s="440"/>
      <c r="Y25" s="441"/>
      <c r="Z25" s="380" t="s">
        <v>168</v>
      </c>
      <c r="AA25" s="381"/>
      <c r="AB25" s="381"/>
      <c r="AC25" s="381"/>
      <c r="AD25" s="381"/>
      <c r="AE25" s="381"/>
      <c r="AF25" s="381"/>
      <c r="AG25" s="382"/>
      <c r="AH25" s="383">
        <v>106</v>
      </c>
      <c r="AI25" s="384"/>
      <c r="AJ25" s="384"/>
      <c r="AK25" s="384"/>
      <c r="AL25" s="385"/>
      <c r="AM25" s="383">
        <v>297754</v>
      </c>
      <c r="AN25" s="384"/>
      <c r="AO25" s="384"/>
      <c r="AP25" s="384"/>
      <c r="AQ25" s="384"/>
      <c r="AR25" s="385"/>
      <c r="AS25" s="383">
        <v>2809</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350816</v>
      </c>
      <c r="BO25" s="403"/>
      <c r="BP25" s="403"/>
      <c r="BQ25" s="403"/>
      <c r="BR25" s="403"/>
      <c r="BS25" s="403"/>
      <c r="BT25" s="403"/>
      <c r="BU25" s="404"/>
      <c r="BV25" s="402">
        <v>482346</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170</v>
      </c>
      <c r="F26" s="381"/>
      <c r="G26" s="381"/>
      <c r="H26" s="381"/>
      <c r="I26" s="381"/>
      <c r="J26" s="381"/>
      <c r="K26" s="382"/>
      <c r="L26" s="383">
        <v>1</v>
      </c>
      <c r="M26" s="384"/>
      <c r="N26" s="384"/>
      <c r="O26" s="384"/>
      <c r="P26" s="385"/>
      <c r="Q26" s="383">
        <v>5625</v>
      </c>
      <c r="R26" s="384"/>
      <c r="S26" s="384"/>
      <c r="T26" s="384"/>
      <c r="U26" s="384"/>
      <c r="V26" s="385"/>
      <c r="W26" s="449"/>
      <c r="X26" s="440"/>
      <c r="Y26" s="441"/>
      <c r="Z26" s="380" t="s">
        <v>171</v>
      </c>
      <c r="AA26" s="462"/>
      <c r="AB26" s="462"/>
      <c r="AC26" s="462"/>
      <c r="AD26" s="462"/>
      <c r="AE26" s="462"/>
      <c r="AF26" s="462"/>
      <c r="AG26" s="463"/>
      <c r="AH26" s="383">
        <v>64</v>
      </c>
      <c r="AI26" s="384"/>
      <c r="AJ26" s="384"/>
      <c r="AK26" s="384"/>
      <c r="AL26" s="385"/>
      <c r="AM26" s="383">
        <v>196800</v>
      </c>
      <c r="AN26" s="384"/>
      <c r="AO26" s="384"/>
      <c r="AP26" s="384"/>
      <c r="AQ26" s="384"/>
      <c r="AR26" s="385"/>
      <c r="AS26" s="383">
        <v>3075</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123</v>
      </c>
      <c r="BO26" s="408"/>
      <c r="BP26" s="408"/>
      <c r="BQ26" s="408"/>
      <c r="BR26" s="408"/>
      <c r="BS26" s="408"/>
      <c r="BT26" s="408"/>
      <c r="BU26" s="409"/>
      <c r="BV26" s="407" t="s">
        <v>123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173</v>
      </c>
      <c r="F27" s="381"/>
      <c r="G27" s="381"/>
      <c r="H27" s="381"/>
      <c r="I27" s="381"/>
      <c r="J27" s="381"/>
      <c r="K27" s="382"/>
      <c r="L27" s="383">
        <v>1</v>
      </c>
      <c r="M27" s="384"/>
      <c r="N27" s="384"/>
      <c r="O27" s="384"/>
      <c r="P27" s="385"/>
      <c r="Q27" s="383">
        <v>3893</v>
      </c>
      <c r="R27" s="384"/>
      <c r="S27" s="384"/>
      <c r="T27" s="384"/>
      <c r="U27" s="384"/>
      <c r="V27" s="385"/>
      <c r="W27" s="449"/>
      <c r="X27" s="440"/>
      <c r="Y27" s="441"/>
      <c r="Z27" s="380" t="s">
        <v>174</v>
      </c>
      <c r="AA27" s="381"/>
      <c r="AB27" s="381"/>
      <c r="AC27" s="381"/>
      <c r="AD27" s="381"/>
      <c r="AE27" s="381"/>
      <c r="AF27" s="381"/>
      <c r="AG27" s="382"/>
      <c r="AH27" s="383">
        <v>4</v>
      </c>
      <c r="AI27" s="384"/>
      <c r="AJ27" s="384"/>
      <c r="AK27" s="384"/>
      <c r="AL27" s="385"/>
      <c r="AM27" s="383">
        <v>16920</v>
      </c>
      <c r="AN27" s="384"/>
      <c r="AO27" s="384"/>
      <c r="AP27" s="384"/>
      <c r="AQ27" s="384"/>
      <c r="AR27" s="385"/>
      <c r="AS27" s="383">
        <v>4230</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t="s">
        <v>133</v>
      </c>
      <c r="BO27" s="411"/>
      <c r="BP27" s="411"/>
      <c r="BQ27" s="411"/>
      <c r="BR27" s="411"/>
      <c r="BS27" s="411"/>
      <c r="BT27" s="411"/>
      <c r="BU27" s="412"/>
      <c r="BV27" s="410" t="s">
        <v>123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176</v>
      </c>
      <c r="F28" s="381"/>
      <c r="G28" s="381"/>
      <c r="H28" s="381"/>
      <c r="I28" s="381"/>
      <c r="J28" s="381"/>
      <c r="K28" s="382"/>
      <c r="L28" s="383">
        <v>1</v>
      </c>
      <c r="M28" s="384"/>
      <c r="N28" s="384"/>
      <c r="O28" s="384"/>
      <c r="P28" s="385"/>
      <c r="Q28" s="383">
        <v>3176</v>
      </c>
      <c r="R28" s="384"/>
      <c r="S28" s="384"/>
      <c r="T28" s="384"/>
      <c r="U28" s="384"/>
      <c r="V28" s="385"/>
      <c r="W28" s="449"/>
      <c r="X28" s="440"/>
      <c r="Y28" s="441"/>
      <c r="Z28" s="380" t="s">
        <v>177</v>
      </c>
      <c r="AA28" s="381"/>
      <c r="AB28" s="381"/>
      <c r="AC28" s="381"/>
      <c r="AD28" s="381"/>
      <c r="AE28" s="381"/>
      <c r="AF28" s="381"/>
      <c r="AG28" s="382"/>
      <c r="AH28" s="383" t="s">
        <v>123</v>
      </c>
      <c r="AI28" s="384"/>
      <c r="AJ28" s="384"/>
      <c r="AK28" s="384"/>
      <c r="AL28" s="385"/>
      <c r="AM28" s="383" t="s">
        <v>123</v>
      </c>
      <c r="AN28" s="384"/>
      <c r="AO28" s="384"/>
      <c r="AP28" s="384"/>
      <c r="AQ28" s="384"/>
      <c r="AR28" s="385"/>
      <c r="AS28" s="383" t="s">
        <v>123</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2293019</v>
      </c>
      <c r="BO28" s="403"/>
      <c r="BP28" s="403"/>
      <c r="BQ28" s="403"/>
      <c r="BR28" s="403"/>
      <c r="BS28" s="403"/>
      <c r="BT28" s="403"/>
      <c r="BU28" s="404"/>
      <c r="BV28" s="402">
        <v>1925454</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179</v>
      </c>
      <c r="F29" s="381"/>
      <c r="G29" s="381"/>
      <c r="H29" s="381"/>
      <c r="I29" s="381"/>
      <c r="J29" s="381"/>
      <c r="K29" s="382"/>
      <c r="L29" s="383">
        <v>24</v>
      </c>
      <c r="M29" s="384"/>
      <c r="N29" s="384"/>
      <c r="O29" s="384"/>
      <c r="P29" s="385"/>
      <c r="Q29" s="383">
        <v>3000</v>
      </c>
      <c r="R29" s="384"/>
      <c r="S29" s="384"/>
      <c r="T29" s="384"/>
      <c r="U29" s="384"/>
      <c r="V29" s="385"/>
      <c r="W29" s="450"/>
      <c r="X29" s="451"/>
      <c r="Y29" s="452"/>
      <c r="Z29" s="380" t="s">
        <v>180</v>
      </c>
      <c r="AA29" s="381"/>
      <c r="AB29" s="381"/>
      <c r="AC29" s="381"/>
      <c r="AD29" s="381"/>
      <c r="AE29" s="381"/>
      <c r="AF29" s="381"/>
      <c r="AG29" s="382"/>
      <c r="AH29" s="383">
        <v>620</v>
      </c>
      <c r="AI29" s="384"/>
      <c r="AJ29" s="384"/>
      <c r="AK29" s="384"/>
      <c r="AL29" s="385"/>
      <c r="AM29" s="383">
        <v>1790384</v>
      </c>
      <c r="AN29" s="384"/>
      <c r="AO29" s="384"/>
      <c r="AP29" s="384"/>
      <c r="AQ29" s="384"/>
      <c r="AR29" s="385"/>
      <c r="AS29" s="383">
        <v>2888</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103871</v>
      </c>
      <c r="BO29" s="408"/>
      <c r="BP29" s="408"/>
      <c r="BQ29" s="408"/>
      <c r="BR29" s="408"/>
      <c r="BS29" s="408"/>
      <c r="BT29" s="408"/>
      <c r="BU29" s="409"/>
      <c r="BV29" s="407">
        <v>103865</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93</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3940994</v>
      </c>
      <c r="BO30" s="411"/>
      <c r="BP30" s="411"/>
      <c r="BQ30" s="411"/>
      <c r="BR30" s="411"/>
      <c r="BS30" s="411"/>
      <c r="BT30" s="411"/>
      <c r="BU30" s="412"/>
      <c r="BV30" s="410">
        <v>3948552</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191</v>
      </c>
      <c r="V33" s="370"/>
      <c r="W33" s="369" t="s">
        <v>192</v>
      </c>
      <c r="X33" s="369"/>
      <c r="Y33" s="369"/>
      <c r="Z33" s="369"/>
      <c r="AA33" s="369"/>
      <c r="AB33" s="369"/>
      <c r="AC33" s="369"/>
      <c r="AD33" s="369"/>
      <c r="AE33" s="369"/>
      <c r="AF33" s="369"/>
      <c r="AG33" s="369"/>
      <c r="AH33" s="369"/>
      <c r="AI33" s="369"/>
      <c r="AJ33" s="369"/>
      <c r="AK33" s="369"/>
      <c r="AL33" s="195"/>
      <c r="AM33" s="370" t="s">
        <v>189</v>
      </c>
      <c r="AN33" s="370"/>
      <c r="AO33" s="369" t="s">
        <v>192</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196</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IF('各会計、関係団体の財政状況及び健全化判断比率'!B33="","",'各会計、関係団体の財政状況及び健全化判断比率'!B33)</f>
        <v>下水道特別会計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新潟県市町村総合事務組合【一般会計】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19</v>
      </c>
      <c r="CP34" s="366"/>
      <c r="CQ34" s="365" t="str">
        <f>IF('各会計、関係団体の財政状況及び健全化判断比率'!BS7="","",'各会計、関係団体の財政状況及び健全化判断比率'!BS7)</f>
        <v>しゃくなげ湖畔開発公社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城内診療所特別会計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f t="shared" ref="AM35:AM43" si="0">IF(AO35="","",AM34+1)</f>
        <v>7</v>
      </c>
      <c r="AN35" s="366"/>
      <c r="AO35" s="365" t="str">
        <f>IF('各会計、関係団体の財政状況及び健全化判断比率'!B32="","",'各会計、関係団体の財政状況及び健全化判断比率'!B32)</f>
        <v>病院事業会計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新潟県市町村総合事務組合【職員退職手当支給事業特別会計】</v>
      </c>
      <c r="BZ35" s="365"/>
      <c r="CA35" s="365"/>
      <c r="CB35" s="365"/>
      <c r="CC35" s="365"/>
      <c r="CD35" s="365"/>
      <c r="CE35" s="365"/>
      <c r="CF35" s="365"/>
      <c r="CG35" s="365"/>
      <c r="CH35" s="365"/>
      <c r="CI35" s="365"/>
      <c r="CJ35" s="365"/>
      <c r="CK35" s="365"/>
      <c r="CL35" s="365"/>
      <c r="CM35" s="365"/>
      <c r="CN35" s="193"/>
      <c r="CO35" s="366">
        <f t="shared" ref="CO35:CO43" si="3">IF(CQ35="","",CO34+1)</f>
        <v>20</v>
      </c>
      <c r="CP35" s="366"/>
      <c r="CQ35" s="365" t="str">
        <f>IF('各会計、関係団体の財政状況及び健全化判断比率'!BS8="","",'各会計、関係団体の財政状況及び健全化判断比率'!BS8)</f>
        <v>南魚沼市文化スポーツ振興公社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新潟県市町村総合事務組合【消防団員等公務災害補償事業特別会計】</v>
      </c>
      <c r="BZ36" s="365"/>
      <c r="CA36" s="365"/>
      <c r="CB36" s="365"/>
      <c r="CC36" s="365"/>
      <c r="CD36" s="365"/>
      <c r="CE36" s="365"/>
      <c r="CF36" s="365"/>
      <c r="CG36" s="365"/>
      <c r="CH36" s="365"/>
      <c r="CI36" s="365"/>
      <c r="CJ36" s="365"/>
      <c r="CK36" s="365"/>
      <c r="CL36" s="365"/>
      <c r="CM36" s="365"/>
      <c r="CN36" s="193"/>
      <c r="CO36" s="366">
        <f t="shared" si="3"/>
        <v>21</v>
      </c>
      <c r="CP36" s="366"/>
      <c r="CQ36" s="365" t="str">
        <f>IF('各会計、関係団体の財政状況及び健全化判断比率'!BS9="","",'各会計、関係団体の財政状況及び健全化判断比率'!BS9)</f>
        <v>六日町街づくり</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新潟県市町村総合事務組合【消防賞じゅつ金支給事業特別会計】</v>
      </c>
      <c r="BZ37" s="365"/>
      <c r="CA37" s="365"/>
      <c r="CB37" s="365"/>
      <c r="CC37" s="365"/>
      <c r="CD37" s="365"/>
      <c r="CE37" s="365"/>
      <c r="CF37" s="365"/>
      <c r="CG37" s="365"/>
      <c r="CH37" s="365"/>
      <c r="CI37" s="365"/>
      <c r="CJ37" s="365"/>
      <c r="CK37" s="365"/>
      <c r="CL37" s="365"/>
      <c r="CM37" s="365"/>
      <c r="CN37" s="193"/>
      <c r="CO37" s="366">
        <f t="shared" si="3"/>
        <v>22</v>
      </c>
      <c r="CP37" s="366"/>
      <c r="CQ37" s="365" t="str">
        <f>IF('各会計、関係団体の財政状況及び健全化判断比率'!BS10="","",'各会計、関係団体の財政状況及び健全化判断比率'!BS10)</f>
        <v>アグリコア</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新潟県市町村総合事務組合【非常勤職員公務災害補償等特別会計】</v>
      </c>
      <c r="BZ38" s="365"/>
      <c r="CA38" s="365"/>
      <c r="CB38" s="365"/>
      <c r="CC38" s="365"/>
      <c r="CD38" s="365"/>
      <c r="CE38" s="365"/>
      <c r="CF38" s="365"/>
      <c r="CG38" s="365"/>
      <c r="CH38" s="365"/>
      <c r="CI38" s="365"/>
      <c r="CJ38" s="365"/>
      <c r="CK38" s="365"/>
      <c r="CL38" s="365"/>
      <c r="CM38" s="365"/>
      <c r="CN38" s="193"/>
      <c r="CO38" s="366">
        <f t="shared" si="3"/>
        <v>23</v>
      </c>
      <c r="CP38" s="366"/>
      <c r="CQ38" s="365" t="str">
        <f>IF('各会計、関係団体の財政状況及び健全化判断比率'!BS11="","",'各会計、関係団体の財政状況及び健全化判断比率'!BS11)</f>
        <v>南魚沼市まちづくり推進機構</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新潟県市町村総合事務組合【交通災害共済事業特別会計】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15</v>
      </c>
      <c r="BX40" s="366"/>
      <c r="BY40" s="365" t="str">
        <f>IF('各会計、関係団体の財政状況及び健全化判断比率'!B74="","",'各会計、関係団体の財政状況及び健全化判断比率'!B74)</f>
        <v>新潟県後期高齢者医療広域連合【一般会計】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16</v>
      </c>
      <c r="BX41" s="366"/>
      <c r="BY41" s="365" t="str">
        <f>IF('各会計、関係団体の財政状況及び健全化判断比率'!B75="","",'各会計、関係団体の財政状況及び健全化判断比率'!B75)</f>
        <v>新潟県後期高齢者医療広域連合【後期高齢者医療特別会計】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17</v>
      </c>
      <c r="BX42" s="366"/>
      <c r="BY42" s="365" t="str">
        <f>IF('各会計、関係団体の財政状況及び健全化判断比率'!B76="","",'各会計、関係団体の財政状況及び健全化判断比率'!B76)</f>
        <v>魚沼地区障害福祉組合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18</v>
      </c>
      <c r="BX43" s="366"/>
      <c r="BY43" s="365" t="str">
        <f>IF('各会計、関係団体の財政状況及び健全化判断比率'!B77="","",'各会計、関係団体の財政状況及び健全化判断比率'!B77)</f>
        <v>魚沼地域特別養護老人ホーム組合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gV1NcaN8tyljoJXNXvExlw9Vi9AfbLKlS383yMXmADC4EALryuaQjt+gxzj7hbYjUGKQYHZI0bBBDC0d6HBtw==" saltValue="SWm/XGnUkU2eJrCnTJ95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86" t="s">
        <v>554</v>
      </c>
      <c r="D34" s="1186"/>
      <c r="E34" s="1187"/>
      <c r="F34" s="32">
        <v>8.44</v>
      </c>
      <c r="G34" s="33">
        <v>9.59</v>
      </c>
      <c r="H34" s="33">
        <v>10.49</v>
      </c>
      <c r="I34" s="33">
        <v>11.94</v>
      </c>
      <c r="J34" s="34">
        <v>13.39</v>
      </c>
      <c r="K34" s="22"/>
      <c r="L34" s="22"/>
      <c r="M34" s="22"/>
      <c r="N34" s="22"/>
      <c r="O34" s="22"/>
      <c r="P34" s="22"/>
    </row>
    <row r="35" spans="1:16" ht="39" customHeight="1" x14ac:dyDescent="0.15">
      <c r="A35" s="22"/>
      <c r="B35" s="35"/>
      <c r="C35" s="1180" t="s">
        <v>555</v>
      </c>
      <c r="D35" s="1181"/>
      <c r="E35" s="1182"/>
      <c r="F35" s="36">
        <v>4.8899999999999997</v>
      </c>
      <c r="G35" s="37">
        <v>3.75</v>
      </c>
      <c r="H35" s="37">
        <v>6.39</v>
      </c>
      <c r="I35" s="37">
        <v>4.59</v>
      </c>
      <c r="J35" s="38">
        <v>4.04</v>
      </c>
      <c r="K35" s="22"/>
      <c r="L35" s="22"/>
      <c r="M35" s="22"/>
      <c r="N35" s="22"/>
      <c r="O35" s="22"/>
      <c r="P35" s="22"/>
    </row>
    <row r="36" spans="1:16" ht="39" customHeight="1" x14ac:dyDescent="0.15">
      <c r="A36" s="22"/>
      <c r="B36" s="35"/>
      <c r="C36" s="1180" t="s">
        <v>556</v>
      </c>
      <c r="D36" s="1181"/>
      <c r="E36" s="1182"/>
      <c r="F36" s="36">
        <v>0.72</v>
      </c>
      <c r="G36" s="37">
        <v>0.46</v>
      </c>
      <c r="H36" s="37">
        <v>0.7</v>
      </c>
      <c r="I36" s="37">
        <v>0.52</v>
      </c>
      <c r="J36" s="38">
        <v>0.79</v>
      </c>
      <c r="K36" s="22"/>
      <c r="L36" s="22"/>
      <c r="M36" s="22"/>
      <c r="N36" s="22"/>
      <c r="O36" s="22"/>
      <c r="P36" s="22"/>
    </row>
    <row r="37" spans="1:16" ht="39" customHeight="1" x14ac:dyDescent="0.15">
      <c r="A37" s="22"/>
      <c r="B37" s="35"/>
      <c r="C37" s="1180" t="s">
        <v>557</v>
      </c>
      <c r="D37" s="1181"/>
      <c r="E37" s="1182"/>
      <c r="F37" s="36">
        <v>0.88</v>
      </c>
      <c r="G37" s="37">
        <v>0.53</v>
      </c>
      <c r="H37" s="37">
        <v>0.15</v>
      </c>
      <c r="I37" s="37">
        <v>0.33</v>
      </c>
      <c r="J37" s="38">
        <v>0.77</v>
      </c>
      <c r="K37" s="22"/>
      <c r="L37" s="22"/>
      <c r="M37" s="22"/>
      <c r="N37" s="22"/>
      <c r="O37" s="22"/>
      <c r="P37" s="22"/>
    </row>
    <row r="38" spans="1:16" ht="39" customHeight="1" x14ac:dyDescent="0.15">
      <c r="A38" s="22"/>
      <c r="B38" s="35"/>
      <c r="C38" s="1180" t="s">
        <v>558</v>
      </c>
      <c r="D38" s="1181"/>
      <c r="E38" s="1182"/>
      <c r="F38" s="36">
        <v>0.56000000000000005</v>
      </c>
      <c r="G38" s="37">
        <v>0.09</v>
      </c>
      <c r="H38" s="37">
        <v>0.54</v>
      </c>
      <c r="I38" s="37">
        <v>0.19</v>
      </c>
      <c r="J38" s="38">
        <v>0.52</v>
      </c>
      <c r="K38" s="22"/>
      <c r="L38" s="22"/>
      <c r="M38" s="22"/>
      <c r="N38" s="22"/>
      <c r="O38" s="22"/>
      <c r="P38" s="22"/>
    </row>
    <row r="39" spans="1:16" ht="39" customHeight="1" x14ac:dyDescent="0.15">
      <c r="A39" s="22"/>
      <c r="B39" s="35"/>
      <c r="C39" s="1180" t="s">
        <v>559</v>
      </c>
      <c r="D39" s="1181"/>
      <c r="E39" s="1182"/>
      <c r="F39" s="36">
        <v>0.25</v>
      </c>
      <c r="G39" s="37">
        <v>0.37</v>
      </c>
      <c r="H39" s="37">
        <v>0</v>
      </c>
      <c r="I39" s="37">
        <v>0.01</v>
      </c>
      <c r="J39" s="38">
        <v>0.11</v>
      </c>
      <c r="K39" s="22"/>
      <c r="L39" s="22"/>
      <c r="M39" s="22"/>
      <c r="N39" s="22"/>
      <c r="O39" s="22"/>
      <c r="P39" s="22"/>
    </row>
    <row r="40" spans="1:16" ht="39" customHeight="1" x14ac:dyDescent="0.15">
      <c r="A40" s="22"/>
      <c r="B40" s="35"/>
      <c r="C40" s="1180" t="s">
        <v>560</v>
      </c>
      <c r="D40" s="1181"/>
      <c r="E40" s="1182"/>
      <c r="F40" s="36">
        <v>0.03</v>
      </c>
      <c r="G40" s="37">
        <v>0.04</v>
      </c>
      <c r="H40" s="37">
        <v>0.03</v>
      </c>
      <c r="I40" s="37">
        <v>0.05</v>
      </c>
      <c r="J40" s="38">
        <v>0.04</v>
      </c>
      <c r="K40" s="22"/>
      <c r="L40" s="22"/>
      <c r="M40" s="22"/>
      <c r="N40" s="22"/>
      <c r="O40" s="22"/>
      <c r="P40" s="22"/>
    </row>
    <row r="41" spans="1:16" ht="39" customHeight="1" x14ac:dyDescent="0.15">
      <c r="A41" s="22"/>
      <c r="B41" s="35"/>
      <c r="C41" s="1180" t="s">
        <v>561</v>
      </c>
      <c r="D41" s="1181"/>
      <c r="E41" s="1182"/>
      <c r="F41" s="36">
        <v>0.16</v>
      </c>
      <c r="G41" s="37">
        <v>7.0000000000000007E-2</v>
      </c>
      <c r="H41" s="37">
        <v>0.04</v>
      </c>
      <c r="I41" s="37">
        <v>0.03</v>
      </c>
      <c r="J41" s="38">
        <v>0.02</v>
      </c>
      <c r="K41" s="22"/>
      <c r="L41" s="22"/>
      <c r="M41" s="22"/>
      <c r="N41" s="22"/>
      <c r="O41" s="22"/>
      <c r="P41" s="22"/>
    </row>
    <row r="42" spans="1:16" ht="39" customHeight="1" x14ac:dyDescent="0.15">
      <c r="A42" s="22"/>
      <c r="B42" s="39"/>
      <c r="C42" s="1180" t="s">
        <v>562</v>
      </c>
      <c r="D42" s="1181"/>
      <c r="E42" s="1182"/>
      <c r="F42" s="36" t="s">
        <v>505</v>
      </c>
      <c r="G42" s="37" t="s">
        <v>505</v>
      </c>
      <c r="H42" s="37" t="s">
        <v>505</v>
      </c>
      <c r="I42" s="37" t="s">
        <v>505</v>
      </c>
      <c r="J42" s="38" t="s">
        <v>505</v>
      </c>
      <c r="K42" s="22"/>
      <c r="L42" s="22"/>
      <c r="M42" s="22"/>
      <c r="N42" s="22"/>
      <c r="O42" s="22"/>
      <c r="P42" s="22"/>
    </row>
    <row r="43" spans="1:16" ht="39" customHeight="1" thickBot="1" x14ac:dyDescent="0.2">
      <c r="A43" s="22"/>
      <c r="B43" s="40"/>
      <c r="C43" s="1183" t="s">
        <v>563</v>
      </c>
      <c r="D43" s="1184"/>
      <c r="E43" s="1185"/>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DpJI0tX4Q59B6B0xk2ML0bxY1CDZZ2v78k5ScOPF/bd4ySprLsXPVQF1sjor3mBgFNGi5OqOWXHbxfvF34Eg==" saltValue="xq43zzocUcH8lrHKCRnV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3949</v>
      </c>
      <c r="L45" s="60">
        <v>4207</v>
      </c>
      <c r="M45" s="60">
        <v>4303</v>
      </c>
      <c r="N45" s="60">
        <v>4411</v>
      </c>
      <c r="O45" s="61">
        <v>4347</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505</v>
      </c>
      <c r="L46" s="64" t="s">
        <v>505</v>
      </c>
      <c r="M46" s="64" t="s">
        <v>505</v>
      </c>
      <c r="N46" s="64" t="s">
        <v>505</v>
      </c>
      <c r="O46" s="65" t="s">
        <v>505</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505</v>
      </c>
      <c r="L47" s="64" t="s">
        <v>505</v>
      </c>
      <c r="M47" s="64" t="s">
        <v>505</v>
      </c>
      <c r="N47" s="64" t="s">
        <v>505</v>
      </c>
      <c r="O47" s="65" t="s">
        <v>505</v>
      </c>
      <c r="P47" s="48"/>
      <c r="Q47" s="48"/>
      <c r="R47" s="48"/>
      <c r="S47" s="48"/>
      <c r="T47" s="48"/>
      <c r="U47" s="48"/>
    </row>
    <row r="48" spans="1:21" ht="30.75" customHeight="1" x14ac:dyDescent="0.15">
      <c r="A48" s="48"/>
      <c r="B48" s="1198"/>
      <c r="C48" s="1199"/>
      <c r="D48" s="62"/>
      <c r="E48" s="1190" t="s">
        <v>15</v>
      </c>
      <c r="F48" s="1190"/>
      <c r="G48" s="1190"/>
      <c r="H48" s="1190"/>
      <c r="I48" s="1190"/>
      <c r="J48" s="1191"/>
      <c r="K48" s="63">
        <v>2471</v>
      </c>
      <c r="L48" s="64">
        <v>2304</v>
      </c>
      <c r="M48" s="64">
        <v>2075</v>
      </c>
      <c r="N48" s="64">
        <v>2464</v>
      </c>
      <c r="O48" s="65">
        <v>2355</v>
      </c>
      <c r="P48" s="48"/>
      <c r="Q48" s="48"/>
      <c r="R48" s="48"/>
      <c r="S48" s="48"/>
      <c r="T48" s="48"/>
      <c r="U48" s="48"/>
    </row>
    <row r="49" spans="1:21" ht="30.75" customHeight="1" x14ac:dyDescent="0.15">
      <c r="A49" s="48"/>
      <c r="B49" s="1198"/>
      <c r="C49" s="1199"/>
      <c r="D49" s="62"/>
      <c r="E49" s="1190" t="s">
        <v>16</v>
      </c>
      <c r="F49" s="1190"/>
      <c r="G49" s="1190"/>
      <c r="H49" s="1190"/>
      <c r="I49" s="1190"/>
      <c r="J49" s="1191"/>
      <c r="K49" s="63">
        <v>57</v>
      </c>
      <c r="L49" s="64">
        <v>57</v>
      </c>
      <c r="M49" s="64">
        <v>57</v>
      </c>
      <c r="N49" s="64">
        <v>57</v>
      </c>
      <c r="O49" s="65">
        <v>57</v>
      </c>
      <c r="P49" s="48"/>
      <c r="Q49" s="48"/>
      <c r="R49" s="48"/>
      <c r="S49" s="48"/>
      <c r="T49" s="48"/>
      <c r="U49" s="48"/>
    </row>
    <row r="50" spans="1:21" ht="30.75" customHeight="1" x14ac:dyDescent="0.15">
      <c r="A50" s="48"/>
      <c r="B50" s="1198"/>
      <c r="C50" s="1199"/>
      <c r="D50" s="62"/>
      <c r="E50" s="1190" t="s">
        <v>17</v>
      </c>
      <c r="F50" s="1190"/>
      <c r="G50" s="1190"/>
      <c r="H50" s="1190"/>
      <c r="I50" s="1190"/>
      <c r="J50" s="1191"/>
      <c r="K50" s="63">
        <v>42</v>
      </c>
      <c r="L50" s="64">
        <v>41</v>
      </c>
      <c r="M50" s="64">
        <v>40</v>
      </c>
      <c r="N50" s="64">
        <v>39</v>
      </c>
      <c r="O50" s="65">
        <v>37</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v>0</v>
      </c>
      <c r="N51" s="64" t="s">
        <v>505</v>
      </c>
      <c r="O51" s="65" t="s">
        <v>505</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3831</v>
      </c>
      <c r="L52" s="64">
        <v>4126</v>
      </c>
      <c r="M52" s="64">
        <v>4269</v>
      </c>
      <c r="N52" s="64">
        <v>4457</v>
      </c>
      <c r="O52" s="65">
        <v>4336</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2688</v>
      </c>
      <c r="L53" s="69">
        <v>2483</v>
      </c>
      <c r="M53" s="69">
        <v>2206</v>
      </c>
      <c r="N53" s="69">
        <v>2514</v>
      </c>
      <c r="O53" s="70">
        <v>2460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WVB5F5l/bIxJIt0NcZY31lNYA9eswfnyuP71xYsAEke1qO5wxpiBL1pr7OWVJUQ+q8QiHsQ1skHu57bzOT3vQ==" saltValue="8KzR0vpkm0/qCsyI5VN2C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16" t="s">
        <v>24</v>
      </c>
      <c r="C41" s="1217"/>
      <c r="D41" s="81"/>
      <c r="E41" s="1218" t="s">
        <v>25</v>
      </c>
      <c r="F41" s="1218"/>
      <c r="G41" s="1218"/>
      <c r="H41" s="1219"/>
      <c r="I41" s="82">
        <v>42444</v>
      </c>
      <c r="J41" s="83">
        <v>41615</v>
      </c>
      <c r="K41" s="83">
        <v>42418</v>
      </c>
      <c r="L41" s="83">
        <v>41911</v>
      </c>
      <c r="M41" s="84">
        <v>41027</v>
      </c>
    </row>
    <row r="42" spans="2:13" ht="27.75" customHeight="1" x14ac:dyDescent="0.15">
      <c r="B42" s="1206"/>
      <c r="C42" s="1207"/>
      <c r="D42" s="85"/>
      <c r="E42" s="1210" t="s">
        <v>26</v>
      </c>
      <c r="F42" s="1210"/>
      <c r="G42" s="1210"/>
      <c r="H42" s="1211"/>
      <c r="I42" s="86">
        <v>165</v>
      </c>
      <c r="J42" s="87">
        <v>127</v>
      </c>
      <c r="K42" s="87">
        <v>89</v>
      </c>
      <c r="L42" s="87">
        <v>52</v>
      </c>
      <c r="M42" s="88">
        <v>16</v>
      </c>
    </row>
    <row r="43" spans="2:13" ht="27.75" customHeight="1" x14ac:dyDescent="0.15">
      <c r="B43" s="1206"/>
      <c r="C43" s="1207"/>
      <c r="D43" s="85"/>
      <c r="E43" s="1210" t="s">
        <v>27</v>
      </c>
      <c r="F43" s="1210"/>
      <c r="G43" s="1210"/>
      <c r="H43" s="1211"/>
      <c r="I43" s="86">
        <v>32800</v>
      </c>
      <c r="J43" s="87">
        <v>34356</v>
      </c>
      <c r="K43" s="87">
        <v>34950</v>
      </c>
      <c r="L43" s="87">
        <v>31569</v>
      </c>
      <c r="M43" s="88">
        <v>30139</v>
      </c>
    </row>
    <row r="44" spans="2:13" ht="27.75" customHeight="1" x14ac:dyDescent="0.15">
      <c r="B44" s="1206"/>
      <c r="C44" s="1207"/>
      <c r="D44" s="85"/>
      <c r="E44" s="1210" t="s">
        <v>28</v>
      </c>
      <c r="F44" s="1210"/>
      <c r="G44" s="1210"/>
      <c r="H44" s="1211"/>
      <c r="I44" s="86">
        <v>441</v>
      </c>
      <c r="J44" s="87">
        <v>456</v>
      </c>
      <c r="K44" s="87">
        <v>532</v>
      </c>
      <c r="L44" s="87">
        <v>429</v>
      </c>
      <c r="M44" s="88">
        <v>376</v>
      </c>
    </row>
    <row r="45" spans="2:13" ht="27.75" customHeight="1" x14ac:dyDescent="0.15">
      <c r="B45" s="1206"/>
      <c r="C45" s="1207"/>
      <c r="D45" s="85"/>
      <c r="E45" s="1210" t="s">
        <v>29</v>
      </c>
      <c r="F45" s="1210"/>
      <c r="G45" s="1210"/>
      <c r="H45" s="1211"/>
      <c r="I45" s="86">
        <v>789</v>
      </c>
      <c r="J45" s="87">
        <v>1106</v>
      </c>
      <c r="K45" s="87">
        <v>1379</v>
      </c>
      <c r="L45" s="87">
        <v>1417</v>
      </c>
      <c r="M45" s="88">
        <v>1017</v>
      </c>
    </row>
    <row r="46" spans="2:13" ht="27.75" customHeight="1" x14ac:dyDescent="0.15">
      <c r="B46" s="1206"/>
      <c r="C46" s="1207"/>
      <c r="D46" s="89"/>
      <c r="E46" s="1210" t="s">
        <v>30</v>
      </c>
      <c r="F46" s="1210"/>
      <c r="G46" s="1210"/>
      <c r="H46" s="1211"/>
      <c r="I46" s="86">
        <v>548</v>
      </c>
      <c r="J46" s="87">
        <v>408</v>
      </c>
      <c r="K46" s="87">
        <v>337</v>
      </c>
      <c r="L46" s="87" t="s">
        <v>505</v>
      </c>
      <c r="M46" s="88" t="s">
        <v>505</v>
      </c>
    </row>
    <row r="47" spans="2:13" ht="27.75" customHeight="1" x14ac:dyDescent="0.15">
      <c r="B47" s="1206"/>
      <c r="C47" s="1207"/>
      <c r="D47" s="90"/>
      <c r="E47" s="1220" t="s">
        <v>31</v>
      </c>
      <c r="F47" s="1221"/>
      <c r="G47" s="1221"/>
      <c r="H47" s="1222"/>
      <c r="I47" s="86" t="s">
        <v>505</v>
      </c>
      <c r="J47" s="87" t="s">
        <v>505</v>
      </c>
      <c r="K47" s="87" t="s">
        <v>505</v>
      </c>
      <c r="L47" s="87" t="s">
        <v>505</v>
      </c>
      <c r="M47" s="88" t="s">
        <v>505</v>
      </c>
    </row>
    <row r="48" spans="2:13" ht="27.75" customHeight="1" x14ac:dyDescent="0.15">
      <c r="B48" s="1206"/>
      <c r="C48" s="1207"/>
      <c r="D48" s="85"/>
      <c r="E48" s="1210" t="s">
        <v>32</v>
      </c>
      <c r="F48" s="1210"/>
      <c r="G48" s="1210"/>
      <c r="H48" s="1211"/>
      <c r="I48" s="86" t="s">
        <v>505</v>
      </c>
      <c r="J48" s="87" t="s">
        <v>505</v>
      </c>
      <c r="K48" s="87" t="s">
        <v>505</v>
      </c>
      <c r="L48" s="87" t="s">
        <v>505</v>
      </c>
      <c r="M48" s="88" t="s">
        <v>505</v>
      </c>
    </row>
    <row r="49" spans="2:13" ht="27.75" customHeight="1" x14ac:dyDescent="0.15">
      <c r="B49" s="1208"/>
      <c r="C49" s="1209"/>
      <c r="D49" s="85"/>
      <c r="E49" s="1210" t="s">
        <v>33</v>
      </c>
      <c r="F49" s="1210"/>
      <c r="G49" s="1210"/>
      <c r="H49" s="1211"/>
      <c r="I49" s="86" t="s">
        <v>505</v>
      </c>
      <c r="J49" s="87" t="s">
        <v>505</v>
      </c>
      <c r="K49" s="87" t="s">
        <v>505</v>
      </c>
      <c r="L49" s="87" t="s">
        <v>505</v>
      </c>
      <c r="M49" s="88" t="s">
        <v>505</v>
      </c>
    </row>
    <row r="50" spans="2:13" ht="27.75" customHeight="1" x14ac:dyDescent="0.15">
      <c r="B50" s="1204" t="s">
        <v>34</v>
      </c>
      <c r="C50" s="1205"/>
      <c r="D50" s="91"/>
      <c r="E50" s="1210" t="s">
        <v>35</v>
      </c>
      <c r="F50" s="1210"/>
      <c r="G50" s="1210"/>
      <c r="H50" s="1211"/>
      <c r="I50" s="86">
        <v>3049</v>
      </c>
      <c r="J50" s="87">
        <v>3323</v>
      </c>
      <c r="K50" s="87">
        <v>3341</v>
      </c>
      <c r="L50" s="87">
        <v>2982</v>
      </c>
      <c r="M50" s="88">
        <v>3364</v>
      </c>
    </row>
    <row r="51" spans="2:13" ht="27.75" customHeight="1" x14ac:dyDescent="0.15">
      <c r="B51" s="1206"/>
      <c r="C51" s="1207"/>
      <c r="D51" s="85"/>
      <c r="E51" s="1210" t="s">
        <v>36</v>
      </c>
      <c r="F51" s="1210"/>
      <c r="G51" s="1210"/>
      <c r="H51" s="1211"/>
      <c r="I51" s="86">
        <v>2134</v>
      </c>
      <c r="J51" s="87">
        <v>1631</v>
      </c>
      <c r="K51" s="87">
        <v>1371</v>
      </c>
      <c r="L51" s="87">
        <v>1296</v>
      </c>
      <c r="M51" s="88">
        <v>1374</v>
      </c>
    </row>
    <row r="52" spans="2:13" ht="27.75" customHeight="1" x14ac:dyDescent="0.15">
      <c r="B52" s="1208"/>
      <c r="C52" s="1209"/>
      <c r="D52" s="85"/>
      <c r="E52" s="1210" t="s">
        <v>37</v>
      </c>
      <c r="F52" s="1210"/>
      <c r="G52" s="1210"/>
      <c r="H52" s="1211"/>
      <c r="I52" s="86">
        <v>47388</v>
      </c>
      <c r="J52" s="87">
        <v>48666</v>
      </c>
      <c r="K52" s="87">
        <v>49519</v>
      </c>
      <c r="L52" s="87">
        <v>48294</v>
      </c>
      <c r="M52" s="88">
        <v>47213</v>
      </c>
    </row>
    <row r="53" spans="2:13" ht="27.75" customHeight="1" thickBot="1" x14ac:dyDescent="0.2">
      <c r="B53" s="1212" t="s">
        <v>38</v>
      </c>
      <c r="C53" s="1213"/>
      <c r="D53" s="92"/>
      <c r="E53" s="1214" t="s">
        <v>39</v>
      </c>
      <c r="F53" s="1214"/>
      <c r="G53" s="1214"/>
      <c r="H53" s="1215"/>
      <c r="I53" s="93">
        <v>24617</v>
      </c>
      <c r="J53" s="94">
        <v>24448</v>
      </c>
      <c r="K53" s="94">
        <v>25474</v>
      </c>
      <c r="L53" s="94">
        <v>22807</v>
      </c>
      <c r="M53" s="95">
        <v>20624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PlklM/Ufzwcbh5bIy4Egsp0/6mojBDhLl60eBRUVCsdO4G0eejOT5GNrkM/prid0PR/qEjAR3INe/KEY5MtQ==" saltValue="90iSU1nml5dZYphUe+W/8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31" t="s">
        <v>42</v>
      </c>
      <c r="D55" s="1231"/>
      <c r="E55" s="1232"/>
      <c r="F55" s="107">
        <v>2355</v>
      </c>
      <c r="G55" s="107">
        <v>1925</v>
      </c>
      <c r="H55" s="108">
        <v>2293</v>
      </c>
    </row>
    <row r="56" spans="2:8" ht="52.5" customHeight="1" x14ac:dyDescent="0.15">
      <c r="B56" s="109"/>
      <c r="C56" s="1233" t="s">
        <v>43</v>
      </c>
      <c r="D56" s="1233"/>
      <c r="E56" s="1234"/>
      <c r="F56" s="110">
        <v>104</v>
      </c>
      <c r="G56" s="110">
        <v>104</v>
      </c>
      <c r="H56" s="111">
        <v>104</v>
      </c>
    </row>
    <row r="57" spans="2:8" ht="53.25" customHeight="1" x14ac:dyDescent="0.15">
      <c r="B57" s="109"/>
      <c r="C57" s="1235" t="s">
        <v>44</v>
      </c>
      <c r="D57" s="1235"/>
      <c r="E57" s="1236"/>
      <c r="F57" s="112">
        <v>4055</v>
      </c>
      <c r="G57" s="112">
        <v>3949</v>
      </c>
      <c r="H57" s="113">
        <v>3941</v>
      </c>
    </row>
    <row r="58" spans="2:8" ht="45.75" customHeight="1" x14ac:dyDescent="0.15">
      <c r="B58" s="114"/>
      <c r="C58" s="1223" t="s">
        <v>586</v>
      </c>
      <c r="D58" s="1224"/>
      <c r="E58" s="1225"/>
      <c r="F58" s="115">
        <v>3473</v>
      </c>
      <c r="G58" s="115">
        <v>3373</v>
      </c>
      <c r="H58" s="116">
        <v>3373</v>
      </c>
    </row>
    <row r="59" spans="2:8" ht="45.75" customHeight="1" x14ac:dyDescent="0.15">
      <c r="B59" s="114"/>
      <c r="C59" s="1223" t="s">
        <v>585</v>
      </c>
      <c r="D59" s="1224"/>
      <c r="E59" s="1225"/>
      <c r="F59" s="115">
        <v>400</v>
      </c>
      <c r="G59" s="115">
        <v>400</v>
      </c>
      <c r="H59" s="116">
        <v>400</v>
      </c>
    </row>
    <row r="60" spans="2:8" ht="45.75" customHeight="1" x14ac:dyDescent="0.15">
      <c r="B60" s="114"/>
      <c r="C60" s="1223" t="s">
        <v>584</v>
      </c>
      <c r="D60" s="1224"/>
      <c r="E60" s="1225"/>
      <c r="F60" s="115">
        <v>86</v>
      </c>
      <c r="G60" s="115">
        <v>82</v>
      </c>
      <c r="H60" s="116">
        <v>80</v>
      </c>
    </row>
    <row r="61" spans="2:8" ht="45.75" customHeight="1" x14ac:dyDescent="0.15">
      <c r="B61" s="114"/>
      <c r="C61" s="1223" t="s">
        <v>587</v>
      </c>
      <c r="D61" s="1224"/>
      <c r="E61" s="1225"/>
      <c r="F61" s="115">
        <v>84</v>
      </c>
      <c r="G61" s="115">
        <v>82</v>
      </c>
      <c r="H61" s="116">
        <v>77</v>
      </c>
    </row>
    <row r="62" spans="2:8" ht="45.75" customHeight="1" thickBot="1" x14ac:dyDescent="0.2">
      <c r="B62" s="117"/>
      <c r="C62" s="1226" t="s">
        <v>588</v>
      </c>
      <c r="D62" s="1227"/>
      <c r="E62" s="1228"/>
      <c r="F62" s="118">
        <v>11</v>
      </c>
      <c r="G62" s="118">
        <v>11</v>
      </c>
      <c r="H62" s="119">
        <v>11</v>
      </c>
    </row>
    <row r="63" spans="2:8" ht="52.5" customHeight="1" thickBot="1" x14ac:dyDescent="0.2">
      <c r="B63" s="120"/>
      <c r="C63" s="1229" t="s">
        <v>45</v>
      </c>
      <c r="D63" s="1229"/>
      <c r="E63" s="1230"/>
      <c r="F63" s="121">
        <v>6513</v>
      </c>
      <c r="G63" s="121">
        <v>5978</v>
      </c>
      <c r="H63" s="122">
        <v>6338</v>
      </c>
    </row>
    <row r="64" spans="2:8" ht="15" customHeight="1" x14ac:dyDescent="0.15"/>
    <row r="65" ht="0" hidden="1" customHeight="1" x14ac:dyDescent="0.15"/>
    <row r="66" ht="0" hidden="1" customHeight="1" x14ac:dyDescent="0.15"/>
  </sheetData>
  <sheetProtection algorithmName="SHA-512" hashValue="JbrUk6I/VdOMRB5/3KjCK5lOIOEik+ZeMGQ0fT088odn5oxhikon7Ml/3lscAjPE8pYmXtb/lhCuOcuW6p+dVg==" saltValue="pywfP/ufnx+zRusDz/yD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111211</v>
      </c>
      <c r="E3" s="141"/>
      <c r="F3" s="142">
        <v>63956</v>
      </c>
      <c r="G3" s="143"/>
      <c r="H3" s="144"/>
    </row>
    <row r="4" spans="1:8" x14ac:dyDescent="0.15">
      <c r="A4" s="145"/>
      <c r="B4" s="146"/>
      <c r="C4" s="147"/>
      <c r="D4" s="148">
        <v>70550</v>
      </c>
      <c r="E4" s="149"/>
      <c r="F4" s="150">
        <v>29239</v>
      </c>
      <c r="G4" s="151"/>
      <c r="H4" s="152"/>
    </row>
    <row r="5" spans="1:8" x14ac:dyDescent="0.15">
      <c r="A5" s="133" t="s">
        <v>539</v>
      </c>
      <c r="B5" s="138"/>
      <c r="C5" s="139"/>
      <c r="D5" s="140">
        <v>109710</v>
      </c>
      <c r="E5" s="141"/>
      <c r="F5" s="142">
        <v>66255</v>
      </c>
      <c r="G5" s="143"/>
      <c r="H5" s="144"/>
    </row>
    <row r="6" spans="1:8" x14ac:dyDescent="0.15">
      <c r="A6" s="145"/>
      <c r="B6" s="146"/>
      <c r="C6" s="147"/>
      <c r="D6" s="148">
        <v>81784</v>
      </c>
      <c r="E6" s="149"/>
      <c r="F6" s="150">
        <v>31822</v>
      </c>
      <c r="G6" s="151"/>
      <c r="H6" s="152"/>
    </row>
    <row r="7" spans="1:8" x14ac:dyDescent="0.15">
      <c r="A7" s="133" t="s">
        <v>540</v>
      </c>
      <c r="B7" s="138"/>
      <c r="C7" s="139"/>
      <c r="D7" s="140">
        <v>142645</v>
      </c>
      <c r="E7" s="141"/>
      <c r="F7" s="142">
        <v>92247</v>
      </c>
      <c r="G7" s="143"/>
      <c r="H7" s="144"/>
    </row>
    <row r="8" spans="1:8" x14ac:dyDescent="0.15">
      <c r="A8" s="145"/>
      <c r="B8" s="146"/>
      <c r="C8" s="147"/>
      <c r="D8" s="148">
        <v>103200</v>
      </c>
      <c r="E8" s="149"/>
      <c r="F8" s="150">
        <v>37204</v>
      </c>
      <c r="G8" s="151"/>
      <c r="H8" s="152"/>
    </row>
    <row r="9" spans="1:8" x14ac:dyDescent="0.15">
      <c r="A9" s="133" t="s">
        <v>541</v>
      </c>
      <c r="B9" s="138"/>
      <c r="C9" s="139"/>
      <c r="D9" s="140">
        <v>104129</v>
      </c>
      <c r="E9" s="141"/>
      <c r="F9" s="142">
        <v>67319</v>
      </c>
      <c r="G9" s="143"/>
      <c r="H9" s="144"/>
    </row>
    <row r="10" spans="1:8" x14ac:dyDescent="0.15">
      <c r="A10" s="145"/>
      <c r="B10" s="146"/>
      <c r="C10" s="147"/>
      <c r="D10" s="148">
        <v>70088</v>
      </c>
      <c r="E10" s="149"/>
      <c r="F10" s="150">
        <v>38101</v>
      </c>
      <c r="G10" s="151"/>
      <c r="H10" s="152"/>
    </row>
    <row r="11" spans="1:8" x14ac:dyDescent="0.15">
      <c r="A11" s="133" t="s">
        <v>542</v>
      </c>
      <c r="B11" s="138"/>
      <c r="C11" s="139"/>
      <c r="D11" s="140">
        <v>88956</v>
      </c>
      <c r="E11" s="141"/>
      <c r="F11" s="142">
        <v>70615</v>
      </c>
      <c r="G11" s="143"/>
      <c r="H11" s="144"/>
    </row>
    <row r="12" spans="1:8" x14ac:dyDescent="0.15">
      <c r="A12" s="145"/>
      <c r="B12" s="146"/>
      <c r="C12" s="153"/>
      <c r="D12" s="148">
        <v>47963</v>
      </c>
      <c r="E12" s="149"/>
      <c r="F12" s="150">
        <v>37382</v>
      </c>
      <c r="G12" s="151"/>
      <c r="H12" s="152"/>
    </row>
    <row r="13" spans="1:8" x14ac:dyDescent="0.15">
      <c r="A13" s="133"/>
      <c r="B13" s="138"/>
      <c r="C13" s="154"/>
      <c r="D13" s="155">
        <v>111330</v>
      </c>
      <c r="E13" s="156"/>
      <c r="F13" s="157">
        <v>72078</v>
      </c>
      <c r="G13" s="158"/>
      <c r="H13" s="144"/>
    </row>
    <row r="14" spans="1:8" x14ac:dyDescent="0.15">
      <c r="A14" s="145"/>
      <c r="B14" s="146"/>
      <c r="C14" s="147"/>
      <c r="D14" s="148">
        <v>74717</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5.0599999999999996</v>
      </c>
      <c r="C19" s="159">
        <f>ROUND(VALUE(SUBSTITUTE(実質収支比率等に係る経年分析!G$48,"▲","-")),2)</f>
        <v>3.84</v>
      </c>
      <c r="D19" s="159">
        <f>ROUND(VALUE(SUBSTITUTE(実質収支比率等に係る経年分析!H$48,"▲","-")),2)</f>
        <v>6.45</v>
      </c>
      <c r="E19" s="159">
        <f>ROUND(VALUE(SUBSTITUTE(実質収支比率等に係る経年分析!I$48,"▲","-")),2)</f>
        <v>4.62</v>
      </c>
      <c r="F19" s="159">
        <f>ROUND(VALUE(SUBSTITUTE(実質収支比率等に係る経年分析!J$48,"▲","-")),2)</f>
        <v>4.07</v>
      </c>
    </row>
    <row r="20" spans="1:11" x14ac:dyDescent="0.15">
      <c r="A20" s="159" t="s">
        <v>49</v>
      </c>
      <c r="B20" s="159">
        <f>ROUND(VALUE(SUBSTITUTE(実質収支比率等に係る経年分析!F$47,"▲","-")),2)</f>
        <v>11.44</v>
      </c>
      <c r="C20" s="159">
        <f>ROUND(VALUE(SUBSTITUTE(実質収支比率等に係る経年分析!G$47,"▲","-")),2)</f>
        <v>11.91</v>
      </c>
      <c r="D20" s="159">
        <f>ROUND(VALUE(SUBSTITUTE(実質収支比率等に係る経年分析!H$47,"▲","-")),2)</f>
        <v>11.69</v>
      </c>
      <c r="E20" s="159">
        <f>ROUND(VALUE(SUBSTITUTE(実質収支比率等に係る経年分析!I$47,"▲","-")),2)</f>
        <v>9.68</v>
      </c>
      <c r="F20" s="159">
        <f>ROUND(VALUE(SUBSTITUTE(実質収支比率等に係る経年分析!J$47,"▲","-")),2)</f>
        <v>11.62</v>
      </c>
    </row>
    <row r="21" spans="1:11" x14ac:dyDescent="0.15">
      <c r="A21" s="159" t="s">
        <v>50</v>
      </c>
      <c r="B21" s="159">
        <f>IF(ISNUMBER(VALUE(SUBSTITUTE(実質収支比率等に係る経年分析!F$49,"▲","-"))),ROUND(VALUE(SUBSTITUTE(実質収支比率等に係る経年分析!F$49,"▲","-")),2),NA())</f>
        <v>0.56999999999999995</v>
      </c>
      <c r="C21" s="159">
        <f>IF(ISNUMBER(VALUE(SUBSTITUTE(実質収支比率等に係る経年分析!G$49,"▲","-"))),ROUND(VALUE(SUBSTITUTE(実質収支比率等に係る経年分析!G$49,"▲","-")),2),NA())</f>
        <v>-0.67</v>
      </c>
      <c r="D21" s="159">
        <f>IF(ISNUMBER(VALUE(SUBSTITUTE(実質収支比率等に係る経年分析!H$49,"▲","-"))),ROUND(VALUE(SUBSTITUTE(実質収支比率等に係る経年分析!H$49,"▲","-")),2),NA())</f>
        <v>2.7</v>
      </c>
      <c r="E21" s="159">
        <f>IF(ISNUMBER(VALUE(SUBSTITUTE(実質収支比率等に係る経年分析!I$49,"▲","-"))),ROUND(VALUE(SUBSTITUTE(実質収支比率等に係る経年分析!I$49,"▲","-")),2),NA())</f>
        <v>-4.0599999999999996</v>
      </c>
      <c r="F21" s="159">
        <f>IF(ISNUMBER(VALUE(SUBSTITUTE(実質収支比率等に係る経年分析!J$49,"▲","-"))),ROUND(VALUE(SUBSTITUTE(実質収支比率等に係る経年分析!J$49,"▲","-")),2),NA())</f>
        <v>1.27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城内診療所特別会計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7.0000000000000007E-2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下水道特別会計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x14ac:dyDescent="0.15">
      <c r="A32" s="160" t="str">
        <f>IF(連結実質赤字比率に係る赤字・黒字の構成分析!C$38="",NA(),連結実質赤字比率に係る赤字・黒字の構成分析!C$38)</f>
        <v>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0.56000000000000005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0.52</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0.77</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4.8899999999999997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3.75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6.39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4.59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4.04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8.44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9.59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10.49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11.94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13.39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3831</v>
      </c>
      <c r="E42" s="161"/>
      <c r="F42" s="161"/>
      <c r="G42" s="161">
        <f>'実質公債費比率（分子）の構造'!L$52</f>
        <v>4126</v>
      </c>
      <c r="H42" s="161"/>
      <c r="I42" s="161"/>
      <c r="J42" s="161">
        <f>'実質公債費比率（分子）の構造'!M$52</f>
        <v>4269</v>
      </c>
      <c r="K42" s="161"/>
      <c r="L42" s="161"/>
      <c r="M42" s="161">
        <f>'実質公債費比率（分子）の構造'!N$52</f>
        <v>4457</v>
      </c>
      <c r="N42" s="161"/>
      <c r="O42" s="161"/>
      <c r="P42" s="161">
        <f>'実質公債費比率（分子）の構造'!O$52</f>
        <v>4336</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42</v>
      </c>
      <c r="C44" s="161"/>
      <c r="D44" s="161"/>
      <c r="E44" s="161">
        <f>'実質公債費比率（分子）の構造'!L$50</f>
        <v>41</v>
      </c>
      <c r="F44" s="161"/>
      <c r="G44" s="161"/>
      <c r="H44" s="161">
        <f>'実質公債費比率（分子）の構造'!M$50</f>
        <v>40</v>
      </c>
      <c r="I44" s="161"/>
      <c r="J44" s="161"/>
      <c r="K44" s="161">
        <f>'実質公債費比率（分子）の構造'!N$50</f>
        <v>39</v>
      </c>
      <c r="L44" s="161"/>
      <c r="M44" s="161"/>
      <c r="N44" s="161">
        <f>'実質公債費比率（分子）の構造'!O$50</f>
        <v>37</v>
      </c>
      <c r="O44" s="161"/>
      <c r="P44" s="161"/>
    </row>
    <row r="45" spans="1:16" x14ac:dyDescent="0.15">
      <c r="A45" s="161" t="s">
        <v>60</v>
      </c>
      <c r="B45" s="161">
        <f>'実質公債費比率（分子）の構造'!K$49</f>
        <v>57</v>
      </c>
      <c r="C45" s="161"/>
      <c r="D45" s="161"/>
      <c r="E45" s="161">
        <f>'実質公債費比率（分子）の構造'!L$49</f>
        <v>57</v>
      </c>
      <c r="F45" s="161"/>
      <c r="G45" s="161"/>
      <c r="H45" s="161">
        <f>'実質公債費比率（分子）の構造'!M$49</f>
        <v>57</v>
      </c>
      <c r="I45" s="161"/>
      <c r="J45" s="161"/>
      <c r="K45" s="161">
        <f>'実質公債費比率（分子）の構造'!N$49</f>
        <v>57</v>
      </c>
      <c r="L45" s="161"/>
      <c r="M45" s="161"/>
      <c r="N45" s="161">
        <f>'実質公債費比率（分子）の構造'!O$49</f>
        <v>57</v>
      </c>
      <c r="O45" s="161"/>
      <c r="P45" s="161"/>
    </row>
    <row r="46" spans="1:16" x14ac:dyDescent="0.15">
      <c r="A46" s="161" t="s">
        <v>61</v>
      </c>
      <c r="B46" s="161">
        <f>'実質公債費比率（分子）の構造'!K$48</f>
        <v>2471</v>
      </c>
      <c r="C46" s="161"/>
      <c r="D46" s="161"/>
      <c r="E46" s="161">
        <f>'実質公債費比率（分子）の構造'!L$48</f>
        <v>2304</v>
      </c>
      <c r="F46" s="161"/>
      <c r="G46" s="161"/>
      <c r="H46" s="161">
        <f>'実質公債費比率（分子）の構造'!M$48</f>
        <v>2075</v>
      </c>
      <c r="I46" s="161"/>
      <c r="J46" s="161"/>
      <c r="K46" s="161">
        <f>'実質公債費比率（分子）の構造'!N$48</f>
        <v>2464</v>
      </c>
      <c r="L46" s="161"/>
      <c r="M46" s="161"/>
      <c r="N46" s="161">
        <f>'実質公債費比率（分子）の構造'!O$48</f>
        <v>2355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3949</v>
      </c>
      <c r="C49" s="161"/>
      <c r="D49" s="161"/>
      <c r="E49" s="161">
        <f>'実質公債費比率（分子）の構造'!L$45</f>
        <v>4207</v>
      </c>
      <c r="F49" s="161"/>
      <c r="G49" s="161"/>
      <c r="H49" s="161">
        <f>'実質公債費比率（分子）の構造'!M$45</f>
        <v>4303</v>
      </c>
      <c r="I49" s="161"/>
      <c r="J49" s="161"/>
      <c r="K49" s="161">
        <f>'実質公債費比率（分子）の構造'!N$45</f>
        <v>4411</v>
      </c>
      <c r="L49" s="161"/>
      <c r="M49" s="161"/>
      <c r="N49" s="161">
        <f>'実質公債費比率（分子）の構造'!O$45</f>
        <v>4347</v>
      </c>
      <c r="O49" s="161"/>
      <c r="P49" s="161"/>
    </row>
    <row r="50" spans="1:16" x14ac:dyDescent="0.15">
      <c r="A50" s="161" t="s">
        <v>65</v>
      </c>
      <c r="B50" s="161" t="e">
        <f>NA()</f>
        <v>#N/A</v>
      </c>
      <c r="C50" s="161">
        <f>IF(ISNUMBER('実質公債費比率（分子）の構造'!K$53),'実質公債費比率（分子）の構造'!K$53,NA())</f>
        <v>2688</v>
      </c>
      <c r="D50" s="161" t="e">
        <f>NA()</f>
        <v>#N/A</v>
      </c>
      <c r="E50" s="161" t="e">
        <f>NA()</f>
        <v>#N/A</v>
      </c>
      <c r="F50" s="161">
        <f>IF(ISNUMBER('実質公債費比率（分子）の構造'!L$53),'実質公債費比率（分子）の構造'!L$53,NA())</f>
        <v>2483</v>
      </c>
      <c r="G50" s="161" t="e">
        <f>NA()</f>
        <v>#N/A</v>
      </c>
      <c r="H50" s="161" t="e">
        <f>NA()</f>
        <v>#N/A</v>
      </c>
      <c r="I50" s="161">
        <f>IF(ISNUMBER('実質公債費比率（分子）の構造'!M$53),'実質公債費比率（分子）の構造'!M$53,NA())</f>
        <v>2206</v>
      </c>
      <c r="J50" s="161" t="e">
        <f>NA()</f>
        <v>#N/A</v>
      </c>
      <c r="K50" s="161" t="e">
        <f>NA()</f>
        <v>#N/A</v>
      </c>
      <c r="L50" s="161">
        <f>IF(ISNUMBER('実質公債費比率（分子）の構造'!N$53),'実質公債費比率（分子）の構造'!N$53,NA())</f>
        <v>2514</v>
      </c>
      <c r="M50" s="161" t="e">
        <f>NA()</f>
        <v>#N/A</v>
      </c>
      <c r="N50" s="161" t="e">
        <f>NA()</f>
        <v>#N/A</v>
      </c>
      <c r="O50" s="161">
        <f>IF(ISNUMBER('実質公債費比率（分子）の構造'!O$53),'実質公債費比率（分子）の構造'!O$53,NA())</f>
        <v>2460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47388</v>
      </c>
      <c r="E56" s="160"/>
      <c r="F56" s="160"/>
      <c r="G56" s="160">
        <f>'将来負担比率（分子）の構造'!J$52</f>
        <v>48666</v>
      </c>
      <c r="H56" s="160"/>
      <c r="I56" s="160"/>
      <c r="J56" s="160">
        <f>'将来負担比率（分子）の構造'!K$52</f>
        <v>49519</v>
      </c>
      <c r="K56" s="160"/>
      <c r="L56" s="160"/>
      <c r="M56" s="160">
        <f>'将来負担比率（分子）の構造'!L$52</f>
        <v>48294</v>
      </c>
      <c r="N56" s="160"/>
      <c r="O56" s="160"/>
      <c r="P56" s="160">
        <f>'将来負担比率（分子）の構造'!M$52</f>
        <v>47213</v>
      </c>
    </row>
    <row r="57" spans="1:16" x14ac:dyDescent="0.15">
      <c r="A57" s="160" t="s">
        <v>36</v>
      </c>
      <c r="B57" s="160"/>
      <c r="C57" s="160"/>
      <c r="D57" s="160">
        <f>'将来負担比率（分子）の構造'!I$51</f>
        <v>2134</v>
      </c>
      <c r="E57" s="160"/>
      <c r="F57" s="160"/>
      <c r="G57" s="160">
        <f>'将来負担比率（分子）の構造'!J$51</f>
        <v>1631</v>
      </c>
      <c r="H57" s="160"/>
      <c r="I57" s="160"/>
      <c r="J57" s="160">
        <f>'将来負担比率（分子）の構造'!K$51</f>
        <v>1371</v>
      </c>
      <c r="K57" s="160"/>
      <c r="L57" s="160"/>
      <c r="M57" s="160">
        <f>'将来負担比率（分子）の構造'!L$51</f>
        <v>1296</v>
      </c>
      <c r="N57" s="160"/>
      <c r="O57" s="160"/>
      <c r="P57" s="160">
        <f>'将来負担比率（分子）の構造'!M$51</f>
        <v>1374</v>
      </c>
    </row>
    <row r="58" spans="1:16" x14ac:dyDescent="0.15">
      <c r="A58" s="160" t="s">
        <v>35</v>
      </c>
      <c r="B58" s="160"/>
      <c r="C58" s="160"/>
      <c r="D58" s="160">
        <f>'将来負担比率（分子）の構造'!I$50</f>
        <v>3049</v>
      </c>
      <c r="E58" s="160"/>
      <c r="F58" s="160"/>
      <c r="G58" s="160">
        <f>'将来負担比率（分子）の構造'!J$50</f>
        <v>3323</v>
      </c>
      <c r="H58" s="160"/>
      <c r="I58" s="160"/>
      <c r="J58" s="160">
        <f>'将来負担比率（分子）の構造'!K$50</f>
        <v>3341</v>
      </c>
      <c r="K58" s="160"/>
      <c r="L58" s="160"/>
      <c r="M58" s="160">
        <f>'将来負担比率（分子）の構造'!L$50</f>
        <v>2982</v>
      </c>
      <c r="N58" s="160"/>
      <c r="O58" s="160"/>
      <c r="P58" s="160">
        <f>'将来負担比率（分子）の構造'!M$50</f>
        <v>3364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548</v>
      </c>
      <c r="C61" s="160"/>
      <c r="D61" s="160"/>
      <c r="E61" s="160">
        <f>'将来負担比率（分子）の構造'!J$46</f>
        <v>408</v>
      </c>
      <c r="F61" s="160"/>
      <c r="G61" s="160"/>
      <c r="H61" s="160">
        <f>'将来負担比率（分子）の構造'!K$46</f>
        <v>337</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789</v>
      </c>
      <c r="C62" s="160"/>
      <c r="D62" s="160"/>
      <c r="E62" s="160">
        <f>'将来負担比率（分子）の構造'!J$45</f>
        <v>1106</v>
      </c>
      <c r="F62" s="160"/>
      <c r="G62" s="160"/>
      <c r="H62" s="160">
        <f>'将来負担比率（分子）の構造'!K$45</f>
        <v>1379</v>
      </c>
      <c r="I62" s="160"/>
      <c r="J62" s="160"/>
      <c r="K62" s="160">
        <f>'将来負担比率（分子）の構造'!L$45</f>
        <v>1417</v>
      </c>
      <c r="L62" s="160"/>
      <c r="M62" s="160"/>
      <c r="N62" s="160">
        <f>'将来負担比率（分子）の構造'!M$45</f>
        <v>1017</v>
      </c>
      <c r="O62" s="160"/>
      <c r="P62" s="160"/>
    </row>
    <row r="63" spans="1:16" x14ac:dyDescent="0.15">
      <c r="A63" s="160" t="s">
        <v>28</v>
      </c>
      <c r="B63" s="160">
        <f>'将来負担比率（分子）の構造'!I$44</f>
        <v>441</v>
      </c>
      <c r="C63" s="160"/>
      <c r="D63" s="160"/>
      <c r="E63" s="160">
        <f>'将来負担比率（分子）の構造'!J$44</f>
        <v>456</v>
      </c>
      <c r="F63" s="160"/>
      <c r="G63" s="160"/>
      <c r="H63" s="160">
        <f>'将来負担比率（分子）の構造'!K$44</f>
        <v>532</v>
      </c>
      <c r="I63" s="160"/>
      <c r="J63" s="160"/>
      <c r="K63" s="160">
        <f>'将来負担比率（分子）の構造'!L$44</f>
        <v>429</v>
      </c>
      <c r="L63" s="160"/>
      <c r="M63" s="160"/>
      <c r="N63" s="160">
        <f>'将来負担比率（分子）の構造'!M$44</f>
        <v>376</v>
      </c>
      <c r="O63" s="160"/>
      <c r="P63" s="160"/>
    </row>
    <row r="64" spans="1:16" x14ac:dyDescent="0.15">
      <c r="A64" s="160" t="s">
        <v>27</v>
      </c>
      <c r="B64" s="160">
        <f>'将来負担比率（分子）の構造'!I$43</f>
        <v>32800</v>
      </c>
      <c r="C64" s="160"/>
      <c r="D64" s="160"/>
      <c r="E64" s="160">
        <f>'将来負担比率（分子）の構造'!J$43</f>
        <v>34356</v>
      </c>
      <c r="F64" s="160"/>
      <c r="G64" s="160"/>
      <c r="H64" s="160">
        <f>'将来負担比率（分子）の構造'!K$43</f>
        <v>34950</v>
      </c>
      <c r="I64" s="160"/>
      <c r="J64" s="160"/>
      <c r="K64" s="160">
        <f>'将来負担比率（分子）の構造'!L$43</f>
        <v>31569</v>
      </c>
      <c r="L64" s="160"/>
      <c r="M64" s="160"/>
      <c r="N64" s="160">
        <f>'将来負担比率（分子）の構造'!M$43</f>
        <v>30139</v>
      </c>
      <c r="O64" s="160"/>
      <c r="P64" s="160"/>
    </row>
    <row r="65" spans="1:16" x14ac:dyDescent="0.15">
      <c r="A65" s="160" t="s">
        <v>26</v>
      </c>
      <c r="B65" s="160">
        <f>'将来負担比率（分子）の構造'!I$42</f>
        <v>165</v>
      </c>
      <c r="C65" s="160"/>
      <c r="D65" s="160"/>
      <c r="E65" s="160">
        <f>'将来負担比率（分子）の構造'!J$42</f>
        <v>127</v>
      </c>
      <c r="F65" s="160"/>
      <c r="G65" s="160"/>
      <c r="H65" s="160">
        <f>'将来負担比率（分子）の構造'!K$42</f>
        <v>89</v>
      </c>
      <c r="I65" s="160"/>
      <c r="J65" s="160"/>
      <c r="K65" s="160">
        <f>'将来負担比率（分子）の構造'!L$42</f>
        <v>52</v>
      </c>
      <c r="L65" s="160"/>
      <c r="M65" s="160"/>
      <c r="N65" s="160">
        <f>'将来負担比率（分子）の構造'!M$42</f>
        <v>16</v>
      </c>
      <c r="O65" s="160"/>
      <c r="P65" s="160"/>
    </row>
    <row r="66" spans="1:16" x14ac:dyDescent="0.15">
      <c r="A66" s="160" t="s">
        <v>25</v>
      </c>
      <c r="B66" s="160">
        <f>'将来負担比率（分子）の構造'!I$41</f>
        <v>42444</v>
      </c>
      <c r="C66" s="160"/>
      <c r="D66" s="160"/>
      <c r="E66" s="160">
        <f>'将来負担比率（分子）の構造'!J$41</f>
        <v>41615</v>
      </c>
      <c r="F66" s="160"/>
      <c r="G66" s="160"/>
      <c r="H66" s="160">
        <f>'将来負担比率（分子）の構造'!K$41</f>
        <v>42418</v>
      </c>
      <c r="I66" s="160"/>
      <c r="J66" s="160"/>
      <c r="K66" s="160">
        <f>'将来負担比率（分子）の構造'!L$41</f>
        <v>41911</v>
      </c>
      <c r="L66" s="160"/>
      <c r="M66" s="160"/>
      <c r="N66" s="160">
        <f>'将来負担比率（分子）の構造'!M$41</f>
        <v>41027</v>
      </c>
      <c r="O66" s="160"/>
      <c r="P66" s="160"/>
    </row>
    <row r="67" spans="1:16" x14ac:dyDescent="0.15">
      <c r="A67" s="160" t="s">
        <v>69</v>
      </c>
      <c r="B67" s="160" t="e">
        <f>NA()</f>
        <v>#N/A</v>
      </c>
      <c r="C67" s="160">
        <f>IF(ISNUMBER('将来負担比率（分子）の構造'!I$53), IF('将来負担比率（分子）の構造'!I$53 &lt; 0, 0, '将来負担比率（分子）の構造'!I$53), NA())</f>
        <v>24617</v>
      </c>
      <c r="D67" s="160" t="e">
        <f>NA()</f>
        <v>#N/A</v>
      </c>
      <c r="E67" s="160" t="e">
        <f>NA()</f>
        <v>#N/A</v>
      </c>
      <c r="F67" s="160">
        <f>IF(ISNUMBER('将来負担比率（分子）の構造'!J$53), IF('将来負担比率（分子）の構造'!J$53 &lt; 0, 0, '将来負担比率（分子）の構造'!J$53), NA())</f>
        <v>24448</v>
      </c>
      <c r="G67" s="160" t="e">
        <f>NA()</f>
        <v>#N/A</v>
      </c>
      <c r="H67" s="160" t="e">
        <f>NA()</f>
        <v>#N/A</v>
      </c>
      <c r="I67" s="160">
        <f>IF(ISNUMBER('将来負担比率（分子）の構造'!K$53), IF('将来負担比率（分子）の構造'!K$53 &lt; 0, 0, '将来負担比率（分子）の構造'!K$53), NA())</f>
        <v>25474</v>
      </c>
      <c r="J67" s="160" t="e">
        <f>NA()</f>
        <v>#N/A</v>
      </c>
      <c r="K67" s="160" t="e">
        <f>NA()</f>
        <v>#N/A</v>
      </c>
      <c r="L67" s="160">
        <f>IF(ISNUMBER('将来負担比率（分子）の構造'!L$53), IF('将来負担比率（分子）の構造'!L$53 &lt; 0, 0, '将来負担比率（分子）の構造'!L$53), NA())</f>
        <v>22807</v>
      </c>
      <c r="M67" s="160" t="e">
        <f>NA()</f>
        <v>#N/A</v>
      </c>
      <c r="N67" s="160" t="e">
        <f>NA()</f>
        <v>#N/A</v>
      </c>
      <c r="O67" s="160">
        <f>IF(ISNUMBER('将来負担比率（分子）の構造'!M$53), IF('将来負担比率（分子）の構造'!M$53 &lt; 0, 0, '将来負担比率（分子）の構造'!M$53), NA())</f>
        <v>20624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2355</v>
      </c>
      <c r="C72" s="164">
        <f>基金残高に係る経年分析!G55</f>
        <v>1925</v>
      </c>
      <c r="D72" s="164">
        <f>基金残高に係る経年分析!H55</f>
        <v>2293</v>
      </c>
    </row>
    <row r="73" spans="1:16" x14ac:dyDescent="0.15">
      <c r="A73" s="163" t="s">
        <v>72</v>
      </c>
      <c r="B73" s="164">
        <f>基金残高に係る経年分析!F56</f>
        <v>104</v>
      </c>
      <c r="C73" s="164">
        <f>基金残高に係る経年分析!G56</f>
        <v>104</v>
      </c>
      <c r="D73" s="164">
        <f>基金残高に係る経年分析!H56</f>
        <v>104</v>
      </c>
    </row>
    <row r="74" spans="1:16" x14ac:dyDescent="0.15">
      <c r="A74" s="163" t="s">
        <v>73</v>
      </c>
      <c r="B74" s="164">
        <f>基金残高に係る経年分析!F57</f>
        <v>4055</v>
      </c>
      <c r="C74" s="164">
        <f>基金残高に係る経年分析!G57</f>
        <v>3949</v>
      </c>
      <c r="D74" s="164">
        <f>基金残高に係る経年分析!H57</f>
        <v>3941</v>
      </c>
    </row>
  </sheetData>
  <sheetProtection algorithmName="SHA-512" hashValue="GNf6g1/zCR8tUPG18FD1K5yzEizVo+j8NGN4ofV18rajqplddTdWbrsS5MlMEJgbJBUm8z50vxsScmXh4WGHNA==" saltValue="bRBAJd/cAUregK4JCRsI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221</v>
      </c>
      <c r="C5" s="703"/>
      <c r="D5" s="703"/>
      <c r="E5" s="703"/>
      <c r="F5" s="703"/>
      <c r="G5" s="703"/>
      <c r="H5" s="703"/>
      <c r="I5" s="703"/>
      <c r="J5" s="703"/>
      <c r="K5" s="703"/>
      <c r="L5" s="703"/>
      <c r="M5" s="703"/>
      <c r="N5" s="703"/>
      <c r="O5" s="703"/>
      <c r="P5" s="703"/>
      <c r="Q5" s="704"/>
      <c r="R5" s="668">
        <v>7324030</v>
      </c>
      <c r="S5" s="669"/>
      <c r="T5" s="669"/>
      <c r="U5" s="669"/>
      <c r="V5" s="669"/>
      <c r="W5" s="669"/>
      <c r="X5" s="669"/>
      <c r="Y5" s="715"/>
      <c r="Z5" s="733">
        <v>21.8</v>
      </c>
      <c r="AA5" s="733"/>
      <c r="AB5" s="733"/>
      <c r="AC5" s="733"/>
      <c r="AD5" s="734">
        <v>7263868</v>
      </c>
      <c r="AE5" s="734"/>
      <c r="AF5" s="734"/>
      <c r="AG5" s="734"/>
      <c r="AH5" s="734"/>
      <c r="AI5" s="734"/>
      <c r="AJ5" s="734"/>
      <c r="AK5" s="734"/>
      <c r="AL5" s="716">
        <v>38.5</v>
      </c>
      <c r="AM5" s="685"/>
      <c r="AN5" s="685"/>
      <c r="AO5" s="717"/>
      <c r="AP5" s="702" t="s">
        <v>222</v>
      </c>
      <c r="AQ5" s="703"/>
      <c r="AR5" s="703"/>
      <c r="AS5" s="703"/>
      <c r="AT5" s="703"/>
      <c r="AU5" s="703"/>
      <c r="AV5" s="703"/>
      <c r="AW5" s="703"/>
      <c r="AX5" s="703"/>
      <c r="AY5" s="703"/>
      <c r="AZ5" s="703"/>
      <c r="BA5" s="703"/>
      <c r="BB5" s="703"/>
      <c r="BC5" s="703"/>
      <c r="BD5" s="703"/>
      <c r="BE5" s="703"/>
      <c r="BF5" s="704"/>
      <c r="BG5" s="603">
        <v>7225748</v>
      </c>
      <c r="BH5" s="606"/>
      <c r="BI5" s="606"/>
      <c r="BJ5" s="606"/>
      <c r="BK5" s="606"/>
      <c r="BL5" s="606"/>
      <c r="BM5" s="606"/>
      <c r="BN5" s="607"/>
      <c r="BO5" s="665">
        <v>98.7</v>
      </c>
      <c r="BP5" s="665"/>
      <c r="BQ5" s="665"/>
      <c r="BR5" s="665"/>
      <c r="BS5" s="666">
        <v>53842</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x14ac:dyDescent="0.15">
      <c r="B6" s="600" t="s">
        <v>226</v>
      </c>
      <c r="C6" s="601"/>
      <c r="D6" s="601"/>
      <c r="E6" s="601"/>
      <c r="F6" s="601"/>
      <c r="G6" s="601"/>
      <c r="H6" s="601"/>
      <c r="I6" s="601"/>
      <c r="J6" s="601"/>
      <c r="K6" s="601"/>
      <c r="L6" s="601"/>
      <c r="M6" s="601"/>
      <c r="N6" s="601"/>
      <c r="O6" s="601"/>
      <c r="P6" s="601"/>
      <c r="Q6" s="602"/>
      <c r="R6" s="603">
        <v>303461</v>
      </c>
      <c r="S6" s="606"/>
      <c r="T6" s="606"/>
      <c r="U6" s="606"/>
      <c r="V6" s="606"/>
      <c r="W6" s="606"/>
      <c r="X6" s="606"/>
      <c r="Y6" s="607"/>
      <c r="Z6" s="665">
        <v>0.9</v>
      </c>
      <c r="AA6" s="665"/>
      <c r="AB6" s="665"/>
      <c r="AC6" s="665"/>
      <c r="AD6" s="666">
        <v>303461</v>
      </c>
      <c r="AE6" s="666"/>
      <c r="AF6" s="666"/>
      <c r="AG6" s="666"/>
      <c r="AH6" s="666"/>
      <c r="AI6" s="666"/>
      <c r="AJ6" s="666"/>
      <c r="AK6" s="666"/>
      <c r="AL6" s="608">
        <v>1.6</v>
      </c>
      <c r="AM6" s="609"/>
      <c r="AN6" s="609"/>
      <c r="AO6" s="667"/>
      <c r="AP6" s="600" t="s">
        <v>227</v>
      </c>
      <c r="AQ6" s="601"/>
      <c r="AR6" s="601"/>
      <c r="AS6" s="601"/>
      <c r="AT6" s="601"/>
      <c r="AU6" s="601"/>
      <c r="AV6" s="601"/>
      <c r="AW6" s="601"/>
      <c r="AX6" s="601"/>
      <c r="AY6" s="601"/>
      <c r="AZ6" s="601"/>
      <c r="BA6" s="601"/>
      <c r="BB6" s="601"/>
      <c r="BC6" s="601"/>
      <c r="BD6" s="601"/>
      <c r="BE6" s="601"/>
      <c r="BF6" s="602"/>
      <c r="BG6" s="603">
        <v>7225748</v>
      </c>
      <c r="BH6" s="606"/>
      <c r="BI6" s="606"/>
      <c r="BJ6" s="606"/>
      <c r="BK6" s="606"/>
      <c r="BL6" s="606"/>
      <c r="BM6" s="606"/>
      <c r="BN6" s="607"/>
      <c r="BO6" s="665">
        <v>98.7</v>
      </c>
      <c r="BP6" s="665"/>
      <c r="BQ6" s="665"/>
      <c r="BR6" s="665"/>
      <c r="BS6" s="666">
        <v>53842</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202407</v>
      </c>
      <c r="CS6" s="606"/>
      <c r="CT6" s="606"/>
      <c r="CU6" s="606"/>
      <c r="CV6" s="606"/>
      <c r="CW6" s="606"/>
      <c r="CX6" s="606"/>
      <c r="CY6" s="607"/>
      <c r="CZ6" s="716">
        <v>0.6</v>
      </c>
      <c r="DA6" s="685"/>
      <c r="DB6" s="685"/>
      <c r="DC6" s="719"/>
      <c r="DD6" s="611">
        <v>6674</v>
      </c>
      <c r="DE6" s="606"/>
      <c r="DF6" s="606"/>
      <c r="DG6" s="606"/>
      <c r="DH6" s="606"/>
      <c r="DI6" s="606"/>
      <c r="DJ6" s="606"/>
      <c r="DK6" s="606"/>
      <c r="DL6" s="606"/>
      <c r="DM6" s="606"/>
      <c r="DN6" s="606"/>
      <c r="DO6" s="606"/>
      <c r="DP6" s="607"/>
      <c r="DQ6" s="611">
        <v>202407</v>
      </c>
      <c r="DR6" s="606"/>
      <c r="DS6" s="606"/>
      <c r="DT6" s="606"/>
      <c r="DU6" s="606"/>
      <c r="DV6" s="606"/>
      <c r="DW6" s="606"/>
      <c r="DX6" s="606"/>
      <c r="DY6" s="606"/>
      <c r="DZ6" s="606"/>
      <c r="EA6" s="606"/>
      <c r="EB6" s="606"/>
      <c r="EC6" s="646"/>
    </row>
    <row r="7" spans="2:143" ht="11.25" customHeight="1" x14ac:dyDescent="0.15">
      <c r="B7" s="600" t="s">
        <v>229</v>
      </c>
      <c r="C7" s="601"/>
      <c r="D7" s="601"/>
      <c r="E7" s="601"/>
      <c r="F7" s="601"/>
      <c r="G7" s="601"/>
      <c r="H7" s="601"/>
      <c r="I7" s="601"/>
      <c r="J7" s="601"/>
      <c r="K7" s="601"/>
      <c r="L7" s="601"/>
      <c r="M7" s="601"/>
      <c r="N7" s="601"/>
      <c r="O7" s="601"/>
      <c r="P7" s="601"/>
      <c r="Q7" s="602"/>
      <c r="R7" s="603">
        <v>10260</v>
      </c>
      <c r="S7" s="606"/>
      <c r="T7" s="606"/>
      <c r="U7" s="606"/>
      <c r="V7" s="606"/>
      <c r="W7" s="606"/>
      <c r="X7" s="606"/>
      <c r="Y7" s="607"/>
      <c r="Z7" s="665">
        <v>0</v>
      </c>
      <c r="AA7" s="665"/>
      <c r="AB7" s="665"/>
      <c r="AC7" s="665"/>
      <c r="AD7" s="666">
        <v>10260</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2747684</v>
      </c>
      <c r="BH7" s="606"/>
      <c r="BI7" s="606"/>
      <c r="BJ7" s="606"/>
      <c r="BK7" s="606"/>
      <c r="BL7" s="606"/>
      <c r="BM7" s="606"/>
      <c r="BN7" s="607"/>
      <c r="BO7" s="665">
        <v>37.5</v>
      </c>
      <c r="BP7" s="665"/>
      <c r="BQ7" s="665"/>
      <c r="BR7" s="665"/>
      <c r="BS7" s="666">
        <v>53842</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3146476</v>
      </c>
      <c r="CS7" s="606"/>
      <c r="CT7" s="606"/>
      <c r="CU7" s="606"/>
      <c r="CV7" s="606"/>
      <c r="CW7" s="606"/>
      <c r="CX7" s="606"/>
      <c r="CY7" s="607"/>
      <c r="CZ7" s="665">
        <v>9.6999999999999993</v>
      </c>
      <c r="DA7" s="665"/>
      <c r="DB7" s="665"/>
      <c r="DC7" s="665"/>
      <c r="DD7" s="611">
        <v>85077</v>
      </c>
      <c r="DE7" s="606"/>
      <c r="DF7" s="606"/>
      <c r="DG7" s="606"/>
      <c r="DH7" s="606"/>
      <c r="DI7" s="606"/>
      <c r="DJ7" s="606"/>
      <c r="DK7" s="606"/>
      <c r="DL7" s="606"/>
      <c r="DM7" s="606"/>
      <c r="DN7" s="606"/>
      <c r="DO7" s="606"/>
      <c r="DP7" s="607"/>
      <c r="DQ7" s="611">
        <v>2848806</v>
      </c>
      <c r="DR7" s="606"/>
      <c r="DS7" s="606"/>
      <c r="DT7" s="606"/>
      <c r="DU7" s="606"/>
      <c r="DV7" s="606"/>
      <c r="DW7" s="606"/>
      <c r="DX7" s="606"/>
      <c r="DY7" s="606"/>
      <c r="DZ7" s="606"/>
      <c r="EA7" s="606"/>
      <c r="EB7" s="606"/>
      <c r="EC7" s="646"/>
    </row>
    <row r="8" spans="2:143" ht="11.25" customHeight="1" x14ac:dyDescent="0.15">
      <c r="B8" s="600" t="s">
        <v>232</v>
      </c>
      <c r="C8" s="601"/>
      <c r="D8" s="601"/>
      <c r="E8" s="601"/>
      <c r="F8" s="601"/>
      <c r="G8" s="601"/>
      <c r="H8" s="601"/>
      <c r="I8" s="601"/>
      <c r="J8" s="601"/>
      <c r="K8" s="601"/>
      <c r="L8" s="601"/>
      <c r="M8" s="601"/>
      <c r="N8" s="601"/>
      <c r="O8" s="601"/>
      <c r="P8" s="601"/>
      <c r="Q8" s="602"/>
      <c r="R8" s="603">
        <v>24664</v>
      </c>
      <c r="S8" s="606"/>
      <c r="T8" s="606"/>
      <c r="U8" s="606"/>
      <c r="V8" s="606"/>
      <c r="W8" s="606"/>
      <c r="X8" s="606"/>
      <c r="Y8" s="607"/>
      <c r="Z8" s="665">
        <v>0.1</v>
      </c>
      <c r="AA8" s="665"/>
      <c r="AB8" s="665"/>
      <c r="AC8" s="665"/>
      <c r="AD8" s="666">
        <v>24664</v>
      </c>
      <c r="AE8" s="666"/>
      <c r="AF8" s="666"/>
      <c r="AG8" s="666"/>
      <c r="AH8" s="666"/>
      <c r="AI8" s="666"/>
      <c r="AJ8" s="666"/>
      <c r="AK8" s="666"/>
      <c r="AL8" s="608">
        <v>0.1</v>
      </c>
      <c r="AM8" s="609"/>
      <c r="AN8" s="609"/>
      <c r="AO8" s="667"/>
      <c r="AP8" s="600" t="s">
        <v>233</v>
      </c>
      <c r="AQ8" s="601"/>
      <c r="AR8" s="601"/>
      <c r="AS8" s="601"/>
      <c r="AT8" s="601"/>
      <c r="AU8" s="601"/>
      <c r="AV8" s="601"/>
      <c r="AW8" s="601"/>
      <c r="AX8" s="601"/>
      <c r="AY8" s="601"/>
      <c r="AZ8" s="601"/>
      <c r="BA8" s="601"/>
      <c r="BB8" s="601"/>
      <c r="BC8" s="601"/>
      <c r="BD8" s="601"/>
      <c r="BE8" s="601"/>
      <c r="BF8" s="602"/>
      <c r="BG8" s="603">
        <v>105696</v>
      </c>
      <c r="BH8" s="606"/>
      <c r="BI8" s="606"/>
      <c r="BJ8" s="606"/>
      <c r="BK8" s="606"/>
      <c r="BL8" s="606"/>
      <c r="BM8" s="606"/>
      <c r="BN8" s="607"/>
      <c r="BO8" s="665">
        <v>1.4</v>
      </c>
      <c r="BP8" s="665"/>
      <c r="BQ8" s="665"/>
      <c r="BR8" s="665"/>
      <c r="BS8" s="611" t="s">
        <v>234</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9056033</v>
      </c>
      <c r="CS8" s="606"/>
      <c r="CT8" s="606"/>
      <c r="CU8" s="606"/>
      <c r="CV8" s="606"/>
      <c r="CW8" s="606"/>
      <c r="CX8" s="606"/>
      <c r="CY8" s="607"/>
      <c r="CZ8" s="665">
        <v>27.8</v>
      </c>
      <c r="DA8" s="665"/>
      <c r="DB8" s="665"/>
      <c r="DC8" s="665"/>
      <c r="DD8" s="611">
        <v>574864</v>
      </c>
      <c r="DE8" s="606"/>
      <c r="DF8" s="606"/>
      <c r="DG8" s="606"/>
      <c r="DH8" s="606"/>
      <c r="DI8" s="606"/>
      <c r="DJ8" s="606"/>
      <c r="DK8" s="606"/>
      <c r="DL8" s="606"/>
      <c r="DM8" s="606"/>
      <c r="DN8" s="606"/>
      <c r="DO8" s="606"/>
      <c r="DP8" s="607"/>
      <c r="DQ8" s="611">
        <v>5319560</v>
      </c>
      <c r="DR8" s="606"/>
      <c r="DS8" s="606"/>
      <c r="DT8" s="606"/>
      <c r="DU8" s="606"/>
      <c r="DV8" s="606"/>
      <c r="DW8" s="606"/>
      <c r="DX8" s="606"/>
      <c r="DY8" s="606"/>
      <c r="DZ8" s="606"/>
      <c r="EA8" s="606"/>
      <c r="EB8" s="606"/>
      <c r="EC8" s="646"/>
    </row>
    <row r="9" spans="2:143" ht="11.25" customHeight="1" x14ac:dyDescent="0.15">
      <c r="B9" s="600" t="s">
        <v>236</v>
      </c>
      <c r="C9" s="601"/>
      <c r="D9" s="601"/>
      <c r="E9" s="601"/>
      <c r="F9" s="601"/>
      <c r="G9" s="601"/>
      <c r="H9" s="601"/>
      <c r="I9" s="601"/>
      <c r="J9" s="601"/>
      <c r="K9" s="601"/>
      <c r="L9" s="601"/>
      <c r="M9" s="601"/>
      <c r="N9" s="601"/>
      <c r="O9" s="601"/>
      <c r="P9" s="601"/>
      <c r="Q9" s="602"/>
      <c r="R9" s="603">
        <v>23837</v>
      </c>
      <c r="S9" s="606"/>
      <c r="T9" s="606"/>
      <c r="U9" s="606"/>
      <c r="V9" s="606"/>
      <c r="W9" s="606"/>
      <c r="X9" s="606"/>
      <c r="Y9" s="607"/>
      <c r="Z9" s="665">
        <v>0.1</v>
      </c>
      <c r="AA9" s="665"/>
      <c r="AB9" s="665"/>
      <c r="AC9" s="665"/>
      <c r="AD9" s="666">
        <v>23837</v>
      </c>
      <c r="AE9" s="666"/>
      <c r="AF9" s="666"/>
      <c r="AG9" s="666"/>
      <c r="AH9" s="666"/>
      <c r="AI9" s="666"/>
      <c r="AJ9" s="666"/>
      <c r="AK9" s="666"/>
      <c r="AL9" s="608">
        <v>0.1</v>
      </c>
      <c r="AM9" s="609"/>
      <c r="AN9" s="609"/>
      <c r="AO9" s="667"/>
      <c r="AP9" s="600" t="s">
        <v>237</v>
      </c>
      <c r="AQ9" s="601"/>
      <c r="AR9" s="601"/>
      <c r="AS9" s="601"/>
      <c r="AT9" s="601"/>
      <c r="AU9" s="601"/>
      <c r="AV9" s="601"/>
      <c r="AW9" s="601"/>
      <c r="AX9" s="601"/>
      <c r="AY9" s="601"/>
      <c r="AZ9" s="601"/>
      <c r="BA9" s="601"/>
      <c r="BB9" s="601"/>
      <c r="BC9" s="601"/>
      <c r="BD9" s="601"/>
      <c r="BE9" s="601"/>
      <c r="BF9" s="602"/>
      <c r="BG9" s="603">
        <v>2134862</v>
      </c>
      <c r="BH9" s="606"/>
      <c r="BI9" s="606"/>
      <c r="BJ9" s="606"/>
      <c r="BK9" s="606"/>
      <c r="BL9" s="606"/>
      <c r="BM9" s="606"/>
      <c r="BN9" s="607"/>
      <c r="BO9" s="665">
        <v>29.1</v>
      </c>
      <c r="BP9" s="665"/>
      <c r="BQ9" s="665"/>
      <c r="BR9" s="665"/>
      <c r="BS9" s="611" t="s">
        <v>123</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4102286</v>
      </c>
      <c r="CS9" s="606"/>
      <c r="CT9" s="606"/>
      <c r="CU9" s="606"/>
      <c r="CV9" s="606"/>
      <c r="CW9" s="606"/>
      <c r="CX9" s="606"/>
      <c r="CY9" s="607"/>
      <c r="CZ9" s="665">
        <v>12.6</v>
      </c>
      <c r="DA9" s="665"/>
      <c r="DB9" s="665"/>
      <c r="DC9" s="665"/>
      <c r="DD9" s="611">
        <v>902910</v>
      </c>
      <c r="DE9" s="606"/>
      <c r="DF9" s="606"/>
      <c r="DG9" s="606"/>
      <c r="DH9" s="606"/>
      <c r="DI9" s="606"/>
      <c r="DJ9" s="606"/>
      <c r="DK9" s="606"/>
      <c r="DL9" s="606"/>
      <c r="DM9" s="606"/>
      <c r="DN9" s="606"/>
      <c r="DO9" s="606"/>
      <c r="DP9" s="607"/>
      <c r="DQ9" s="611">
        <v>2715312</v>
      </c>
      <c r="DR9" s="606"/>
      <c r="DS9" s="606"/>
      <c r="DT9" s="606"/>
      <c r="DU9" s="606"/>
      <c r="DV9" s="606"/>
      <c r="DW9" s="606"/>
      <c r="DX9" s="606"/>
      <c r="DY9" s="606"/>
      <c r="DZ9" s="606"/>
      <c r="EA9" s="606"/>
      <c r="EB9" s="606"/>
      <c r="EC9" s="646"/>
    </row>
    <row r="10" spans="2:143" ht="11.25" customHeight="1" x14ac:dyDescent="0.15">
      <c r="B10" s="600" t="s">
        <v>239</v>
      </c>
      <c r="C10" s="601"/>
      <c r="D10" s="601"/>
      <c r="E10" s="601"/>
      <c r="F10" s="601"/>
      <c r="G10" s="601"/>
      <c r="H10" s="601"/>
      <c r="I10" s="601"/>
      <c r="J10" s="601"/>
      <c r="K10" s="601"/>
      <c r="L10" s="601"/>
      <c r="M10" s="601"/>
      <c r="N10" s="601"/>
      <c r="O10" s="601"/>
      <c r="P10" s="601"/>
      <c r="Q10" s="602"/>
      <c r="R10" s="603" t="s">
        <v>234</v>
      </c>
      <c r="S10" s="606"/>
      <c r="T10" s="606"/>
      <c r="U10" s="606"/>
      <c r="V10" s="606"/>
      <c r="W10" s="606"/>
      <c r="X10" s="606"/>
      <c r="Y10" s="607"/>
      <c r="Z10" s="665" t="s">
        <v>234</v>
      </c>
      <c r="AA10" s="665"/>
      <c r="AB10" s="665"/>
      <c r="AC10" s="665"/>
      <c r="AD10" s="666" t="s">
        <v>234</v>
      </c>
      <c r="AE10" s="666"/>
      <c r="AF10" s="666"/>
      <c r="AG10" s="666"/>
      <c r="AH10" s="666"/>
      <c r="AI10" s="666"/>
      <c r="AJ10" s="666"/>
      <c r="AK10" s="666"/>
      <c r="AL10" s="608" t="s">
        <v>234</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233636</v>
      </c>
      <c r="BH10" s="606"/>
      <c r="BI10" s="606"/>
      <c r="BJ10" s="606"/>
      <c r="BK10" s="606"/>
      <c r="BL10" s="606"/>
      <c r="BM10" s="606"/>
      <c r="BN10" s="607"/>
      <c r="BO10" s="665">
        <v>3.2</v>
      </c>
      <c r="BP10" s="665"/>
      <c r="BQ10" s="665"/>
      <c r="BR10" s="665"/>
      <c r="BS10" s="611" t="s">
        <v>234</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28629</v>
      </c>
      <c r="CS10" s="606"/>
      <c r="CT10" s="606"/>
      <c r="CU10" s="606"/>
      <c r="CV10" s="606"/>
      <c r="CW10" s="606"/>
      <c r="CX10" s="606"/>
      <c r="CY10" s="607"/>
      <c r="CZ10" s="665">
        <v>0.1</v>
      </c>
      <c r="DA10" s="665"/>
      <c r="DB10" s="665"/>
      <c r="DC10" s="665"/>
      <c r="DD10" s="611" t="s">
        <v>234</v>
      </c>
      <c r="DE10" s="606"/>
      <c r="DF10" s="606"/>
      <c r="DG10" s="606"/>
      <c r="DH10" s="606"/>
      <c r="DI10" s="606"/>
      <c r="DJ10" s="606"/>
      <c r="DK10" s="606"/>
      <c r="DL10" s="606"/>
      <c r="DM10" s="606"/>
      <c r="DN10" s="606"/>
      <c r="DO10" s="606"/>
      <c r="DP10" s="607"/>
      <c r="DQ10" s="611">
        <v>24636</v>
      </c>
      <c r="DR10" s="606"/>
      <c r="DS10" s="606"/>
      <c r="DT10" s="606"/>
      <c r="DU10" s="606"/>
      <c r="DV10" s="606"/>
      <c r="DW10" s="606"/>
      <c r="DX10" s="606"/>
      <c r="DY10" s="606"/>
      <c r="DZ10" s="606"/>
      <c r="EA10" s="606"/>
      <c r="EB10" s="606"/>
      <c r="EC10" s="646"/>
    </row>
    <row r="11" spans="2:143" ht="11.25" customHeight="1" x14ac:dyDescent="0.15">
      <c r="B11" s="600" t="s">
        <v>242</v>
      </c>
      <c r="C11" s="601"/>
      <c r="D11" s="601"/>
      <c r="E11" s="601"/>
      <c r="F11" s="601"/>
      <c r="G11" s="601"/>
      <c r="H11" s="601"/>
      <c r="I11" s="601"/>
      <c r="J11" s="601"/>
      <c r="K11" s="601"/>
      <c r="L11" s="601"/>
      <c r="M11" s="601"/>
      <c r="N11" s="601"/>
      <c r="O11" s="601"/>
      <c r="P11" s="601"/>
      <c r="Q11" s="602"/>
      <c r="R11" s="603" t="s">
        <v>123</v>
      </c>
      <c r="S11" s="606"/>
      <c r="T11" s="606"/>
      <c r="U11" s="606"/>
      <c r="V11" s="606"/>
      <c r="W11" s="606"/>
      <c r="X11" s="606"/>
      <c r="Y11" s="607"/>
      <c r="Z11" s="665" t="s">
        <v>234</v>
      </c>
      <c r="AA11" s="665"/>
      <c r="AB11" s="665"/>
      <c r="AC11" s="665"/>
      <c r="AD11" s="666" t="s">
        <v>123</v>
      </c>
      <c r="AE11" s="666"/>
      <c r="AF11" s="666"/>
      <c r="AG11" s="666"/>
      <c r="AH11" s="666"/>
      <c r="AI11" s="666"/>
      <c r="AJ11" s="666"/>
      <c r="AK11" s="666"/>
      <c r="AL11" s="608" t="s">
        <v>234</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273490</v>
      </c>
      <c r="BH11" s="606"/>
      <c r="BI11" s="606"/>
      <c r="BJ11" s="606"/>
      <c r="BK11" s="606"/>
      <c r="BL11" s="606"/>
      <c r="BM11" s="606"/>
      <c r="BN11" s="607"/>
      <c r="BO11" s="665">
        <v>3.7</v>
      </c>
      <c r="BP11" s="665"/>
      <c r="BQ11" s="665"/>
      <c r="BR11" s="665"/>
      <c r="BS11" s="611">
        <v>53842</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1875049</v>
      </c>
      <c r="CS11" s="606"/>
      <c r="CT11" s="606"/>
      <c r="CU11" s="606"/>
      <c r="CV11" s="606"/>
      <c r="CW11" s="606"/>
      <c r="CX11" s="606"/>
      <c r="CY11" s="607"/>
      <c r="CZ11" s="665">
        <v>5.8</v>
      </c>
      <c r="DA11" s="665"/>
      <c r="DB11" s="665"/>
      <c r="DC11" s="665"/>
      <c r="DD11" s="611">
        <v>662933</v>
      </c>
      <c r="DE11" s="606"/>
      <c r="DF11" s="606"/>
      <c r="DG11" s="606"/>
      <c r="DH11" s="606"/>
      <c r="DI11" s="606"/>
      <c r="DJ11" s="606"/>
      <c r="DK11" s="606"/>
      <c r="DL11" s="606"/>
      <c r="DM11" s="606"/>
      <c r="DN11" s="606"/>
      <c r="DO11" s="606"/>
      <c r="DP11" s="607"/>
      <c r="DQ11" s="611">
        <v>808213</v>
      </c>
      <c r="DR11" s="606"/>
      <c r="DS11" s="606"/>
      <c r="DT11" s="606"/>
      <c r="DU11" s="606"/>
      <c r="DV11" s="606"/>
      <c r="DW11" s="606"/>
      <c r="DX11" s="606"/>
      <c r="DY11" s="606"/>
      <c r="DZ11" s="606"/>
      <c r="EA11" s="606"/>
      <c r="EB11" s="606"/>
      <c r="EC11" s="646"/>
    </row>
    <row r="12" spans="2:143" ht="11.25" customHeight="1" x14ac:dyDescent="0.15">
      <c r="B12" s="600" t="s">
        <v>245</v>
      </c>
      <c r="C12" s="601"/>
      <c r="D12" s="601"/>
      <c r="E12" s="601"/>
      <c r="F12" s="601"/>
      <c r="G12" s="601"/>
      <c r="H12" s="601"/>
      <c r="I12" s="601"/>
      <c r="J12" s="601"/>
      <c r="K12" s="601"/>
      <c r="L12" s="601"/>
      <c r="M12" s="601"/>
      <c r="N12" s="601"/>
      <c r="O12" s="601"/>
      <c r="P12" s="601"/>
      <c r="Q12" s="602"/>
      <c r="R12" s="603">
        <v>1052108</v>
      </c>
      <c r="S12" s="606"/>
      <c r="T12" s="606"/>
      <c r="U12" s="606"/>
      <c r="V12" s="606"/>
      <c r="W12" s="606"/>
      <c r="X12" s="606"/>
      <c r="Y12" s="607"/>
      <c r="Z12" s="665">
        <v>3.1</v>
      </c>
      <c r="AA12" s="665"/>
      <c r="AB12" s="665"/>
      <c r="AC12" s="665"/>
      <c r="AD12" s="666">
        <v>1052108</v>
      </c>
      <c r="AE12" s="666"/>
      <c r="AF12" s="666"/>
      <c r="AG12" s="666"/>
      <c r="AH12" s="666"/>
      <c r="AI12" s="666"/>
      <c r="AJ12" s="666"/>
      <c r="AK12" s="666"/>
      <c r="AL12" s="608">
        <v>5.6</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3891259</v>
      </c>
      <c r="BH12" s="606"/>
      <c r="BI12" s="606"/>
      <c r="BJ12" s="606"/>
      <c r="BK12" s="606"/>
      <c r="BL12" s="606"/>
      <c r="BM12" s="606"/>
      <c r="BN12" s="607"/>
      <c r="BO12" s="665">
        <v>53.1</v>
      </c>
      <c r="BP12" s="665"/>
      <c r="BQ12" s="665"/>
      <c r="BR12" s="665"/>
      <c r="BS12" s="611" t="s">
        <v>234</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468839</v>
      </c>
      <c r="CS12" s="606"/>
      <c r="CT12" s="606"/>
      <c r="CU12" s="606"/>
      <c r="CV12" s="606"/>
      <c r="CW12" s="606"/>
      <c r="CX12" s="606"/>
      <c r="CY12" s="607"/>
      <c r="CZ12" s="665">
        <v>1.4</v>
      </c>
      <c r="DA12" s="665"/>
      <c r="DB12" s="665"/>
      <c r="DC12" s="665"/>
      <c r="DD12" s="611">
        <v>10141</v>
      </c>
      <c r="DE12" s="606"/>
      <c r="DF12" s="606"/>
      <c r="DG12" s="606"/>
      <c r="DH12" s="606"/>
      <c r="DI12" s="606"/>
      <c r="DJ12" s="606"/>
      <c r="DK12" s="606"/>
      <c r="DL12" s="606"/>
      <c r="DM12" s="606"/>
      <c r="DN12" s="606"/>
      <c r="DO12" s="606"/>
      <c r="DP12" s="607"/>
      <c r="DQ12" s="611">
        <v>282537</v>
      </c>
      <c r="DR12" s="606"/>
      <c r="DS12" s="606"/>
      <c r="DT12" s="606"/>
      <c r="DU12" s="606"/>
      <c r="DV12" s="606"/>
      <c r="DW12" s="606"/>
      <c r="DX12" s="606"/>
      <c r="DY12" s="606"/>
      <c r="DZ12" s="606"/>
      <c r="EA12" s="606"/>
      <c r="EB12" s="606"/>
      <c r="EC12" s="646"/>
    </row>
    <row r="13" spans="2:143" ht="11.25" customHeight="1" x14ac:dyDescent="0.15">
      <c r="B13" s="600" t="s">
        <v>248</v>
      </c>
      <c r="C13" s="601"/>
      <c r="D13" s="601"/>
      <c r="E13" s="601"/>
      <c r="F13" s="601"/>
      <c r="G13" s="601"/>
      <c r="H13" s="601"/>
      <c r="I13" s="601"/>
      <c r="J13" s="601"/>
      <c r="K13" s="601"/>
      <c r="L13" s="601"/>
      <c r="M13" s="601"/>
      <c r="N13" s="601"/>
      <c r="O13" s="601"/>
      <c r="P13" s="601"/>
      <c r="Q13" s="602"/>
      <c r="R13" s="603" t="s">
        <v>234</v>
      </c>
      <c r="S13" s="606"/>
      <c r="T13" s="606"/>
      <c r="U13" s="606"/>
      <c r="V13" s="606"/>
      <c r="W13" s="606"/>
      <c r="X13" s="606"/>
      <c r="Y13" s="607"/>
      <c r="Z13" s="665" t="s">
        <v>234</v>
      </c>
      <c r="AA13" s="665"/>
      <c r="AB13" s="665"/>
      <c r="AC13" s="665"/>
      <c r="AD13" s="666" t="s">
        <v>123</v>
      </c>
      <c r="AE13" s="666"/>
      <c r="AF13" s="666"/>
      <c r="AG13" s="666"/>
      <c r="AH13" s="666"/>
      <c r="AI13" s="666"/>
      <c r="AJ13" s="666"/>
      <c r="AK13" s="666"/>
      <c r="AL13" s="608" t="s">
        <v>123</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3864557</v>
      </c>
      <c r="BH13" s="606"/>
      <c r="BI13" s="606"/>
      <c r="BJ13" s="606"/>
      <c r="BK13" s="606"/>
      <c r="BL13" s="606"/>
      <c r="BM13" s="606"/>
      <c r="BN13" s="607"/>
      <c r="BO13" s="665">
        <v>52.8</v>
      </c>
      <c r="BP13" s="665"/>
      <c r="BQ13" s="665"/>
      <c r="BR13" s="665"/>
      <c r="BS13" s="611" t="s">
        <v>123</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4574868</v>
      </c>
      <c r="CS13" s="606"/>
      <c r="CT13" s="606"/>
      <c r="CU13" s="606"/>
      <c r="CV13" s="606"/>
      <c r="CW13" s="606"/>
      <c r="CX13" s="606"/>
      <c r="CY13" s="607"/>
      <c r="CZ13" s="665">
        <v>14.1</v>
      </c>
      <c r="DA13" s="665"/>
      <c r="DB13" s="665"/>
      <c r="DC13" s="665"/>
      <c r="DD13" s="611">
        <v>1678989</v>
      </c>
      <c r="DE13" s="606"/>
      <c r="DF13" s="606"/>
      <c r="DG13" s="606"/>
      <c r="DH13" s="606"/>
      <c r="DI13" s="606"/>
      <c r="DJ13" s="606"/>
      <c r="DK13" s="606"/>
      <c r="DL13" s="606"/>
      <c r="DM13" s="606"/>
      <c r="DN13" s="606"/>
      <c r="DO13" s="606"/>
      <c r="DP13" s="607"/>
      <c r="DQ13" s="611">
        <v>2823718</v>
      </c>
      <c r="DR13" s="606"/>
      <c r="DS13" s="606"/>
      <c r="DT13" s="606"/>
      <c r="DU13" s="606"/>
      <c r="DV13" s="606"/>
      <c r="DW13" s="606"/>
      <c r="DX13" s="606"/>
      <c r="DY13" s="606"/>
      <c r="DZ13" s="606"/>
      <c r="EA13" s="606"/>
      <c r="EB13" s="606"/>
      <c r="EC13" s="646"/>
    </row>
    <row r="14" spans="2:143" ht="11.25" customHeight="1" x14ac:dyDescent="0.15">
      <c r="B14" s="600" t="s">
        <v>251</v>
      </c>
      <c r="C14" s="601"/>
      <c r="D14" s="601"/>
      <c r="E14" s="601"/>
      <c r="F14" s="601"/>
      <c r="G14" s="601"/>
      <c r="H14" s="601"/>
      <c r="I14" s="601"/>
      <c r="J14" s="601"/>
      <c r="K14" s="601"/>
      <c r="L14" s="601"/>
      <c r="M14" s="601"/>
      <c r="N14" s="601"/>
      <c r="O14" s="601"/>
      <c r="P14" s="601"/>
      <c r="Q14" s="602"/>
      <c r="R14" s="603" t="s">
        <v>234</v>
      </c>
      <c r="S14" s="606"/>
      <c r="T14" s="606"/>
      <c r="U14" s="606"/>
      <c r="V14" s="606"/>
      <c r="W14" s="606"/>
      <c r="X14" s="606"/>
      <c r="Y14" s="607"/>
      <c r="Z14" s="665" t="s">
        <v>234</v>
      </c>
      <c r="AA14" s="665"/>
      <c r="AB14" s="665"/>
      <c r="AC14" s="665"/>
      <c r="AD14" s="666" t="s">
        <v>123</v>
      </c>
      <c r="AE14" s="666"/>
      <c r="AF14" s="666"/>
      <c r="AG14" s="666"/>
      <c r="AH14" s="666"/>
      <c r="AI14" s="666"/>
      <c r="AJ14" s="666"/>
      <c r="AK14" s="666"/>
      <c r="AL14" s="608" t="s">
        <v>234</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199415</v>
      </c>
      <c r="BH14" s="606"/>
      <c r="BI14" s="606"/>
      <c r="BJ14" s="606"/>
      <c r="BK14" s="606"/>
      <c r="BL14" s="606"/>
      <c r="BM14" s="606"/>
      <c r="BN14" s="607"/>
      <c r="BO14" s="665">
        <v>2.7</v>
      </c>
      <c r="BP14" s="665"/>
      <c r="BQ14" s="665"/>
      <c r="BR14" s="665"/>
      <c r="BS14" s="611" t="s">
        <v>234</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1220429</v>
      </c>
      <c r="CS14" s="606"/>
      <c r="CT14" s="606"/>
      <c r="CU14" s="606"/>
      <c r="CV14" s="606"/>
      <c r="CW14" s="606"/>
      <c r="CX14" s="606"/>
      <c r="CY14" s="607"/>
      <c r="CZ14" s="665">
        <v>3.8</v>
      </c>
      <c r="DA14" s="665"/>
      <c r="DB14" s="665"/>
      <c r="DC14" s="665"/>
      <c r="DD14" s="611">
        <v>138529</v>
      </c>
      <c r="DE14" s="606"/>
      <c r="DF14" s="606"/>
      <c r="DG14" s="606"/>
      <c r="DH14" s="606"/>
      <c r="DI14" s="606"/>
      <c r="DJ14" s="606"/>
      <c r="DK14" s="606"/>
      <c r="DL14" s="606"/>
      <c r="DM14" s="606"/>
      <c r="DN14" s="606"/>
      <c r="DO14" s="606"/>
      <c r="DP14" s="607"/>
      <c r="DQ14" s="611">
        <v>837971</v>
      </c>
      <c r="DR14" s="606"/>
      <c r="DS14" s="606"/>
      <c r="DT14" s="606"/>
      <c r="DU14" s="606"/>
      <c r="DV14" s="606"/>
      <c r="DW14" s="606"/>
      <c r="DX14" s="606"/>
      <c r="DY14" s="606"/>
      <c r="DZ14" s="606"/>
      <c r="EA14" s="606"/>
      <c r="EB14" s="606"/>
      <c r="EC14" s="646"/>
    </row>
    <row r="15" spans="2:143" ht="11.25" customHeight="1" x14ac:dyDescent="0.15">
      <c r="B15" s="600" t="s">
        <v>254</v>
      </c>
      <c r="C15" s="601"/>
      <c r="D15" s="601"/>
      <c r="E15" s="601"/>
      <c r="F15" s="601"/>
      <c r="G15" s="601"/>
      <c r="H15" s="601"/>
      <c r="I15" s="601"/>
      <c r="J15" s="601"/>
      <c r="K15" s="601"/>
      <c r="L15" s="601"/>
      <c r="M15" s="601"/>
      <c r="N15" s="601"/>
      <c r="O15" s="601"/>
      <c r="P15" s="601"/>
      <c r="Q15" s="602"/>
      <c r="R15" s="603">
        <v>87210</v>
      </c>
      <c r="S15" s="606"/>
      <c r="T15" s="606"/>
      <c r="U15" s="606"/>
      <c r="V15" s="606"/>
      <c r="W15" s="606"/>
      <c r="X15" s="606"/>
      <c r="Y15" s="607"/>
      <c r="Z15" s="665">
        <v>0.3</v>
      </c>
      <c r="AA15" s="665"/>
      <c r="AB15" s="665"/>
      <c r="AC15" s="665"/>
      <c r="AD15" s="666">
        <v>87210</v>
      </c>
      <c r="AE15" s="666"/>
      <c r="AF15" s="666"/>
      <c r="AG15" s="666"/>
      <c r="AH15" s="666"/>
      <c r="AI15" s="666"/>
      <c r="AJ15" s="666"/>
      <c r="AK15" s="666"/>
      <c r="AL15" s="608">
        <v>0.5</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387390</v>
      </c>
      <c r="BH15" s="606"/>
      <c r="BI15" s="606"/>
      <c r="BJ15" s="606"/>
      <c r="BK15" s="606"/>
      <c r="BL15" s="606"/>
      <c r="BM15" s="606"/>
      <c r="BN15" s="607"/>
      <c r="BO15" s="665">
        <v>5.3</v>
      </c>
      <c r="BP15" s="665"/>
      <c r="BQ15" s="665"/>
      <c r="BR15" s="665"/>
      <c r="BS15" s="611" t="s">
        <v>234</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3435547</v>
      </c>
      <c r="CS15" s="606"/>
      <c r="CT15" s="606"/>
      <c r="CU15" s="606"/>
      <c r="CV15" s="606"/>
      <c r="CW15" s="606"/>
      <c r="CX15" s="606"/>
      <c r="CY15" s="607"/>
      <c r="CZ15" s="665">
        <v>10.6</v>
      </c>
      <c r="DA15" s="665"/>
      <c r="DB15" s="665"/>
      <c r="DC15" s="665"/>
      <c r="DD15" s="611">
        <v>1067919</v>
      </c>
      <c r="DE15" s="606"/>
      <c r="DF15" s="606"/>
      <c r="DG15" s="606"/>
      <c r="DH15" s="606"/>
      <c r="DI15" s="606"/>
      <c r="DJ15" s="606"/>
      <c r="DK15" s="606"/>
      <c r="DL15" s="606"/>
      <c r="DM15" s="606"/>
      <c r="DN15" s="606"/>
      <c r="DO15" s="606"/>
      <c r="DP15" s="607"/>
      <c r="DQ15" s="611">
        <v>2226903</v>
      </c>
      <c r="DR15" s="606"/>
      <c r="DS15" s="606"/>
      <c r="DT15" s="606"/>
      <c r="DU15" s="606"/>
      <c r="DV15" s="606"/>
      <c r="DW15" s="606"/>
      <c r="DX15" s="606"/>
      <c r="DY15" s="606"/>
      <c r="DZ15" s="606"/>
      <c r="EA15" s="606"/>
      <c r="EB15" s="606"/>
      <c r="EC15" s="646"/>
    </row>
    <row r="16" spans="2:143" ht="11.25" customHeight="1" x14ac:dyDescent="0.15">
      <c r="B16" s="600" t="s">
        <v>257</v>
      </c>
      <c r="C16" s="601"/>
      <c r="D16" s="601"/>
      <c r="E16" s="601"/>
      <c r="F16" s="601"/>
      <c r="G16" s="601"/>
      <c r="H16" s="601"/>
      <c r="I16" s="601"/>
      <c r="J16" s="601"/>
      <c r="K16" s="601"/>
      <c r="L16" s="601"/>
      <c r="M16" s="601"/>
      <c r="N16" s="601"/>
      <c r="O16" s="601"/>
      <c r="P16" s="601"/>
      <c r="Q16" s="602"/>
      <c r="R16" s="603" t="s">
        <v>123</v>
      </c>
      <c r="S16" s="606"/>
      <c r="T16" s="606"/>
      <c r="U16" s="606"/>
      <c r="V16" s="606"/>
      <c r="W16" s="606"/>
      <c r="X16" s="606"/>
      <c r="Y16" s="607"/>
      <c r="Z16" s="665" t="s">
        <v>123</v>
      </c>
      <c r="AA16" s="665"/>
      <c r="AB16" s="665"/>
      <c r="AC16" s="665"/>
      <c r="AD16" s="666" t="s">
        <v>234</v>
      </c>
      <c r="AE16" s="666"/>
      <c r="AF16" s="666"/>
      <c r="AG16" s="666"/>
      <c r="AH16" s="666"/>
      <c r="AI16" s="666"/>
      <c r="AJ16" s="666"/>
      <c r="AK16" s="666"/>
      <c r="AL16" s="608" t="s">
        <v>123</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234</v>
      </c>
      <c r="BH16" s="606"/>
      <c r="BI16" s="606"/>
      <c r="BJ16" s="606"/>
      <c r="BK16" s="606"/>
      <c r="BL16" s="606"/>
      <c r="BM16" s="606"/>
      <c r="BN16" s="607"/>
      <c r="BO16" s="665" t="s">
        <v>234</v>
      </c>
      <c r="BP16" s="665"/>
      <c r="BQ16" s="665"/>
      <c r="BR16" s="665"/>
      <c r="BS16" s="611" t="s">
        <v>234</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v>63136</v>
      </c>
      <c r="CS16" s="606"/>
      <c r="CT16" s="606"/>
      <c r="CU16" s="606"/>
      <c r="CV16" s="606"/>
      <c r="CW16" s="606"/>
      <c r="CX16" s="606"/>
      <c r="CY16" s="607"/>
      <c r="CZ16" s="665">
        <v>0.2</v>
      </c>
      <c r="DA16" s="665"/>
      <c r="DB16" s="665"/>
      <c r="DC16" s="665"/>
      <c r="DD16" s="611" t="s">
        <v>234</v>
      </c>
      <c r="DE16" s="606"/>
      <c r="DF16" s="606"/>
      <c r="DG16" s="606"/>
      <c r="DH16" s="606"/>
      <c r="DI16" s="606"/>
      <c r="DJ16" s="606"/>
      <c r="DK16" s="606"/>
      <c r="DL16" s="606"/>
      <c r="DM16" s="606"/>
      <c r="DN16" s="606"/>
      <c r="DO16" s="606"/>
      <c r="DP16" s="607"/>
      <c r="DQ16" s="611">
        <v>21704</v>
      </c>
      <c r="DR16" s="606"/>
      <c r="DS16" s="606"/>
      <c r="DT16" s="606"/>
      <c r="DU16" s="606"/>
      <c r="DV16" s="606"/>
      <c r="DW16" s="606"/>
      <c r="DX16" s="606"/>
      <c r="DY16" s="606"/>
      <c r="DZ16" s="606"/>
      <c r="EA16" s="606"/>
      <c r="EB16" s="606"/>
      <c r="EC16" s="646"/>
    </row>
    <row r="17" spans="2:133" ht="11.25" customHeight="1" x14ac:dyDescent="0.15">
      <c r="B17" s="600" t="s">
        <v>260</v>
      </c>
      <c r="C17" s="601"/>
      <c r="D17" s="601"/>
      <c r="E17" s="601"/>
      <c r="F17" s="601"/>
      <c r="G17" s="601"/>
      <c r="H17" s="601"/>
      <c r="I17" s="601"/>
      <c r="J17" s="601"/>
      <c r="K17" s="601"/>
      <c r="L17" s="601"/>
      <c r="M17" s="601"/>
      <c r="N17" s="601"/>
      <c r="O17" s="601"/>
      <c r="P17" s="601"/>
      <c r="Q17" s="602"/>
      <c r="R17" s="603">
        <v>27055</v>
      </c>
      <c r="S17" s="606"/>
      <c r="T17" s="606"/>
      <c r="U17" s="606"/>
      <c r="V17" s="606"/>
      <c r="W17" s="606"/>
      <c r="X17" s="606"/>
      <c r="Y17" s="607"/>
      <c r="Z17" s="665">
        <v>0.1</v>
      </c>
      <c r="AA17" s="665"/>
      <c r="AB17" s="665"/>
      <c r="AC17" s="665"/>
      <c r="AD17" s="666">
        <v>27055</v>
      </c>
      <c r="AE17" s="666"/>
      <c r="AF17" s="666"/>
      <c r="AG17" s="666"/>
      <c r="AH17" s="666"/>
      <c r="AI17" s="666"/>
      <c r="AJ17" s="666"/>
      <c r="AK17" s="666"/>
      <c r="AL17" s="608">
        <v>0.1</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123</v>
      </c>
      <c r="BH17" s="606"/>
      <c r="BI17" s="606"/>
      <c r="BJ17" s="606"/>
      <c r="BK17" s="606"/>
      <c r="BL17" s="606"/>
      <c r="BM17" s="606"/>
      <c r="BN17" s="607"/>
      <c r="BO17" s="665" t="s">
        <v>234</v>
      </c>
      <c r="BP17" s="665"/>
      <c r="BQ17" s="665"/>
      <c r="BR17" s="665"/>
      <c r="BS17" s="611" t="s">
        <v>123</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4347181</v>
      </c>
      <c r="CS17" s="606"/>
      <c r="CT17" s="606"/>
      <c r="CU17" s="606"/>
      <c r="CV17" s="606"/>
      <c r="CW17" s="606"/>
      <c r="CX17" s="606"/>
      <c r="CY17" s="607"/>
      <c r="CZ17" s="665">
        <v>13.4</v>
      </c>
      <c r="DA17" s="665"/>
      <c r="DB17" s="665"/>
      <c r="DC17" s="665"/>
      <c r="DD17" s="611" t="s">
        <v>234</v>
      </c>
      <c r="DE17" s="606"/>
      <c r="DF17" s="606"/>
      <c r="DG17" s="606"/>
      <c r="DH17" s="606"/>
      <c r="DI17" s="606"/>
      <c r="DJ17" s="606"/>
      <c r="DK17" s="606"/>
      <c r="DL17" s="606"/>
      <c r="DM17" s="606"/>
      <c r="DN17" s="606"/>
      <c r="DO17" s="606"/>
      <c r="DP17" s="607"/>
      <c r="DQ17" s="611">
        <v>4225595</v>
      </c>
      <c r="DR17" s="606"/>
      <c r="DS17" s="606"/>
      <c r="DT17" s="606"/>
      <c r="DU17" s="606"/>
      <c r="DV17" s="606"/>
      <c r="DW17" s="606"/>
      <c r="DX17" s="606"/>
      <c r="DY17" s="606"/>
      <c r="DZ17" s="606"/>
      <c r="EA17" s="606"/>
      <c r="EB17" s="606"/>
      <c r="EC17" s="646"/>
    </row>
    <row r="18" spans="2:133" ht="11.25" customHeight="1" x14ac:dyDescent="0.15">
      <c r="B18" s="600" t="s">
        <v>263</v>
      </c>
      <c r="C18" s="601"/>
      <c r="D18" s="601"/>
      <c r="E18" s="601"/>
      <c r="F18" s="601"/>
      <c r="G18" s="601"/>
      <c r="H18" s="601"/>
      <c r="I18" s="601"/>
      <c r="J18" s="601"/>
      <c r="K18" s="601"/>
      <c r="L18" s="601"/>
      <c r="M18" s="601"/>
      <c r="N18" s="601"/>
      <c r="O18" s="601"/>
      <c r="P18" s="601"/>
      <c r="Q18" s="602"/>
      <c r="R18" s="603">
        <v>11236891</v>
      </c>
      <c r="S18" s="606"/>
      <c r="T18" s="606"/>
      <c r="U18" s="606"/>
      <c r="V18" s="606"/>
      <c r="W18" s="606"/>
      <c r="X18" s="606"/>
      <c r="Y18" s="607"/>
      <c r="Z18" s="665">
        <v>33.5</v>
      </c>
      <c r="AA18" s="665"/>
      <c r="AB18" s="665"/>
      <c r="AC18" s="665"/>
      <c r="AD18" s="666">
        <v>10043170</v>
      </c>
      <c r="AE18" s="666"/>
      <c r="AF18" s="666"/>
      <c r="AG18" s="666"/>
      <c r="AH18" s="666"/>
      <c r="AI18" s="666"/>
      <c r="AJ18" s="666"/>
      <c r="AK18" s="666"/>
      <c r="AL18" s="608">
        <v>53.2</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123</v>
      </c>
      <c r="BH18" s="606"/>
      <c r="BI18" s="606"/>
      <c r="BJ18" s="606"/>
      <c r="BK18" s="606"/>
      <c r="BL18" s="606"/>
      <c r="BM18" s="606"/>
      <c r="BN18" s="607"/>
      <c r="BO18" s="665" t="s">
        <v>123</v>
      </c>
      <c r="BP18" s="665"/>
      <c r="BQ18" s="665"/>
      <c r="BR18" s="665"/>
      <c r="BS18" s="611" t="s">
        <v>234</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123</v>
      </c>
      <c r="CS18" s="606"/>
      <c r="CT18" s="606"/>
      <c r="CU18" s="606"/>
      <c r="CV18" s="606"/>
      <c r="CW18" s="606"/>
      <c r="CX18" s="606"/>
      <c r="CY18" s="607"/>
      <c r="CZ18" s="665" t="s">
        <v>123</v>
      </c>
      <c r="DA18" s="665"/>
      <c r="DB18" s="665"/>
      <c r="DC18" s="665"/>
      <c r="DD18" s="611" t="s">
        <v>234</v>
      </c>
      <c r="DE18" s="606"/>
      <c r="DF18" s="606"/>
      <c r="DG18" s="606"/>
      <c r="DH18" s="606"/>
      <c r="DI18" s="606"/>
      <c r="DJ18" s="606"/>
      <c r="DK18" s="606"/>
      <c r="DL18" s="606"/>
      <c r="DM18" s="606"/>
      <c r="DN18" s="606"/>
      <c r="DO18" s="606"/>
      <c r="DP18" s="607"/>
      <c r="DQ18" s="611" t="s">
        <v>234</v>
      </c>
      <c r="DR18" s="606"/>
      <c r="DS18" s="606"/>
      <c r="DT18" s="606"/>
      <c r="DU18" s="606"/>
      <c r="DV18" s="606"/>
      <c r="DW18" s="606"/>
      <c r="DX18" s="606"/>
      <c r="DY18" s="606"/>
      <c r="DZ18" s="606"/>
      <c r="EA18" s="606"/>
      <c r="EB18" s="606"/>
      <c r="EC18" s="646"/>
    </row>
    <row r="19" spans="2:133" ht="11.25" customHeight="1" x14ac:dyDescent="0.15">
      <c r="B19" s="600" t="s">
        <v>266</v>
      </c>
      <c r="C19" s="601"/>
      <c r="D19" s="601"/>
      <c r="E19" s="601"/>
      <c r="F19" s="601"/>
      <c r="G19" s="601"/>
      <c r="H19" s="601"/>
      <c r="I19" s="601"/>
      <c r="J19" s="601"/>
      <c r="K19" s="601"/>
      <c r="L19" s="601"/>
      <c r="M19" s="601"/>
      <c r="N19" s="601"/>
      <c r="O19" s="601"/>
      <c r="P19" s="601"/>
      <c r="Q19" s="602"/>
      <c r="R19" s="603">
        <v>10043170</v>
      </c>
      <c r="S19" s="606"/>
      <c r="T19" s="606"/>
      <c r="U19" s="606"/>
      <c r="V19" s="606"/>
      <c r="W19" s="606"/>
      <c r="X19" s="606"/>
      <c r="Y19" s="607"/>
      <c r="Z19" s="665">
        <v>29.9</v>
      </c>
      <c r="AA19" s="665"/>
      <c r="AB19" s="665"/>
      <c r="AC19" s="665"/>
      <c r="AD19" s="666">
        <v>10043170</v>
      </c>
      <c r="AE19" s="666"/>
      <c r="AF19" s="666"/>
      <c r="AG19" s="666"/>
      <c r="AH19" s="666"/>
      <c r="AI19" s="666"/>
      <c r="AJ19" s="666"/>
      <c r="AK19" s="666"/>
      <c r="AL19" s="608">
        <v>53.2</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v>98282</v>
      </c>
      <c r="BH19" s="606"/>
      <c r="BI19" s="606"/>
      <c r="BJ19" s="606"/>
      <c r="BK19" s="606"/>
      <c r="BL19" s="606"/>
      <c r="BM19" s="606"/>
      <c r="BN19" s="607"/>
      <c r="BO19" s="665">
        <v>1.3</v>
      </c>
      <c r="BP19" s="665"/>
      <c r="BQ19" s="665"/>
      <c r="BR19" s="665"/>
      <c r="BS19" s="611" t="s">
        <v>234</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234</v>
      </c>
      <c r="CS19" s="606"/>
      <c r="CT19" s="606"/>
      <c r="CU19" s="606"/>
      <c r="CV19" s="606"/>
      <c r="CW19" s="606"/>
      <c r="CX19" s="606"/>
      <c r="CY19" s="607"/>
      <c r="CZ19" s="665" t="s">
        <v>123</v>
      </c>
      <c r="DA19" s="665"/>
      <c r="DB19" s="665"/>
      <c r="DC19" s="665"/>
      <c r="DD19" s="611" t="s">
        <v>234</v>
      </c>
      <c r="DE19" s="606"/>
      <c r="DF19" s="606"/>
      <c r="DG19" s="606"/>
      <c r="DH19" s="606"/>
      <c r="DI19" s="606"/>
      <c r="DJ19" s="606"/>
      <c r="DK19" s="606"/>
      <c r="DL19" s="606"/>
      <c r="DM19" s="606"/>
      <c r="DN19" s="606"/>
      <c r="DO19" s="606"/>
      <c r="DP19" s="607"/>
      <c r="DQ19" s="611" t="s">
        <v>234</v>
      </c>
      <c r="DR19" s="606"/>
      <c r="DS19" s="606"/>
      <c r="DT19" s="606"/>
      <c r="DU19" s="606"/>
      <c r="DV19" s="606"/>
      <c r="DW19" s="606"/>
      <c r="DX19" s="606"/>
      <c r="DY19" s="606"/>
      <c r="DZ19" s="606"/>
      <c r="EA19" s="606"/>
      <c r="EB19" s="606"/>
      <c r="EC19" s="646"/>
    </row>
    <row r="20" spans="2:133" ht="11.25" customHeight="1" x14ac:dyDescent="0.15">
      <c r="B20" s="600" t="s">
        <v>269</v>
      </c>
      <c r="C20" s="601"/>
      <c r="D20" s="601"/>
      <c r="E20" s="601"/>
      <c r="F20" s="601"/>
      <c r="G20" s="601"/>
      <c r="H20" s="601"/>
      <c r="I20" s="601"/>
      <c r="J20" s="601"/>
      <c r="K20" s="601"/>
      <c r="L20" s="601"/>
      <c r="M20" s="601"/>
      <c r="N20" s="601"/>
      <c r="O20" s="601"/>
      <c r="P20" s="601"/>
      <c r="Q20" s="602"/>
      <c r="R20" s="603">
        <v>1193721</v>
      </c>
      <c r="S20" s="606"/>
      <c r="T20" s="606"/>
      <c r="U20" s="606"/>
      <c r="V20" s="606"/>
      <c r="W20" s="606"/>
      <c r="X20" s="606"/>
      <c r="Y20" s="607"/>
      <c r="Z20" s="665">
        <v>3.6</v>
      </c>
      <c r="AA20" s="665"/>
      <c r="AB20" s="665"/>
      <c r="AC20" s="665"/>
      <c r="AD20" s="666" t="s">
        <v>234</v>
      </c>
      <c r="AE20" s="666"/>
      <c r="AF20" s="666"/>
      <c r="AG20" s="666"/>
      <c r="AH20" s="666"/>
      <c r="AI20" s="666"/>
      <c r="AJ20" s="666"/>
      <c r="AK20" s="666"/>
      <c r="AL20" s="608" t="s">
        <v>234</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v>98282</v>
      </c>
      <c r="BH20" s="606"/>
      <c r="BI20" s="606"/>
      <c r="BJ20" s="606"/>
      <c r="BK20" s="606"/>
      <c r="BL20" s="606"/>
      <c r="BM20" s="606"/>
      <c r="BN20" s="607"/>
      <c r="BO20" s="665">
        <v>1.3</v>
      </c>
      <c r="BP20" s="665"/>
      <c r="BQ20" s="665"/>
      <c r="BR20" s="665"/>
      <c r="BS20" s="611" t="s">
        <v>234</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32520880</v>
      </c>
      <c r="CS20" s="606"/>
      <c r="CT20" s="606"/>
      <c r="CU20" s="606"/>
      <c r="CV20" s="606"/>
      <c r="CW20" s="606"/>
      <c r="CX20" s="606"/>
      <c r="CY20" s="607"/>
      <c r="CZ20" s="665">
        <v>100</v>
      </c>
      <c r="DA20" s="665"/>
      <c r="DB20" s="665"/>
      <c r="DC20" s="665"/>
      <c r="DD20" s="611">
        <v>5128036</v>
      </c>
      <c r="DE20" s="606"/>
      <c r="DF20" s="606"/>
      <c r="DG20" s="606"/>
      <c r="DH20" s="606"/>
      <c r="DI20" s="606"/>
      <c r="DJ20" s="606"/>
      <c r="DK20" s="606"/>
      <c r="DL20" s="606"/>
      <c r="DM20" s="606"/>
      <c r="DN20" s="606"/>
      <c r="DO20" s="606"/>
      <c r="DP20" s="607"/>
      <c r="DQ20" s="611">
        <v>22337362</v>
      </c>
      <c r="DR20" s="606"/>
      <c r="DS20" s="606"/>
      <c r="DT20" s="606"/>
      <c r="DU20" s="606"/>
      <c r="DV20" s="606"/>
      <c r="DW20" s="606"/>
      <c r="DX20" s="606"/>
      <c r="DY20" s="606"/>
      <c r="DZ20" s="606"/>
      <c r="EA20" s="606"/>
      <c r="EB20" s="606"/>
      <c r="EC20" s="646"/>
    </row>
    <row r="21" spans="2:133" ht="11.25" customHeight="1" x14ac:dyDescent="0.15">
      <c r="B21" s="600" t="s">
        <v>272</v>
      </c>
      <c r="C21" s="601"/>
      <c r="D21" s="601"/>
      <c r="E21" s="601"/>
      <c r="F21" s="601"/>
      <c r="G21" s="601"/>
      <c r="H21" s="601"/>
      <c r="I21" s="601"/>
      <c r="J21" s="601"/>
      <c r="K21" s="601"/>
      <c r="L21" s="601"/>
      <c r="M21" s="601"/>
      <c r="N21" s="601"/>
      <c r="O21" s="601"/>
      <c r="P21" s="601"/>
      <c r="Q21" s="602"/>
      <c r="R21" s="603" t="s">
        <v>123</v>
      </c>
      <c r="S21" s="606"/>
      <c r="T21" s="606"/>
      <c r="U21" s="606"/>
      <c r="V21" s="606"/>
      <c r="W21" s="606"/>
      <c r="X21" s="606"/>
      <c r="Y21" s="607"/>
      <c r="Z21" s="665" t="s">
        <v>234</v>
      </c>
      <c r="AA21" s="665"/>
      <c r="AB21" s="665"/>
      <c r="AC21" s="665"/>
      <c r="AD21" s="666" t="s">
        <v>123</v>
      </c>
      <c r="AE21" s="666"/>
      <c r="AF21" s="666"/>
      <c r="AG21" s="666"/>
      <c r="AH21" s="666"/>
      <c r="AI21" s="666"/>
      <c r="AJ21" s="666"/>
      <c r="AK21" s="666"/>
      <c r="AL21" s="608" t="s">
        <v>234</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v>38120</v>
      </c>
      <c r="BH21" s="606"/>
      <c r="BI21" s="606"/>
      <c r="BJ21" s="606"/>
      <c r="BK21" s="606"/>
      <c r="BL21" s="606"/>
      <c r="BM21" s="606"/>
      <c r="BN21" s="607"/>
      <c r="BO21" s="665">
        <v>0.5</v>
      </c>
      <c r="BP21" s="665"/>
      <c r="BQ21" s="665"/>
      <c r="BR21" s="665"/>
      <c r="BS21" s="611" t="s">
        <v>234</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274</v>
      </c>
      <c r="C22" s="601"/>
      <c r="D22" s="601"/>
      <c r="E22" s="601"/>
      <c r="F22" s="601"/>
      <c r="G22" s="601"/>
      <c r="H22" s="601"/>
      <c r="I22" s="601"/>
      <c r="J22" s="601"/>
      <c r="K22" s="601"/>
      <c r="L22" s="601"/>
      <c r="M22" s="601"/>
      <c r="N22" s="601"/>
      <c r="O22" s="601"/>
      <c r="P22" s="601"/>
      <c r="Q22" s="602"/>
      <c r="R22" s="603">
        <v>20089516</v>
      </c>
      <c r="S22" s="606"/>
      <c r="T22" s="606"/>
      <c r="U22" s="606"/>
      <c r="V22" s="606"/>
      <c r="W22" s="606"/>
      <c r="X22" s="606"/>
      <c r="Y22" s="607"/>
      <c r="Z22" s="665">
        <v>59.9</v>
      </c>
      <c r="AA22" s="665"/>
      <c r="AB22" s="665"/>
      <c r="AC22" s="665"/>
      <c r="AD22" s="666">
        <v>18835633</v>
      </c>
      <c r="AE22" s="666"/>
      <c r="AF22" s="666"/>
      <c r="AG22" s="666"/>
      <c r="AH22" s="666"/>
      <c r="AI22" s="666"/>
      <c r="AJ22" s="666"/>
      <c r="AK22" s="666"/>
      <c r="AL22" s="608">
        <v>99.7</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t="s">
        <v>234</v>
      </c>
      <c r="BH22" s="606"/>
      <c r="BI22" s="606"/>
      <c r="BJ22" s="606"/>
      <c r="BK22" s="606"/>
      <c r="BL22" s="606"/>
      <c r="BM22" s="606"/>
      <c r="BN22" s="607"/>
      <c r="BO22" s="665" t="s">
        <v>234</v>
      </c>
      <c r="BP22" s="665"/>
      <c r="BQ22" s="665"/>
      <c r="BR22" s="665"/>
      <c r="BS22" s="611" t="s">
        <v>234</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277</v>
      </c>
      <c r="C23" s="601"/>
      <c r="D23" s="601"/>
      <c r="E23" s="601"/>
      <c r="F23" s="601"/>
      <c r="G23" s="601"/>
      <c r="H23" s="601"/>
      <c r="I23" s="601"/>
      <c r="J23" s="601"/>
      <c r="K23" s="601"/>
      <c r="L23" s="601"/>
      <c r="M23" s="601"/>
      <c r="N23" s="601"/>
      <c r="O23" s="601"/>
      <c r="P23" s="601"/>
      <c r="Q23" s="602"/>
      <c r="R23" s="603">
        <v>6680</v>
      </c>
      <c r="S23" s="606"/>
      <c r="T23" s="606"/>
      <c r="U23" s="606"/>
      <c r="V23" s="606"/>
      <c r="W23" s="606"/>
      <c r="X23" s="606"/>
      <c r="Y23" s="607"/>
      <c r="Z23" s="665">
        <v>0</v>
      </c>
      <c r="AA23" s="665"/>
      <c r="AB23" s="665"/>
      <c r="AC23" s="665"/>
      <c r="AD23" s="666">
        <v>6680</v>
      </c>
      <c r="AE23" s="666"/>
      <c r="AF23" s="666"/>
      <c r="AG23" s="666"/>
      <c r="AH23" s="666"/>
      <c r="AI23" s="666"/>
      <c r="AJ23" s="666"/>
      <c r="AK23" s="666"/>
      <c r="AL23" s="608">
        <v>0</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v>60162</v>
      </c>
      <c r="BH23" s="606"/>
      <c r="BI23" s="606"/>
      <c r="BJ23" s="606"/>
      <c r="BK23" s="606"/>
      <c r="BL23" s="606"/>
      <c r="BM23" s="606"/>
      <c r="BN23" s="607"/>
      <c r="BO23" s="665">
        <v>0.8</v>
      </c>
      <c r="BP23" s="665"/>
      <c r="BQ23" s="665"/>
      <c r="BR23" s="665"/>
      <c r="BS23" s="611" t="s">
        <v>234</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x14ac:dyDescent="0.15">
      <c r="B24" s="600" t="s">
        <v>284</v>
      </c>
      <c r="C24" s="601"/>
      <c r="D24" s="601"/>
      <c r="E24" s="601"/>
      <c r="F24" s="601"/>
      <c r="G24" s="601"/>
      <c r="H24" s="601"/>
      <c r="I24" s="601"/>
      <c r="J24" s="601"/>
      <c r="K24" s="601"/>
      <c r="L24" s="601"/>
      <c r="M24" s="601"/>
      <c r="N24" s="601"/>
      <c r="O24" s="601"/>
      <c r="P24" s="601"/>
      <c r="Q24" s="602"/>
      <c r="R24" s="603">
        <v>650825</v>
      </c>
      <c r="S24" s="606"/>
      <c r="T24" s="606"/>
      <c r="U24" s="606"/>
      <c r="V24" s="606"/>
      <c r="W24" s="606"/>
      <c r="X24" s="606"/>
      <c r="Y24" s="607"/>
      <c r="Z24" s="665">
        <v>1.9</v>
      </c>
      <c r="AA24" s="665"/>
      <c r="AB24" s="665"/>
      <c r="AC24" s="665"/>
      <c r="AD24" s="666" t="s">
        <v>234</v>
      </c>
      <c r="AE24" s="666"/>
      <c r="AF24" s="666"/>
      <c r="AG24" s="666"/>
      <c r="AH24" s="666"/>
      <c r="AI24" s="666"/>
      <c r="AJ24" s="666"/>
      <c r="AK24" s="666"/>
      <c r="AL24" s="608" t="s">
        <v>123</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234</v>
      </c>
      <c r="BH24" s="606"/>
      <c r="BI24" s="606"/>
      <c r="BJ24" s="606"/>
      <c r="BK24" s="606"/>
      <c r="BL24" s="606"/>
      <c r="BM24" s="606"/>
      <c r="BN24" s="607"/>
      <c r="BO24" s="665" t="s">
        <v>234</v>
      </c>
      <c r="BP24" s="665"/>
      <c r="BQ24" s="665"/>
      <c r="BR24" s="665"/>
      <c r="BS24" s="611" t="s">
        <v>234</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13416579</v>
      </c>
      <c r="CS24" s="669"/>
      <c r="CT24" s="669"/>
      <c r="CU24" s="669"/>
      <c r="CV24" s="669"/>
      <c r="CW24" s="669"/>
      <c r="CX24" s="669"/>
      <c r="CY24" s="715"/>
      <c r="CZ24" s="716">
        <v>41.3</v>
      </c>
      <c r="DA24" s="685"/>
      <c r="DB24" s="685"/>
      <c r="DC24" s="719"/>
      <c r="DD24" s="714">
        <v>10093432</v>
      </c>
      <c r="DE24" s="669"/>
      <c r="DF24" s="669"/>
      <c r="DG24" s="669"/>
      <c r="DH24" s="669"/>
      <c r="DI24" s="669"/>
      <c r="DJ24" s="669"/>
      <c r="DK24" s="715"/>
      <c r="DL24" s="714">
        <v>10089770</v>
      </c>
      <c r="DM24" s="669"/>
      <c r="DN24" s="669"/>
      <c r="DO24" s="669"/>
      <c r="DP24" s="669"/>
      <c r="DQ24" s="669"/>
      <c r="DR24" s="669"/>
      <c r="DS24" s="669"/>
      <c r="DT24" s="669"/>
      <c r="DU24" s="669"/>
      <c r="DV24" s="715"/>
      <c r="DW24" s="716">
        <v>50.6</v>
      </c>
      <c r="DX24" s="685"/>
      <c r="DY24" s="685"/>
      <c r="DZ24" s="685"/>
      <c r="EA24" s="685"/>
      <c r="EB24" s="685"/>
      <c r="EC24" s="717"/>
    </row>
    <row r="25" spans="2:133" ht="11.25" customHeight="1" x14ac:dyDescent="0.15">
      <c r="B25" s="600" t="s">
        <v>287</v>
      </c>
      <c r="C25" s="601"/>
      <c r="D25" s="601"/>
      <c r="E25" s="601"/>
      <c r="F25" s="601"/>
      <c r="G25" s="601"/>
      <c r="H25" s="601"/>
      <c r="I25" s="601"/>
      <c r="J25" s="601"/>
      <c r="K25" s="601"/>
      <c r="L25" s="601"/>
      <c r="M25" s="601"/>
      <c r="N25" s="601"/>
      <c r="O25" s="601"/>
      <c r="P25" s="601"/>
      <c r="Q25" s="602"/>
      <c r="R25" s="603">
        <v>607414</v>
      </c>
      <c r="S25" s="606"/>
      <c r="T25" s="606"/>
      <c r="U25" s="606"/>
      <c r="V25" s="606"/>
      <c r="W25" s="606"/>
      <c r="X25" s="606"/>
      <c r="Y25" s="607"/>
      <c r="Z25" s="665">
        <v>1.8</v>
      </c>
      <c r="AA25" s="665"/>
      <c r="AB25" s="665"/>
      <c r="AC25" s="665"/>
      <c r="AD25" s="666" t="s">
        <v>123</v>
      </c>
      <c r="AE25" s="666"/>
      <c r="AF25" s="666"/>
      <c r="AG25" s="666"/>
      <c r="AH25" s="666"/>
      <c r="AI25" s="666"/>
      <c r="AJ25" s="666"/>
      <c r="AK25" s="666"/>
      <c r="AL25" s="608" t="s">
        <v>234</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234</v>
      </c>
      <c r="BH25" s="606"/>
      <c r="BI25" s="606"/>
      <c r="BJ25" s="606"/>
      <c r="BK25" s="606"/>
      <c r="BL25" s="606"/>
      <c r="BM25" s="606"/>
      <c r="BN25" s="607"/>
      <c r="BO25" s="665" t="s">
        <v>123</v>
      </c>
      <c r="BP25" s="665"/>
      <c r="BQ25" s="665"/>
      <c r="BR25" s="665"/>
      <c r="BS25" s="611" t="s">
        <v>234</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4589373</v>
      </c>
      <c r="CS25" s="604"/>
      <c r="CT25" s="604"/>
      <c r="CU25" s="604"/>
      <c r="CV25" s="604"/>
      <c r="CW25" s="604"/>
      <c r="CX25" s="604"/>
      <c r="CY25" s="605"/>
      <c r="CZ25" s="608">
        <v>14.1</v>
      </c>
      <c r="DA25" s="637"/>
      <c r="DB25" s="637"/>
      <c r="DC25" s="638"/>
      <c r="DD25" s="611">
        <v>3908099</v>
      </c>
      <c r="DE25" s="604"/>
      <c r="DF25" s="604"/>
      <c r="DG25" s="604"/>
      <c r="DH25" s="604"/>
      <c r="DI25" s="604"/>
      <c r="DJ25" s="604"/>
      <c r="DK25" s="605"/>
      <c r="DL25" s="611">
        <v>3906932</v>
      </c>
      <c r="DM25" s="604"/>
      <c r="DN25" s="604"/>
      <c r="DO25" s="604"/>
      <c r="DP25" s="604"/>
      <c r="DQ25" s="604"/>
      <c r="DR25" s="604"/>
      <c r="DS25" s="604"/>
      <c r="DT25" s="604"/>
      <c r="DU25" s="604"/>
      <c r="DV25" s="605"/>
      <c r="DW25" s="608">
        <v>19.600000000000001</v>
      </c>
      <c r="DX25" s="637"/>
      <c r="DY25" s="637"/>
      <c r="DZ25" s="637"/>
      <c r="EA25" s="637"/>
      <c r="EB25" s="637"/>
      <c r="EC25" s="639"/>
    </row>
    <row r="26" spans="2:133" ht="11.25" customHeight="1" x14ac:dyDescent="0.15">
      <c r="B26" s="600" t="s">
        <v>290</v>
      </c>
      <c r="C26" s="601"/>
      <c r="D26" s="601"/>
      <c r="E26" s="601"/>
      <c r="F26" s="601"/>
      <c r="G26" s="601"/>
      <c r="H26" s="601"/>
      <c r="I26" s="601"/>
      <c r="J26" s="601"/>
      <c r="K26" s="601"/>
      <c r="L26" s="601"/>
      <c r="M26" s="601"/>
      <c r="N26" s="601"/>
      <c r="O26" s="601"/>
      <c r="P26" s="601"/>
      <c r="Q26" s="602"/>
      <c r="R26" s="603">
        <v>305710</v>
      </c>
      <c r="S26" s="606"/>
      <c r="T26" s="606"/>
      <c r="U26" s="606"/>
      <c r="V26" s="606"/>
      <c r="W26" s="606"/>
      <c r="X26" s="606"/>
      <c r="Y26" s="607"/>
      <c r="Z26" s="665">
        <v>0.9</v>
      </c>
      <c r="AA26" s="665"/>
      <c r="AB26" s="665"/>
      <c r="AC26" s="665"/>
      <c r="AD26" s="666" t="s">
        <v>234</v>
      </c>
      <c r="AE26" s="666"/>
      <c r="AF26" s="666"/>
      <c r="AG26" s="666"/>
      <c r="AH26" s="666"/>
      <c r="AI26" s="666"/>
      <c r="AJ26" s="666"/>
      <c r="AK26" s="666"/>
      <c r="AL26" s="608" t="s">
        <v>123</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234</v>
      </c>
      <c r="BH26" s="606"/>
      <c r="BI26" s="606"/>
      <c r="BJ26" s="606"/>
      <c r="BK26" s="606"/>
      <c r="BL26" s="606"/>
      <c r="BM26" s="606"/>
      <c r="BN26" s="607"/>
      <c r="BO26" s="665" t="s">
        <v>234</v>
      </c>
      <c r="BP26" s="665"/>
      <c r="BQ26" s="665"/>
      <c r="BR26" s="665"/>
      <c r="BS26" s="611" t="s">
        <v>123</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3194545</v>
      </c>
      <c r="CS26" s="606"/>
      <c r="CT26" s="606"/>
      <c r="CU26" s="606"/>
      <c r="CV26" s="606"/>
      <c r="CW26" s="606"/>
      <c r="CX26" s="606"/>
      <c r="CY26" s="607"/>
      <c r="CZ26" s="608">
        <v>9.8000000000000007</v>
      </c>
      <c r="DA26" s="637"/>
      <c r="DB26" s="637"/>
      <c r="DC26" s="638"/>
      <c r="DD26" s="611">
        <v>2700025</v>
      </c>
      <c r="DE26" s="606"/>
      <c r="DF26" s="606"/>
      <c r="DG26" s="606"/>
      <c r="DH26" s="606"/>
      <c r="DI26" s="606"/>
      <c r="DJ26" s="606"/>
      <c r="DK26" s="607"/>
      <c r="DL26" s="611" t="s">
        <v>123</v>
      </c>
      <c r="DM26" s="606"/>
      <c r="DN26" s="606"/>
      <c r="DO26" s="606"/>
      <c r="DP26" s="606"/>
      <c r="DQ26" s="606"/>
      <c r="DR26" s="606"/>
      <c r="DS26" s="606"/>
      <c r="DT26" s="606"/>
      <c r="DU26" s="606"/>
      <c r="DV26" s="607"/>
      <c r="DW26" s="608" t="s">
        <v>123</v>
      </c>
      <c r="DX26" s="637"/>
      <c r="DY26" s="637"/>
      <c r="DZ26" s="637"/>
      <c r="EA26" s="637"/>
      <c r="EB26" s="637"/>
      <c r="EC26" s="639"/>
    </row>
    <row r="27" spans="2:133" ht="11.25" customHeight="1" x14ac:dyDescent="0.15">
      <c r="B27" s="600" t="s">
        <v>293</v>
      </c>
      <c r="C27" s="601"/>
      <c r="D27" s="601"/>
      <c r="E27" s="601"/>
      <c r="F27" s="601"/>
      <c r="G27" s="601"/>
      <c r="H27" s="601"/>
      <c r="I27" s="601"/>
      <c r="J27" s="601"/>
      <c r="K27" s="601"/>
      <c r="L27" s="601"/>
      <c r="M27" s="601"/>
      <c r="N27" s="601"/>
      <c r="O27" s="601"/>
      <c r="P27" s="601"/>
      <c r="Q27" s="602"/>
      <c r="R27" s="603">
        <v>3202567</v>
      </c>
      <c r="S27" s="606"/>
      <c r="T27" s="606"/>
      <c r="U27" s="606"/>
      <c r="V27" s="606"/>
      <c r="W27" s="606"/>
      <c r="X27" s="606"/>
      <c r="Y27" s="607"/>
      <c r="Z27" s="665">
        <v>9.5</v>
      </c>
      <c r="AA27" s="665"/>
      <c r="AB27" s="665"/>
      <c r="AC27" s="665"/>
      <c r="AD27" s="666" t="s">
        <v>123</v>
      </c>
      <c r="AE27" s="666"/>
      <c r="AF27" s="666"/>
      <c r="AG27" s="666"/>
      <c r="AH27" s="666"/>
      <c r="AI27" s="666"/>
      <c r="AJ27" s="666"/>
      <c r="AK27" s="666"/>
      <c r="AL27" s="608" t="s">
        <v>234</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7324030</v>
      </c>
      <c r="BH27" s="606"/>
      <c r="BI27" s="606"/>
      <c r="BJ27" s="606"/>
      <c r="BK27" s="606"/>
      <c r="BL27" s="606"/>
      <c r="BM27" s="606"/>
      <c r="BN27" s="607"/>
      <c r="BO27" s="665">
        <v>100</v>
      </c>
      <c r="BP27" s="665"/>
      <c r="BQ27" s="665"/>
      <c r="BR27" s="665"/>
      <c r="BS27" s="611">
        <v>53842</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4480025</v>
      </c>
      <c r="CS27" s="604"/>
      <c r="CT27" s="604"/>
      <c r="CU27" s="604"/>
      <c r="CV27" s="604"/>
      <c r="CW27" s="604"/>
      <c r="CX27" s="604"/>
      <c r="CY27" s="605"/>
      <c r="CZ27" s="608">
        <v>13.8</v>
      </c>
      <c r="DA27" s="637"/>
      <c r="DB27" s="637"/>
      <c r="DC27" s="638"/>
      <c r="DD27" s="611">
        <v>1959738</v>
      </c>
      <c r="DE27" s="604"/>
      <c r="DF27" s="604"/>
      <c r="DG27" s="604"/>
      <c r="DH27" s="604"/>
      <c r="DI27" s="604"/>
      <c r="DJ27" s="604"/>
      <c r="DK27" s="605"/>
      <c r="DL27" s="611">
        <v>1957243</v>
      </c>
      <c r="DM27" s="604"/>
      <c r="DN27" s="604"/>
      <c r="DO27" s="604"/>
      <c r="DP27" s="604"/>
      <c r="DQ27" s="604"/>
      <c r="DR27" s="604"/>
      <c r="DS27" s="604"/>
      <c r="DT27" s="604"/>
      <c r="DU27" s="604"/>
      <c r="DV27" s="605"/>
      <c r="DW27" s="608">
        <v>9.8000000000000007</v>
      </c>
      <c r="DX27" s="637"/>
      <c r="DY27" s="637"/>
      <c r="DZ27" s="637"/>
      <c r="EA27" s="637"/>
      <c r="EB27" s="637"/>
      <c r="EC27" s="639"/>
    </row>
    <row r="28" spans="2:133" ht="11.25" customHeight="1" x14ac:dyDescent="0.15">
      <c r="B28" s="708" t="s">
        <v>296</v>
      </c>
      <c r="C28" s="709"/>
      <c r="D28" s="709"/>
      <c r="E28" s="709"/>
      <c r="F28" s="709"/>
      <c r="G28" s="709"/>
      <c r="H28" s="709"/>
      <c r="I28" s="709"/>
      <c r="J28" s="709"/>
      <c r="K28" s="709"/>
      <c r="L28" s="709"/>
      <c r="M28" s="709"/>
      <c r="N28" s="709"/>
      <c r="O28" s="709"/>
      <c r="P28" s="709"/>
      <c r="Q28" s="710"/>
      <c r="R28" s="603" t="s">
        <v>234</v>
      </c>
      <c r="S28" s="606"/>
      <c r="T28" s="606"/>
      <c r="U28" s="606"/>
      <c r="V28" s="606"/>
      <c r="W28" s="606"/>
      <c r="X28" s="606"/>
      <c r="Y28" s="607"/>
      <c r="Z28" s="665" t="s">
        <v>234</v>
      </c>
      <c r="AA28" s="665"/>
      <c r="AB28" s="665"/>
      <c r="AC28" s="665"/>
      <c r="AD28" s="666" t="s">
        <v>123</v>
      </c>
      <c r="AE28" s="666"/>
      <c r="AF28" s="666"/>
      <c r="AG28" s="666"/>
      <c r="AH28" s="666"/>
      <c r="AI28" s="666"/>
      <c r="AJ28" s="666"/>
      <c r="AK28" s="666"/>
      <c r="AL28" s="608" t="s">
        <v>234</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4347181</v>
      </c>
      <c r="CS28" s="606"/>
      <c r="CT28" s="606"/>
      <c r="CU28" s="606"/>
      <c r="CV28" s="606"/>
      <c r="CW28" s="606"/>
      <c r="CX28" s="606"/>
      <c r="CY28" s="607"/>
      <c r="CZ28" s="608">
        <v>13.4</v>
      </c>
      <c r="DA28" s="637"/>
      <c r="DB28" s="637"/>
      <c r="DC28" s="638"/>
      <c r="DD28" s="611">
        <v>4225595</v>
      </c>
      <c r="DE28" s="606"/>
      <c r="DF28" s="606"/>
      <c r="DG28" s="606"/>
      <c r="DH28" s="606"/>
      <c r="DI28" s="606"/>
      <c r="DJ28" s="606"/>
      <c r="DK28" s="607"/>
      <c r="DL28" s="611">
        <v>4225595</v>
      </c>
      <c r="DM28" s="606"/>
      <c r="DN28" s="606"/>
      <c r="DO28" s="606"/>
      <c r="DP28" s="606"/>
      <c r="DQ28" s="606"/>
      <c r="DR28" s="606"/>
      <c r="DS28" s="606"/>
      <c r="DT28" s="606"/>
      <c r="DU28" s="606"/>
      <c r="DV28" s="607"/>
      <c r="DW28" s="608">
        <v>21.2</v>
      </c>
      <c r="DX28" s="637"/>
      <c r="DY28" s="637"/>
      <c r="DZ28" s="637"/>
      <c r="EA28" s="637"/>
      <c r="EB28" s="637"/>
      <c r="EC28" s="639"/>
    </row>
    <row r="29" spans="2:133" ht="11.25" customHeight="1" x14ac:dyDescent="0.15">
      <c r="B29" s="600" t="s">
        <v>298</v>
      </c>
      <c r="C29" s="601"/>
      <c r="D29" s="601"/>
      <c r="E29" s="601"/>
      <c r="F29" s="601"/>
      <c r="G29" s="601"/>
      <c r="H29" s="601"/>
      <c r="I29" s="601"/>
      <c r="J29" s="601"/>
      <c r="K29" s="601"/>
      <c r="L29" s="601"/>
      <c r="M29" s="601"/>
      <c r="N29" s="601"/>
      <c r="O29" s="601"/>
      <c r="P29" s="601"/>
      <c r="Q29" s="602"/>
      <c r="R29" s="603">
        <v>2301175</v>
      </c>
      <c r="S29" s="606"/>
      <c r="T29" s="606"/>
      <c r="U29" s="606"/>
      <c r="V29" s="606"/>
      <c r="W29" s="606"/>
      <c r="X29" s="606"/>
      <c r="Y29" s="607"/>
      <c r="Z29" s="665">
        <v>6.9</v>
      </c>
      <c r="AA29" s="665"/>
      <c r="AB29" s="665"/>
      <c r="AC29" s="665"/>
      <c r="AD29" s="666" t="s">
        <v>123</v>
      </c>
      <c r="AE29" s="666"/>
      <c r="AF29" s="666"/>
      <c r="AG29" s="666"/>
      <c r="AH29" s="666"/>
      <c r="AI29" s="666"/>
      <c r="AJ29" s="666"/>
      <c r="AK29" s="666"/>
      <c r="AL29" s="608" t="s">
        <v>234</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4347181</v>
      </c>
      <c r="CS29" s="604"/>
      <c r="CT29" s="604"/>
      <c r="CU29" s="604"/>
      <c r="CV29" s="604"/>
      <c r="CW29" s="604"/>
      <c r="CX29" s="604"/>
      <c r="CY29" s="605"/>
      <c r="CZ29" s="608">
        <v>13.4</v>
      </c>
      <c r="DA29" s="637"/>
      <c r="DB29" s="637"/>
      <c r="DC29" s="638"/>
      <c r="DD29" s="611">
        <v>4225595</v>
      </c>
      <c r="DE29" s="604"/>
      <c r="DF29" s="604"/>
      <c r="DG29" s="604"/>
      <c r="DH29" s="604"/>
      <c r="DI29" s="604"/>
      <c r="DJ29" s="604"/>
      <c r="DK29" s="605"/>
      <c r="DL29" s="611">
        <v>4225595</v>
      </c>
      <c r="DM29" s="604"/>
      <c r="DN29" s="604"/>
      <c r="DO29" s="604"/>
      <c r="DP29" s="604"/>
      <c r="DQ29" s="604"/>
      <c r="DR29" s="604"/>
      <c r="DS29" s="604"/>
      <c r="DT29" s="604"/>
      <c r="DU29" s="604"/>
      <c r="DV29" s="605"/>
      <c r="DW29" s="608">
        <v>21.2</v>
      </c>
      <c r="DX29" s="637"/>
      <c r="DY29" s="637"/>
      <c r="DZ29" s="637"/>
      <c r="EA29" s="637"/>
      <c r="EB29" s="637"/>
      <c r="EC29" s="639"/>
    </row>
    <row r="30" spans="2:133" ht="11.25" customHeight="1" x14ac:dyDescent="0.15">
      <c r="B30" s="600" t="s">
        <v>303</v>
      </c>
      <c r="C30" s="601"/>
      <c r="D30" s="601"/>
      <c r="E30" s="601"/>
      <c r="F30" s="601"/>
      <c r="G30" s="601"/>
      <c r="H30" s="601"/>
      <c r="I30" s="601"/>
      <c r="J30" s="601"/>
      <c r="K30" s="601"/>
      <c r="L30" s="601"/>
      <c r="M30" s="601"/>
      <c r="N30" s="601"/>
      <c r="O30" s="601"/>
      <c r="P30" s="601"/>
      <c r="Q30" s="602"/>
      <c r="R30" s="603">
        <v>141583</v>
      </c>
      <c r="S30" s="606"/>
      <c r="T30" s="606"/>
      <c r="U30" s="606"/>
      <c r="V30" s="606"/>
      <c r="W30" s="606"/>
      <c r="X30" s="606"/>
      <c r="Y30" s="607"/>
      <c r="Z30" s="665">
        <v>0.4</v>
      </c>
      <c r="AA30" s="665"/>
      <c r="AB30" s="665"/>
      <c r="AC30" s="665"/>
      <c r="AD30" s="666">
        <v>47143</v>
      </c>
      <c r="AE30" s="666"/>
      <c r="AF30" s="666"/>
      <c r="AG30" s="666"/>
      <c r="AH30" s="666"/>
      <c r="AI30" s="666"/>
      <c r="AJ30" s="666"/>
      <c r="AK30" s="666"/>
      <c r="AL30" s="608">
        <v>0.2</v>
      </c>
      <c r="AM30" s="609"/>
      <c r="AN30" s="609"/>
      <c r="AO30" s="667"/>
      <c r="AP30" s="693" t="s">
        <v>304</v>
      </c>
      <c r="AQ30" s="694"/>
      <c r="AR30" s="694"/>
      <c r="AS30" s="694"/>
      <c r="AT30" s="699" t="s">
        <v>305</v>
      </c>
      <c r="AU30" s="210"/>
      <c r="AV30" s="210"/>
      <c r="AW30" s="210"/>
      <c r="AX30" s="702" t="s">
        <v>180</v>
      </c>
      <c r="AY30" s="703"/>
      <c r="AZ30" s="703"/>
      <c r="BA30" s="703"/>
      <c r="BB30" s="703"/>
      <c r="BC30" s="703"/>
      <c r="BD30" s="703"/>
      <c r="BE30" s="703"/>
      <c r="BF30" s="704"/>
      <c r="BG30" s="683">
        <v>97.7</v>
      </c>
      <c r="BH30" s="684"/>
      <c r="BI30" s="684"/>
      <c r="BJ30" s="684"/>
      <c r="BK30" s="684"/>
      <c r="BL30" s="684"/>
      <c r="BM30" s="685">
        <v>85.5</v>
      </c>
      <c r="BN30" s="684"/>
      <c r="BO30" s="684"/>
      <c r="BP30" s="684"/>
      <c r="BQ30" s="686"/>
      <c r="BR30" s="683">
        <v>98</v>
      </c>
      <c r="BS30" s="684"/>
      <c r="BT30" s="684"/>
      <c r="BU30" s="684"/>
      <c r="BV30" s="684"/>
      <c r="BW30" s="684"/>
      <c r="BX30" s="685">
        <v>85.5</v>
      </c>
      <c r="BY30" s="684"/>
      <c r="BZ30" s="684"/>
      <c r="CA30" s="684"/>
      <c r="CB30" s="686"/>
      <c r="CD30" s="689"/>
      <c r="CE30" s="690"/>
      <c r="CF30" s="647" t="s">
        <v>306</v>
      </c>
      <c r="CG30" s="644"/>
      <c r="CH30" s="644"/>
      <c r="CI30" s="644"/>
      <c r="CJ30" s="644"/>
      <c r="CK30" s="644"/>
      <c r="CL30" s="644"/>
      <c r="CM30" s="644"/>
      <c r="CN30" s="644"/>
      <c r="CO30" s="644"/>
      <c r="CP30" s="644"/>
      <c r="CQ30" s="645"/>
      <c r="CR30" s="603">
        <v>4040824</v>
      </c>
      <c r="CS30" s="606"/>
      <c r="CT30" s="606"/>
      <c r="CU30" s="606"/>
      <c r="CV30" s="606"/>
      <c r="CW30" s="606"/>
      <c r="CX30" s="606"/>
      <c r="CY30" s="607"/>
      <c r="CZ30" s="608">
        <v>12.4</v>
      </c>
      <c r="DA30" s="637"/>
      <c r="DB30" s="637"/>
      <c r="DC30" s="638"/>
      <c r="DD30" s="611">
        <v>3922259</v>
      </c>
      <c r="DE30" s="606"/>
      <c r="DF30" s="606"/>
      <c r="DG30" s="606"/>
      <c r="DH30" s="606"/>
      <c r="DI30" s="606"/>
      <c r="DJ30" s="606"/>
      <c r="DK30" s="607"/>
      <c r="DL30" s="611">
        <v>3922259</v>
      </c>
      <c r="DM30" s="606"/>
      <c r="DN30" s="606"/>
      <c r="DO30" s="606"/>
      <c r="DP30" s="606"/>
      <c r="DQ30" s="606"/>
      <c r="DR30" s="606"/>
      <c r="DS30" s="606"/>
      <c r="DT30" s="606"/>
      <c r="DU30" s="606"/>
      <c r="DV30" s="607"/>
      <c r="DW30" s="608">
        <v>19.7</v>
      </c>
      <c r="DX30" s="637"/>
      <c r="DY30" s="637"/>
      <c r="DZ30" s="637"/>
      <c r="EA30" s="637"/>
      <c r="EB30" s="637"/>
      <c r="EC30" s="639"/>
    </row>
    <row r="31" spans="2:133" ht="11.25" customHeight="1" x14ac:dyDescent="0.15">
      <c r="B31" s="600" t="s">
        <v>307</v>
      </c>
      <c r="C31" s="601"/>
      <c r="D31" s="601"/>
      <c r="E31" s="601"/>
      <c r="F31" s="601"/>
      <c r="G31" s="601"/>
      <c r="H31" s="601"/>
      <c r="I31" s="601"/>
      <c r="J31" s="601"/>
      <c r="K31" s="601"/>
      <c r="L31" s="601"/>
      <c r="M31" s="601"/>
      <c r="N31" s="601"/>
      <c r="O31" s="601"/>
      <c r="P31" s="601"/>
      <c r="Q31" s="602"/>
      <c r="R31" s="603">
        <v>931853</v>
      </c>
      <c r="S31" s="606"/>
      <c r="T31" s="606"/>
      <c r="U31" s="606"/>
      <c r="V31" s="606"/>
      <c r="W31" s="606"/>
      <c r="X31" s="606"/>
      <c r="Y31" s="607"/>
      <c r="Z31" s="665">
        <v>2.8</v>
      </c>
      <c r="AA31" s="665"/>
      <c r="AB31" s="665"/>
      <c r="AC31" s="665"/>
      <c r="AD31" s="666" t="s">
        <v>123</v>
      </c>
      <c r="AE31" s="666"/>
      <c r="AF31" s="666"/>
      <c r="AG31" s="666"/>
      <c r="AH31" s="666"/>
      <c r="AI31" s="666"/>
      <c r="AJ31" s="666"/>
      <c r="AK31" s="666"/>
      <c r="AL31" s="608" t="s">
        <v>123</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98</v>
      </c>
      <c r="BH31" s="604"/>
      <c r="BI31" s="604"/>
      <c r="BJ31" s="604"/>
      <c r="BK31" s="604"/>
      <c r="BL31" s="604"/>
      <c r="BM31" s="609">
        <v>94.6</v>
      </c>
      <c r="BN31" s="682"/>
      <c r="BO31" s="682"/>
      <c r="BP31" s="682"/>
      <c r="BQ31" s="643"/>
      <c r="BR31" s="681">
        <v>99</v>
      </c>
      <c r="BS31" s="604"/>
      <c r="BT31" s="604"/>
      <c r="BU31" s="604"/>
      <c r="BV31" s="604"/>
      <c r="BW31" s="604"/>
      <c r="BX31" s="609">
        <v>95.3</v>
      </c>
      <c r="BY31" s="682"/>
      <c r="BZ31" s="682"/>
      <c r="CA31" s="682"/>
      <c r="CB31" s="643"/>
      <c r="CD31" s="689"/>
      <c r="CE31" s="690"/>
      <c r="CF31" s="647" t="s">
        <v>310</v>
      </c>
      <c r="CG31" s="644"/>
      <c r="CH31" s="644"/>
      <c r="CI31" s="644"/>
      <c r="CJ31" s="644"/>
      <c r="CK31" s="644"/>
      <c r="CL31" s="644"/>
      <c r="CM31" s="644"/>
      <c r="CN31" s="644"/>
      <c r="CO31" s="644"/>
      <c r="CP31" s="644"/>
      <c r="CQ31" s="645"/>
      <c r="CR31" s="603">
        <v>306357</v>
      </c>
      <c r="CS31" s="604"/>
      <c r="CT31" s="604"/>
      <c r="CU31" s="604"/>
      <c r="CV31" s="604"/>
      <c r="CW31" s="604"/>
      <c r="CX31" s="604"/>
      <c r="CY31" s="605"/>
      <c r="CZ31" s="608">
        <v>0.9</v>
      </c>
      <c r="DA31" s="637"/>
      <c r="DB31" s="637"/>
      <c r="DC31" s="638"/>
      <c r="DD31" s="611">
        <v>303336</v>
      </c>
      <c r="DE31" s="604"/>
      <c r="DF31" s="604"/>
      <c r="DG31" s="604"/>
      <c r="DH31" s="604"/>
      <c r="DI31" s="604"/>
      <c r="DJ31" s="604"/>
      <c r="DK31" s="605"/>
      <c r="DL31" s="611">
        <v>303336</v>
      </c>
      <c r="DM31" s="604"/>
      <c r="DN31" s="604"/>
      <c r="DO31" s="604"/>
      <c r="DP31" s="604"/>
      <c r="DQ31" s="604"/>
      <c r="DR31" s="604"/>
      <c r="DS31" s="604"/>
      <c r="DT31" s="604"/>
      <c r="DU31" s="604"/>
      <c r="DV31" s="605"/>
      <c r="DW31" s="608">
        <v>1.5</v>
      </c>
      <c r="DX31" s="637"/>
      <c r="DY31" s="637"/>
      <c r="DZ31" s="637"/>
      <c r="EA31" s="637"/>
      <c r="EB31" s="637"/>
      <c r="EC31" s="639"/>
    </row>
    <row r="32" spans="2:133" ht="11.25" customHeight="1" x14ac:dyDescent="0.15">
      <c r="B32" s="600" t="s">
        <v>311</v>
      </c>
      <c r="C32" s="601"/>
      <c r="D32" s="601"/>
      <c r="E32" s="601"/>
      <c r="F32" s="601"/>
      <c r="G32" s="601"/>
      <c r="H32" s="601"/>
      <c r="I32" s="601"/>
      <c r="J32" s="601"/>
      <c r="K32" s="601"/>
      <c r="L32" s="601"/>
      <c r="M32" s="601"/>
      <c r="N32" s="601"/>
      <c r="O32" s="601"/>
      <c r="P32" s="601"/>
      <c r="Q32" s="602"/>
      <c r="R32" s="603">
        <v>19272</v>
      </c>
      <c r="S32" s="606"/>
      <c r="T32" s="606"/>
      <c r="U32" s="606"/>
      <c r="V32" s="606"/>
      <c r="W32" s="606"/>
      <c r="X32" s="606"/>
      <c r="Y32" s="607"/>
      <c r="Z32" s="665">
        <v>0.1</v>
      </c>
      <c r="AA32" s="665"/>
      <c r="AB32" s="665"/>
      <c r="AC32" s="665"/>
      <c r="AD32" s="666" t="s">
        <v>234</v>
      </c>
      <c r="AE32" s="666"/>
      <c r="AF32" s="666"/>
      <c r="AG32" s="666"/>
      <c r="AH32" s="666"/>
      <c r="AI32" s="666"/>
      <c r="AJ32" s="666"/>
      <c r="AK32" s="666"/>
      <c r="AL32" s="608" t="s">
        <v>234</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97.2</v>
      </c>
      <c r="BH32" s="619"/>
      <c r="BI32" s="619"/>
      <c r="BJ32" s="619"/>
      <c r="BK32" s="619"/>
      <c r="BL32" s="619"/>
      <c r="BM32" s="663">
        <v>78.8</v>
      </c>
      <c r="BN32" s="619"/>
      <c r="BO32" s="619"/>
      <c r="BP32" s="619"/>
      <c r="BQ32" s="656"/>
      <c r="BR32" s="680">
        <v>97</v>
      </c>
      <c r="BS32" s="619"/>
      <c r="BT32" s="619"/>
      <c r="BU32" s="619"/>
      <c r="BV32" s="619"/>
      <c r="BW32" s="619"/>
      <c r="BX32" s="663">
        <v>78.2</v>
      </c>
      <c r="BY32" s="619"/>
      <c r="BZ32" s="619"/>
      <c r="CA32" s="619"/>
      <c r="CB32" s="656"/>
      <c r="CD32" s="691"/>
      <c r="CE32" s="692"/>
      <c r="CF32" s="647" t="s">
        <v>313</v>
      </c>
      <c r="CG32" s="644"/>
      <c r="CH32" s="644"/>
      <c r="CI32" s="644"/>
      <c r="CJ32" s="644"/>
      <c r="CK32" s="644"/>
      <c r="CL32" s="644"/>
      <c r="CM32" s="644"/>
      <c r="CN32" s="644"/>
      <c r="CO32" s="644"/>
      <c r="CP32" s="644"/>
      <c r="CQ32" s="645"/>
      <c r="CR32" s="603" t="s">
        <v>123</v>
      </c>
      <c r="CS32" s="606"/>
      <c r="CT32" s="606"/>
      <c r="CU32" s="606"/>
      <c r="CV32" s="606"/>
      <c r="CW32" s="606"/>
      <c r="CX32" s="606"/>
      <c r="CY32" s="607"/>
      <c r="CZ32" s="608" t="s">
        <v>234</v>
      </c>
      <c r="DA32" s="637"/>
      <c r="DB32" s="637"/>
      <c r="DC32" s="638"/>
      <c r="DD32" s="611" t="s">
        <v>234</v>
      </c>
      <c r="DE32" s="606"/>
      <c r="DF32" s="606"/>
      <c r="DG32" s="606"/>
      <c r="DH32" s="606"/>
      <c r="DI32" s="606"/>
      <c r="DJ32" s="606"/>
      <c r="DK32" s="607"/>
      <c r="DL32" s="611" t="s">
        <v>234</v>
      </c>
      <c r="DM32" s="606"/>
      <c r="DN32" s="606"/>
      <c r="DO32" s="606"/>
      <c r="DP32" s="606"/>
      <c r="DQ32" s="606"/>
      <c r="DR32" s="606"/>
      <c r="DS32" s="606"/>
      <c r="DT32" s="606"/>
      <c r="DU32" s="606"/>
      <c r="DV32" s="607"/>
      <c r="DW32" s="608" t="s">
        <v>123</v>
      </c>
      <c r="DX32" s="637"/>
      <c r="DY32" s="637"/>
      <c r="DZ32" s="637"/>
      <c r="EA32" s="637"/>
      <c r="EB32" s="637"/>
      <c r="EC32" s="639"/>
    </row>
    <row r="33" spans="2:133" ht="11.25" customHeight="1" x14ac:dyDescent="0.15">
      <c r="B33" s="600" t="s">
        <v>314</v>
      </c>
      <c r="C33" s="601"/>
      <c r="D33" s="601"/>
      <c r="E33" s="601"/>
      <c r="F33" s="601"/>
      <c r="G33" s="601"/>
      <c r="H33" s="601"/>
      <c r="I33" s="601"/>
      <c r="J33" s="601"/>
      <c r="K33" s="601"/>
      <c r="L33" s="601"/>
      <c r="M33" s="601"/>
      <c r="N33" s="601"/>
      <c r="O33" s="601"/>
      <c r="P33" s="601"/>
      <c r="Q33" s="602"/>
      <c r="R33" s="603">
        <v>1005692</v>
      </c>
      <c r="S33" s="606"/>
      <c r="T33" s="606"/>
      <c r="U33" s="606"/>
      <c r="V33" s="606"/>
      <c r="W33" s="606"/>
      <c r="X33" s="606"/>
      <c r="Y33" s="607"/>
      <c r="Z33" s="665">
        <v>3</v>
      </c>
      <c r="AA33" s="665"/>
      <c r="AB33" s="665"/>
      <c r="AC33" s="665"/>
      <c r="AD33" s="666" t="s">
        <v>234</v>
      </c>
      <c r="AE33" s="666"/>
      <c r="AF33" s="666"/>
      <c r="AG33" s="666"/>
      <c r="AH33" s="666"/>
      <c r="AI33" s="666"/>
      <c r="AJ33" s="666"/>
      <c r="AK33" s="666"/>
      <c r="AL33" s="608" t="s">
        <v>123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13913129</v>
      </c>
      <c r="CS33" s="604"/>
      <c r="CT33" s="604"/>
      <c r="CU33" s="604"/>
      <c r="CV33" s="604"/>
      <c r="CW33" s="604"/>
      <c r="CX33" s="604"/>
      <c r="CY33" s="605"/>
      <c r="CZ33" s="608">
        <v>42.8</v>
      </c>
      <c r="DA33" s="637"/>
      <c r="DB33" s="637"/>
      <c r="DC33" s="638"/>
      <c r="DD33" s="611">
        <v>11024606</v>
      </c>
      <c r="DE33" s="604"/>
      <c r="DF33" s="604"/>
      <c r="DG33" s="604"/>
      <c r="DH33" s="604"/>
      <c r="DI33" s="604"/>
      <c r="DJ33" s="604"/>
      <c r="DK33" s="605"/>
      <c r="DL33" s="611">
        <v>8865847</v>
      </c>
      <c r="DM33" s="604"/>
      <c r="DN33" s="604"/>
      <c r="DO33" s="604"/>
      <c r="DP33" s="604"/>
      <c r="DQ33" s="604"/>
      <c r="DR33" s="604"/>
      <c r="DS33" s="604"/>
      <c r="DT33" s="604"/>
      <c r="DU33" s="604"/>
      <c r="DV33" s="605"/>
      <c r="DW33" s="608">
        <v>44.5</v>
      </c>
      <c r="DX33" s="637"/>
      <c r="DY33" s="637"/>
      <c r="DZ33" s="637"/>
      <c r="EA33" s="637"/>
      <c r="EB33" s="637"/>
      <c r="EC33" s="639"/>
    </row>
    <row r="34" spans="2:133" ht="11.25" customHeight="1" x14ac:dyDescent="0.15">
      <c r="B34" s="600" t="s">
        <v>316</v>
      </c>
      <c r="C34" s="601"/>
      <c r="D34" s="601"/>
      <c r="E34" s="601"/>
      <c r="F34" s="601"/>
      <c r="G34" s="601"/>
      <c r="H34" s="601"/>
      <c r="I34" s="601"/>
      <c r="J34" s="601"/>
      <c r="K34" s="601"/>
      <c r="L34" s="601"/>
      <c r="M34" s="601"/>
      <c r="N34" s="601"/>
      <c r="O34" s="601"/>
      <c r="P34" s="601"/>
      <c r="Q34" s="602"/>
      <c r="R34" s="603">
        <v>1139621</v>
      </c>
      <c r="S34" s="606"/>
      <c r="T34" s="606"/>
      <c r="U34" s="606"/>
      <c r="V34" s="606"/>
      <c r="W34" s="606"/>
      <c r="X34" s="606"/>
      <c r="Y34" s="607"/>
      <c r="Z34" s="665">
        <v>3.4</v>
      </c>
      <c r="AA34" s="665"/>
      <c r="AB34" s="665"/>
      <c r="AC34" s="665"/>
      <c r="AD34" s="666">
        <v>125</v>
      </c>
      <c r="AE34" s="666"/>
      <c r="AF34" s="666"/>
      <c r="AG34" s="666"/>
      <c r="AH34" s="666"/>
      <c r="AI34" s="666"/>
      <c r="AJ34" s="666"/>
      <c r="AK34" s="666"/>
      <c r="AL34" s="608">
        <v>0</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4537148</v>
      </c>
      <c r="CS34" s="606"/>
      <c r="CT34" s="606"/>
      <c r="CU34" s="606"/>
      <c r="CV34" s="606"/>
      <c r="CW34" s="606"/>
      <c r="CX34" s="606"/>
      <c r="CY34" s="607"/>
      <c r="CZ34" s="608">
        <v>14</v>
      </c>
      <c r="DA34" s="637"/>
      <c r="DB34" s="637"/>
      <c r="DC34" s="638"/>
      <c r="DD34" s="611">
        <v>3095780</v>
      </c>
      <c r="DE34" s="606"/>
      <c r="DF34" s="606"/>
      <c r="DG34" s="606"/>
      <c r="DH34" s="606"/>
      <c r="DI34" s="606"/>
      <c r="DJ34" s="606"/>
      <c r="DK34" s="607"/>
      <c r="DL34" s="611">
        <v>2375334</v>
      </c>
      <c r="DM34" s="606"/>
      <c r="DN34" s="606"/>
      <c r="DO34" s="606"/>
      <c r="DP34" s="606"/>
      <c r="DQ34" s="606"/>
      <c r="DR34" s="606"/>
      <c r="DS34" s="606"/>
      <c r="DT34" s="606"/>
      <c r="DU34" s="606"/>
      <c r="DV34" s="607"/>
      <c r="DW34" s="608">
        <v>11.9</v>
      </c>
      <c r="DX34" s="637"/>
      <c r="DY34" s="637"/>
      <c r="DZ34" s="637"/>
      <c r="EA34" s="637"/>
      <c r="EB34" s="637"/>
      <c r="EC34" s="639"/>
    </row>
    <row r="35" spans="2:133" ht="11.25" customHeight="1" x14ac:dyDescent="0.15">
      <c r="B35" s="600" t="s">
        <v>320</v>
      </c>
      <c r="C35" s="601"/>
      <c r="D35" s="601"/>
      <c r="E35" s="601"/>
      <c r="F35" s="601"/>
      <c r="G35" s="601"/>
      <c r="H35" s="601"/>
      <c r="I35" s="601"/>
      <c r="J35" s="601"/>
      <c r="K35" s="601"/>
      <c r="L35" s="601"/>
      <c r="M35" s="601"/>
      <c r="N35" s="601"/>
      <c r="O35" s="601"/>
      <c r="P35" s="601"/>
      <c r="Q35" s="602"/>
      <c r="R35" s="603">
        <v>3156400</v>
      </c>
      <c r="S35" s="606"/>
      <c r="T35" s="606"/>
      <c r="U35" s="606"/>
      <c r="V35" s="606"/>
      <c r="W35" s="606"/>
      <c r="X35" s="606"/>
      <c r="Y35" s="607"/>
      <c r="Z35" s="665">
        <v>9.4</v>
      </c>
      <c r="AA35" s="665"/>
      <c r="AB35" s="665"/>
      <c r="AC35" s="665"/>
      <c r="AD35" s="666" t="s">
        <v>234</v>
      </c>
      <c r="AE35" s="666"/>
      <c r="AF35" s="666"/>
      <c r="AG35" s="666"/>
      <c r="AH35" s="666"/>
      <c r="AI35" s="666"/>
      <c r="AJ35" s="666"/>
      <c r="AK35" s="666"/>
      <c r="AL35" s="608" t="s">
        <v>234</v>
      </c>
      <c r="AM35" s="609"/>
      <c r="AN35" s="609"/>
      <c r="AO35" s="667"/>
      <c r="AP35" s="214"/>
      <c r="AQ35" s="671" t="s">
        <v>321</v>
      </c>
      <c r="AR35" s="672"/>
      <c r="AS35" s="672"/>
      <c r="AT35" s="672"/>
      <c r="AU35" s="672"/>
      <c r="AV35" s="672"/>
      <c r="AW35" s="672"/>
      <c r="AX35" s="672"/>
      <c r="AY35" s="673"/>
      <c r="AZ35" s="668">
        <v>5298800</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153013</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1651847</v>
      </c>
      <c r="CS35" s="604"/>
      <c r="CT35" s="604"/>
      <c r="CU35" s="604"/>
      <c r="CV35" s="604"/>
      <c r="CW35" s="604"/>
      <c r="CX35" s="604"/>
      <c r="CY35" s="605"/>
      <c r="CZ35" s="608">
        <v>5.0999999999999996</v>
      </c>
      <c r="DA35" s="637"/>
      <c r="DB35" s="637"/>
      <c r="DC35" s="638"/>
      <c r="DD35" s="611">
        <v>1278896</v>
      </c>
      <c r="DE35" s="604"/>
      <c r="DF35" s="604"/>
      <c r="DG35" s="604"/>
      <c r="DH35" s="604"/>
      <c r="DI35" s="604"/>
      <c r="DJ35" s="604"/>
      <c r="DK35" s="605"/>
      <c r="DL35" s="611">
        <v>1042322</v>
      </c>
      <c r="DM35" s="604"/>
      <c r="DN35" s="604"/>
      <c r="DO35" s="604"/>
      <c r="DP35" s="604"/>
      <c r="DQ35" s="604"/>
      <c r="DR35" s="604"/>
      <c r="DS35" s="604"/>
      <c r="DT35" s="604"/>
      <c r="DU35" s="604"/>
      <c r="DV35" s="605"/>
      <c r="DW35" s="608">
        <v>5.2</v>
      </c>
      <c r="DX35" s="637"/>
      <c r="DY35" s="637"/>
      <c r="DZ35" s="637"/>
      <c r="EA35" s="637"/>
      <c r="EB35" s="637"/>
      <c r="EC35" s="639"/>
    </row>
    <row r="36" spans="2:133" ht="11.25" customHeight="1" x14ac:dyDescent="0.15">
      <c r="B36" s="600" t="s">
        <v>324</v>
      </c>
      <c r="C36" s="601"/>
      <c r="D36" s="601"/>
      <c r="E36" s="601"/>
      <c r="F36" s="601"/>
      <c r="G36" s="601"/>
      <c r="H36" s="601"/>
      <c r="I36" s="601"/>
      <c r="J36" s="601"/>
      <c r="K36" s="601"/>
      <c r="L36" s="601"/>
      <c r="M36" s="601"/>
      <c r="N36" s="601"/>
      <c r="O36" s="601"/>
      <c r="P36" s="601"/>
      <c r="Q36" s="602"/>
      <c r="R36" s="603" t="s">
        <v>234</v>
      </c>
      <c r="S36" s="606"/>
      <c r="T36" s="606"/>
      <c r="U36" s="606"/>
      <c r="V36" s="606"/>
      <c r="W36" s="606"/>
      <c r="X36" s="606"/>
      <c r="Y36" s="607"/>
      <c r="Z36" s="665" t="s">
        <v>234</v>
      </c>
      <c r="AA36" s="665"/>
      <c r="AB36" s="665"/>
      <c r="AC36" s="665"/>
      <c r="AD36" s="666" t="s">
        <v>234</v>
      </c>
      <c r="AE36" s="666"/>
      <c r="AF36" s="666"/>
      <c r="AG36" s="666"/>
      <c r="AH36" s="666"/>
      <c r="AI36" s="666"/>
      <c r="AJ36" s="666"/>
      <c r="AK36" s="666"/>
      <c r="AL36" s="608" t="s">
        <v>234</v>
      </c>
      <c r="AM36" s="609"/>
      <c r="AN36" s="609"/>
      <c r="AO36" s="667"/>
      <c r="AQ36" s="640" t="s">
        <v>325</v>
      </c>
      <c r="AR36" s="641"/>
      <c r="AS36" s="641"/>
      <c r="AT36" s="641"/>
      <c r="AU36" s="641"/>
      <c r="AV36" s="641"/>
      <c r="AW36" s="641"/>
      <c r="AX36" s="641"/>
      <c r="AY36" s="642"/>
      <c r="AZ36" s="603">
        <v>1774219</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112455</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3158699</v>
      </c>
      <c r="CS36" s="606"/>
      <c r="CT36" s="606"/>
      <c r="CU36" s="606"/>
      <c r="CV36" s="606"/>
      <c r="CW36" s="606"/>
      <c r="CX36" s="606"/>
      <c r="CY36" s="607"/>
      <c r="CZ36" s="608">
        <v>9.6999999999999993</v>
      </c>
      <c r="DA36" s="637"/>
      <c r="DB36" s="637"/>
      <c r="DC36" s="638"/>
      <c r="DD36" s="611">
        <v>2625848</v>
      </c>
      <c r="DE36" s="606"/>
      <c r="DF36" s="606"/>
      <c r="DG36" s="606"/>
      <c r="DH36" s="606"/>
      <c r="DI36" s="606"/>
      <c r="DJ36" s="606"/>
      <c r="DK36" s="607"/>
      <c r="DL36" s="611">
        <v>1943431</v>
      </c>
      <c r="DM36" s="606"/>
      <c r="DN36" s="606"/>
      <c r="DO36" s="606"/>
      <c r="DP36" s="606"/>
      <c r="DQ36" s="606"/>
      <c r="DR36" s="606"/>
      <c r="DS36" s="606"/>
      <c r="DT36" s="606"/>
      <c r="DU36" s="606"/>
      <c r="DV36" s="607"/>
      <c r="DW36" s="608">
        <v>9.6999999999999993</v>
      </c>
      <c r="DX36" s="637"/>
      <c r="DY36" s="637"/>
      <c r="DZ36" s="637"/>
      <c r="EA36" s="637"/>
      <c r="EB36" s="637"/>
      <c r="EC36" s="639"/>
    </row>
    <row r="37" spans="2:133" ht="11.25" customHeight="1" x14ac:dyDescent="0.15">
      <c r="B37" s="600" t="s">
        <v>328</v>
      </c>
      <c r="C37" s="601"/>
      <c r="D37" s="601"/>
      <c r="E37" s="601"/>
      <c r="F37" s="601"/>
      <c r="G37" s="601"/>
      <c r="H37" s="601"/>
      <c r="I37" s="601"/>
      <c r="J37" s="601"/>
      <c r="K37" s="601"/>
      <c r="L37" s="601"/>
      <c r="M37" s="601"/>
      <c r="N37" s="601"/>
      <c r="O37" s="601"/>
      <c r="P37" s="601"/>
      <c r="Q37" s="602"/>
      <c r="R37" s="603">
        <v>1054500</v>
      </c>
      <c r="S37" s="606"/>
      <c r="T37" s="606"/>
      <c r="U37" s="606"/>
      <c r="V37" s="606"/>
      <c r="W37" s="606"/>
      <c r="X37" s="606"/>
      <c r="Y37" s="607"/>
      <c r="Z37" s="665">
        <v>3.1</v>
      </c>
      <c r="AA37" s="665"/>
      <c r="AB37" s="665"/>
      <c r="AC37" s="665"/>
      <c r="AD37" s="666" t="s">
        <v>234</v>
      </c>
      <c r="AE37" s="666"/>
      <c r="AF37" s="666"/>
      <c r="AG37" s="666"/>
      <c r="AH37" s="666"/>
      <c r="AI37" s="666"/>
      <c r="AJ37" s="666"/>
      <c r="AK37" s="666"/>
      <c r="AL37" s="608" t="s">
        <v>234</v>
      </c>
      <c r="AM37" s="609"/>
      <c r="AN37" s="609"/>
      <c r="AO37" s="667"/>
      <c r="AQ37" s="640" t="s">
        <v>329</v>
      </c>
      <c r="AR37" s="641"/>
      <c r="AS37" s="641"/>
      <c r="AT37" s="641"/>
      <c r="AU37" s="641"/>
      <c r="AV37" s="641"/>
      <c r="AW37" s="641"/>
      <c r="AX37" s="641"/>
      <c r="AY37" s="642"/>
      <c r="AZ37" s="603">
        <v>952086</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7823</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75058</v>
      </c>
      <c r="CS37" s="604"/>
      <c r="CT37" s="604"/>
      <c r="CU37" s="604"/>
      <c r="CV37" s="604"/>
      <c r="CW37" s="604"/>
      <c r="CX37" s="604"/>
      <c r="CY37" s="605"/>
      <c r="CZ37" s="608">
        <v>0.2</v>
      </c>
      <c r="DA37" s="637"/>
      <c r="DB37" s="637"/>
      <c r="DC37" s="638"/>
      <c r="DD37" s="611">
        <v>74947</v>
      </c>
      <c r="DE37" s="604"/>
      <c r="DF37" s="604"/>
      <c r="DG37" s="604"/>
      <c r="DH37" s="604"/>
      <c r="DI37" s="604"/>
      <c r="DJ37" s="604"/>
      <c r="DK37" s="605"/>
      <c r="DL37" s="611">
        <v>74947</v>
      </c>
      <c r="DM37" s="604"/>
      <c r="DN37" s="604"/>
      <c r="DO37" s="604"/>
      <c r="DP37" s="604"/>
      <c r="DQ37" s="604"/>
      <c r="DR37" s="604"/>
      <c r="DS37" s="604"/>
      <c r="DT37" s="604"/>
      <c r="DU37" s="604"/>
      <c r="DV37" s="605"/>
      <c r="DW37" s="608">
        <v>0.4</v>
      </c>
      <c r="DX37" s="637"/>
      <c r="DY37" s="637"/>
      <c r="DZ37" s="637"/>
      <c r="EA37" s="637"/>
      <c r="EB37" s="637"/>
      <c r="EC37" s="639"/>
    </row>
    <row r="38" spans="2:133" ht="11.25" customHeight="1" x14ac:dyDescent="0.15">
      <c r="B38" s="615" t="s">
        <v>332</v>
      </c>
      <c r="C38" s="616"/>
      <c r="D38" s="616"/>
      <c r="E38" s="616"/>
      <c r="F38" s="616"/>
      <c r="G38" s="616"/>
      <c r="H38" s="616"/>
      <c r="I38" s="616"/>
      <c r="J38" s="616"/>
      <c r="K38" s="616"/>
      <c r="L38" s="616"/>
      <c r="M38" s="616"/>
      <c r="N38" s="616"/>
      <c r="O38" s="616"/>
      <c r="P38" s="616"/>
      <c r="Q38" s="617"/>
      <c r="R38" s="618">
        <v>33558308</v>
      </c>
      <c r="S38" s="655"/>
      <c r="T38" s="655"/>
      <c r="U38" s="655"/>
      <c r="V38" s="655"/>
      <c r="W38" s="655"/>
      <c r="X38" s="655"/>
      <c r="Y38" s="660"/>
      <c r="Z38" s="661">
        <v>100</v>
      </c>
      <c r="AA38" s="661"/>
      <c r="AB38" s="661"/>
      <c r="AC38" s="661"/>
      <c r="AD38" s="662">
        <v>18889581</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v>373152</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13205</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3973562</v>
      </c>
      <c r="CS38" s="606"/>
      <c r="CT38" s="606"/>
      <c r="CU38" s="606"/>
      <c r="CV38" s="606"/>
      <c r="CW38" s="606"/>
      <c r="CX38" s="606"/>
      <c r="CY38" s="607"/>
      <c r="CZ38" s="608">
        <v>12.2</v>
      </c>
      <c r="DA38" s="637"/>
      <c r="DB38" s="637"/>
      <c r="DC38" s="638"/>
      <c r="DD38" s="611">
        <v>3651733</v>
      </c>
      <c r="DE38" s="606"/>
      <c r="DF38" s="606"/>
      <c r="DG38" s="606"/>
      <c r="DH38" s="606"/>
      <c r="DI38" s="606"/>
      <c r="DJ38" s="606"/>
      <c r="DK38" s="607"/>
      <c r="DL38" s="611">
        <v>3504760</v>
      </c>
      <c r="DM38" s="606"/>
      <c r="DN38" s="606"/>
      <c r="DO38" s="606"/>
      <c r="DP38" s="606"/>
      <c r="DQ38" s="606"/>
      <c r="DR38" s="606"/>
      <c r="DS38" s="606"/>
      <c r="DT38" s="606"/>
      <c r="DU38" s="606"/>
      <c r="DV38" s="607"/>
      <c r="DW38" s="608">
        <v>17.600000000000001</v>
      </c>
      <c r="DX38" s="637"/>
      <c r="DY38" s="637"/>
      <c r="DZ38" s="637"/>
      <c r="EA38" s="637"/>
      <c r="EB38" s="637"/>
      <c r="EC38" s="639"/>
    </row>
    <row r="39" spans="2:133" ht="11.25" customHeight="1" x14ac:dyDescent="0.15">
      <c r="AQ39" s="640" t="s">
        <v>336</v>
      </c>
      <c r="AR39" s="641"/>
      <c r="AS39" s="641"/>
      <c r="AT39" s="641"/>
      <c r="AU39" s="641"/>
      <c r="AV39" s="641"/>
      <c r="AW39" s="641"/>
      <c r="AX39" s="641"/>
      <c r="AY39" s="642"/>
      <c r="AZ39" s="603">
        <v>58679</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101</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374573</v>
      </c>
      <c r="CS39" s="604"/>
      <c r="CT39" s="604"/>
      <c r="CU39" s="604"/>
      <c r="CV39" s="604"/>
      <c r="CW39" s="604"/>
      <c r="CX39" s="604"/>
      <c r="CY39" s="605"/>
      <c r="CZ39" s="608">
        <v>1.2</v>
      </c>
      <c r="DA39" s="637"/>
      <c r="DB39" s="637"/>
      <c r="DC39" s="638"/>
      <c r="DD39" s="611">
        <v>372349</v>
      </c>
      <c r="DE39" s="604"/>
      <c r="DF39" s="604"/>
      <c r="DG39" s="604"/>
      <c r="DH39" s="604"/>
      <c r="DI39" s="604"/>
      <c r="DJ39" s="604"/>
      <c r="DK39" s="605"/>
      <c r="DL39" s="611" t="s">
        <v>234</v>
      </c>
      <c r="DM39" s="604"/>
      <c r="DN39" s="604"/>
      <c r="DO39" s="604"/>
      <c r="DP39" s="604"/>
      <c r="DQ39" s="604"/>
      <c r="DR39" s="604"/>
      <c r="DS39" s="604"/>
      <c r="DT39" s="604"/>
      <c r="DU39" s="604"/>
      <c r="DV39" s="605"/>
      <c r="DW39" s="608" t="s">
        <v>123</v>
      </c>
      <c r="DX39" s="637"/>
      <c r="DY39" s="637"/>
      <c r="DZ39" s="637"/>
      <c r="EA39" s="637"/>
      <c r="EB39" s="637"/>
      <c r="EC39" s="639"/>
    </row>
    <row r="40" spans="2:133" ht="11.25" customHeight="1" x14ac:dyDescent="0.15">
      <c r="AQ40" s="640" t="s">
        <v>340</v>
      </c>
      <c r="AR40" s="641"/>
      <c r="AS40" s="641"/>
      <c r="AT40" s="641"/>
      <c r="AU40" s="641"/>
      <c r="AV40" s="641"/>
      <c r="AW40" s="641"/>
      <c r="AX40" s="641"/>
      <c r="AY40" s="642"/>
      <c r="AZ40" s="603">
        <v>502737</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109</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217300</v>
      </c>
      <c r="CS40" s="606"/>
      <c r="CT40" s="606"/>
      <c r="CU40" s="606"/>
      <c r="CV40" s="606"/>
      <c r="CW40" s="606"/>
      <c r="CX40" s="606"/>
      <c r="CY40" s="607"/>
      <c r="CZ40" s="608">
        <v>0.7</v>
      </c>
      <c r="DA40" s="637"/>
      <c r="DB40" s="637"/>
      <c r="DC40" s="638"/>
      <c r="DD40" s="611" t="s">
        <v>234</v>
      </c>
      <c r="DE40" s="606"/>
      <c r="DF40" s="606"/>
      <c r="DG40" s="606"/>
      <c r="DH40" s="606"/>
      <c r="DI40" s="606"/>
      <c r="DJ40" s="606"/>
      <c r="DK40" s="607"/>
      <c r="DL40" s="611" t="s">
        <v>234</v>
      </c>
      <c r="DM40" s="606"/>
      <c r="DN40" s="606"/>
      <c r="DO40" s="606"/>
      <c r="DP40" s="606"/>
      <c r="DQ40" s="606"/>
      <c r="DR40" s="606"/>
      <c r="DS40" s="606"/>
      <c r="DT40" s="606"/>
      <c r="DU40" s="606"/>
      <c r="DV40" s="607"/>
      <c r="DW40" s="608" t="s">
        <v>123</v>
      </c>
      <c r="DX40" s="637"/>
      <c r="DY40" s="637"/>
      <c r="DZ40" s="637"/>
      <c r="EA40" s="637"/>
      <c r="EB40" s="637"/>
      <c r="EC40" s="639"/>
    </row>
    <row r="41" spans="2:133" ht="11.25" customHeight="1" x14ac:dyDescent="0.15">
      <c r="AQ41" s="652" t="s">
        <v>343</v>
      </c>
      <c r="AR41" s="653"/>
      <c r="AS41" s="653"/>
      <c r="AT41" s="653"/>
      <c r="AU41" s="653"/>
      <c r="AV41" s="653"/>
      <c r="AW41" s="653"/>
      <c r="AX41" s="653"/>
      <c r="AY41" s="654"/>
      <c r="AZ41" s="618">
        <v>1637927</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275</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234</v>
      </c>
      <c r="CS41" s="604"/>
      <c r="CT41" s="604"/>
      <c r="CU41" s="604"/>
      <c r="CV41" s="604"/>
      <c r="CW41" s="604"/>
      <c r="CX41" s="604"/>
      <c r="CY41" s="605"/>
      <c r="CZ41" s="608" t="s">
        <v>234</v>
      </c>
      <c r="DA41" s="637"/>
      <c r="DB41" s="637"/>
      <c r="DC41" s="638"/>
      <c r="DD41" s="611" t="s">
        <v>123</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5191172</v>
      </c>
      <c r="CS42" s="606"/>
      <c r="CT42" s="606"/>
      <c r="CU42" s="606"/>
      <c r="CV42" s="606"/>
      <c r="CW42" s="606"/>
      <c r="CX42" s="606"/>
      <c r="CY42" s="607"/>
      <c r="CZ42" s="608">
        <v>16</v>
      </c>
      <c r="DA42" s="609"/>
      <c r="DB42" s="609"/>
      <c r="DC42" s="610"/>
      <c r="DD42" s="611">
        <v>1219324</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147089</v>
      </c>
      <c r="CS43" s="604"/>
      <c r="CT43" s="604"/>
      <c r="CU43" s="604"/>
      <c r="CV43" s="604"/>
      <c r="CW43" s="604"/>
      <c r="CX43" s="604"/>
      <c r="CY43" s="605"/>
      <c r="CZ43" s="608">
        <v>0.5</v>
      </c>
      <c r="DA43" s="637"/>
      <c r="DB43" s="637"/>
      <c r="DC43" s="638"/>
      <c r="DD43" s="611">
        <v>145837</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350</v>
      </c>
      <c r="CD44" s="631" t="s">
        <v>301</v>
      </c>
      <c r="CE44" s="632"/>
      <c r="CF44" s="600" t="s">
        <v>351</v>
      </c>
      <c r="CG44" s="601"/>
      <c r="CH44" s="601"/>
      <c r="CI44" s="601"/>
      <c r="CJ44" s="601"/>
      <c r="CK44" s="601"/>
      <c r="CL44" s="601"/>
      <c r="CM44" s="601"/>
      <c r="CN44" s="601"/>
      <c r="CO44" s="601"/>
      <c r="CP44" s="601"/>
      <c r="CQ44" s="602"/>
      <c r="CR44" s="603">
        <v>5128036</v>
      </c>
      <c r="CS44" s="606"/>
      <c r="CT44" s="606"/>
      <c r="CU44" s="606"/>
      <c r="CV44" s="606"/>
      <c r="CW44" s="606"/>
      <c r="CX44" s="606"/>
      <c r="CY44" s="607"/>
      <c r="CZ44" s="608">
        <v>15.8</v>
      </c>
      <c r="DA44" s="609"/>
      <c r="DB44" s="609"/>
      <c r="DC44" s="610"/>
      <c r="DD44" s="611">
        <v>1197620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352</v>
      </c>
      <c r="CG45" s="601"/>
      <c r="CH45" s="601"/>
      <c r="CI45" s="601"/>
      <c r="CJ45" s="601"/>
      <c r="CK45" s="601"/>
      <c r="CL45" s="601"/>
      <c r="CM45" s="601"/>
      <c r="CN45" s="601"/>
      <c r="CO45" s="601"/>
      <c r="CP45" s="601"/>
      <c r="CQ45" s="602"/>
      <c r="CR45" s="603">
        <v>2281847</v>
      </c>
      <c r="CS45" s="604"/>
      <c r="CT45" s="604"/>
      <c r="CU45" s="604"/>
      <c r="CV45" s="604"/>
      <c r="CW45" s="604"/>
      <c r="CX45" s="604"/>
      <c r="CY45" s="605"/>
      <c r="CZ45" s="608">
        <v>7</v>
      </c>
      <c r="DA45" s="637"/>
      <c r="DB45" s="637"/>
      <c r="DC45" s="638"/>
      <c r="DD45" s="611">
        <v>152975</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353</v>
      </c>
      <c r="CG46" s="601"/>
      <c r="CH46" s="601"/>
      <c r="CI46" s="601"/>
      <c r="CJ46" s="601"/>
      <c r="CK46" s="601"/>
      <c r="CL46" s="601"/>
      <c r="CM46" s="601"/>
      <c r="CN46" s="601"/>
      <c r="CO46" s="601"/>
      <c r="CP46" s="601"/>
      <c r="CQ46" s="602"/>
      <c r="CR46" s="603">
        <v>2764923</v>
      </c>
      <c r="CS46" s="606"/>
      <c r="CT46" s="606"/>
      <c r="CU46" s="606"/>
      <c r="CV46" s="606"/>
      <c r="CW46" s="606"/>
      <c r="CX46" s="606"/>
      <c r="CY46" s="607"/>
      <c r="CZ46" s="608">
        <v>8.5</v>
      </c>
      <c r="DA46" s="609"/>
      <c r="DB46" s="609"/>
      <c r="DC46" s="610"/>
      <c r="DD46" s="611">
        <v>1032879</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354</v>
      </c>
      <c r="CG47" s="601"/>
      <c r="CH47" s="601"/>
      <c r="CI47" s="601"/>
      <c r="CJ47" s="601"/>
      <c r="CK47" s="601"/>
      <c r="CL47" s="601"/>
      <c r="CM47" s="601"/>
      <c r="CN47" s="601"/>
      <c r="CO47" s="601"/>
      <c r="CP47" s="601"/>
      <c r="CQ47" s="602"/>
      <c r="CR47" s="603">
        <v>63136</v>
      </c>
      <c r="CS47" s="604"/>
      <c r="CT47" s="604"/>
      <c r="CU47" s="604"/>
      <c r="CV47" s="604"/>
      <c r="CW47" s="604"/>
      <c r="CX47" s="604"/>
      <c r="CY47" s="605"/>
      <c r="CZ47" s="608">
        <v>0.2</v>
      </c>
      <c r="DA47" s="637"/>
      <c r="DB47" s="637"/>
      <c r="DC47" s="638"/>
      <c r="DD47" s="611">
        <v>21704</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355</v>
      </c>
      <c r="CG48" s="601"/>
      <c r="CH48" s="601"/>
      <c r="CI48" s="601"/>
      <c r="CJ48" s="601"/>
      <c r="CK48" s="601"/>
      <c r="CL48" s="601"/>
      <c r="CM48" s="601"/>
      <c r="CN48" s="601"/>
      <c r="CO48" s="601"/>
      <c r="CP48" s="601"/>
      <c r="CQ48" s="602"/>
      <c r="CR48" s="603" t="s">
        <v>123</v>
      </c>
      <c r="CS48" s="606"/>
      <c r="CT48" s="606"/>
      <c r="CU48" s="606"/>
      <c r="CV48" s="606"/>
      <c r="CW48" s="606"/>
      <c r="CX48" s="606"/>
      <c r="CY48" s="607"/>
      <c r="CZ48" s="608" t="s">
        <v>123</v>
      </c>
      <c r="DA48" s="609"/>
      <c r="DB48" s="609"/>
      <c r="DC48" s="610"/>
      <c r="DD48" s="611" t="s">
        <v>123</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356</v>
      </c>
      <c r="CE49" s="616"/>
      <c r="CF49" s="616"/>
      <c r="CG49" s="616"/>
      <c r="CH49" s="616"/>
      <c r="CI49" s="616"/>
      <c r="CJ49" s="616"/>
      <c r="CK49" s="616"/>
      <c r="CL49" s="616"/>
      <c r="CM49" s="616"/>
      <c r="CN49" s="616"/>
      <c r="CO49" s="616"/>
      <c r="CP49" s="616"/>
      <c r="CQ49" s="617"/>
      <c r="CR49" s="618">
        <v>32520880</v>
      </c>
      <c r="CS49" s="619"/>
      <c r="CT49" s="619"/>
      <c r="CU49" s="619"/>
      <c r="CV49" s="619"/>
      <c r="CW49" s="619"/>
      <c r="CX49" s="619"/>
      <c r="CY49" s="620"/>
      <c r="CZ49" s="621">
        <v>100</v>
      </c>
      <c r="DA49" s="622"/>
      <c r="DB49" s="622"/>
      <c r="DC49" s="623"/>
      <c r="DD49" s="624">
        <v>22337362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oJ9naiNnQxgNytM3CeNZh48NXi6yaxnufccFRIUWqZy4S9jZy7ODKNfsrCY5EuRlixTrPR39mAj/8Klnki5luQ==" saltValue="xPGFOapz4QUF8tsbY058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7"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379</v>
      </c>
      <c r="C7" s="1082"/>
      <c r="D7" s="1082"/>
      <c r="E7" s="1082"/>
      <c r="F7" s="1082"/>
      <c r="G7" s="1082"/>
      <c r="H7" s="1082"/>
      <c r="I7" s="1082"/>
      <c r="J7" s="1082"/>
      <c r="K7" s="1082"/>
      <c r="L7" s="1082"/>
      <c r="M7" s="1082"/>
      <c r="N7" s="1082"/>
      <c r="O7" s="1082"/>
      <c r="P7" s="1083"/>
      <c r="Q7" s="1135">
        <v>33959</v>
      </c>
      <c r="R7" s="1136"/>
      <c r="S7" s="1136"/>
      <c r="T7" s="1136"/>
      <c r="U7" s="1136"/>
      <c r="V7" s="1136">
        <v>32926</v>
      </c>
      <c r="W7" s="1136"/>
      <c r="X7" s="1136"/>
      <c r="Y7" s="1136"/>
      <c r="Z7" s="1136"/>
      <c r="AA7" s="1136">
        <v>1033</v>
      </c>
      <c r="AB7" s="1136"/>
      <c r="AC7" s="1136"/>
      <c r="AD7" s="1136"/>
      <c r="AE7" s="1137"/>
      <c r="AF7" s="1138">
        <v>798</v>
      </c>
      <c r="AG7" s="1139"/>
      <c r="AH7" s="1139"/>
      <c r="AI7" s="1139"/>
      <c r="AJ7" s="1140"/>
      <c r="AK7" s="1122">
        <v>25398</v>
      </c>
      <c r="AL7" s="1123"/>
      <c r="AM7" s="1123"/>
      <c r="AN7" s="1123"/>
      <c r="AO7" s="1123"/>
      <c r="AP7" s="1123">
        <v>41027</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577</v>
      </c>
      <c r="BT7" s="1127"/>
      <c r="BU7" s="1127"/>
      <c r="BV7" s="1127"/>
      <c r="BW7" s="1127"/>
      <c r="BX7" s="1127"/>
      <c r="BY7" s="1127"/>
      <c r="BZ7" s="1127"/>
      <c r="CA7" s="1127"/>
      <c r="CB7" s="1127"/>
      <c r="CC7" s="1127"/>
      <c r="CD7" s="1127"/>
      <c r="CE7" s="1127"/>
      <c r="CF7" s="1127"/>
      <c r="CG7" s="1128"/>
      <c r="CH7" s="1119">
        <v>-3</v>
      </c>
      <c r="CI7" s="1120"/>
      <c r="CJ7" s="1120"/>
      <c r="CK7" s="1120"/>
      <c r="CL7" s="1121"/>
      <c r="CM7" s="1119">
        <v>42</v>
      </c>
      <c r="CN7" s="1120"/>
      <c r="CO7" s="1120"/>
      <c r="CP7" s="1120"/>
      <c r="CQ7" s="1121"/>
      <c r="CR7" s="1119">
        <v>30</v>
      </c>
      <c r="CS7" s="1120"/>
      <c r="CT7" s="1120"/>
      <c r="CU7" s="1120"/>
      <c r="CV7" s="1121"/>
      <c r="CW7" s="1119">
        <v>5</v>
      </c>
      <c r="CX7" s="1120"/>
      <c r="CY7" s="1120"/>
      <c r="CZ7" s="1120"/>
      <c r="DA7" s="1121"/>
      <c r="DB7" s="1119" t="s">
        <v>576</v>
      </c>
      <c r="DC7" s="1120"/>
      <c r="DD7" s="1120"/>
      <c r="DE7" s="1120"/>
      <c r="DF7" s="1121"/>
      <c r="DG7" s="1119" t="s">
        <v>565</v>
      </c>
      <c r="DH7" s="1120"/>
      <c r="DI7" s="1120"/>
      <c r="DJ7" s="1120"/>
      <c r="DK7" s="1121"/>
      <c r="DL7" s="1119" t="s">
        <v>565</v>
      </c>
      <c r="DM7" s="1120"/>
      <c r="DN7" s="1120"/>
      <c r="DO7" s="1120"/>
      <c r="DP7" s="1121"/>
      <c r="DQ7" s="1119" t="s">
        <v>565</v>
      </c>
      <c r="DR7" s="1120"/>
      <c r="DS7" s="1120"/>
      <c r="DT7" s="1120"/>
      <c r="DU7" s="1121"/>
      <c r="DV7" s="1146"/>
      <c r="DW7" s="1147"/>
      <c r="DX7" s="1147"/>
      <c r="DY7" s="1147"/>
      <c r="DZ7" s="1148"/>
      <c r="EA7" s="234"/>
    </row>
    <row r="8" spans="1:131" s="235" customFormat="1" ht="26.25" customHeight="1" x14ac:dyDescent="0.15">
      <c r="A8" s="241">
        <v>2</v>
      </c>
      <c r="B8" s="1068" t="s">
        <v>380</v>
      </c>
      <c r="C8" s="1069"/>
      <c r="D8" s="1069"/>
      <c r="E8" s="1069"/>
      <c r="F8" s="1069"/>
      <c r="G8" s="1069"/>
      <c r="H8" s="1069"/>
      <c r="I8" s="1069"/>
      <c r="J8" s="1069"/>
      <c r="K8" s="1069"/>
      <c r="L8" s="1069"/>
      <c r="M8" s="1069"/>
      <c r="N8" s="1069"/>
      <c r="O8" s="1069"/>
      <c r="P8" s="1070"/>
      <c r="Q8" s="1074">
        <v>111</v>
      </c>
      <c r="R8" s="1075"/>
      <c r="S8" s="1075"/>
      <c r="T8" s="1075"/>
      <c r="U8" s="1075"/>
      <c r="V8" s="1075">
        <v>106</v>
      </c>
      <c r="W8" s="1075"/>
      <c r="X8" s="1075"/>
      <c r="Y8" s="1075"/>
      <c r="Z8" s="1075"/>
      <c r="AA8" s="1075">
        <v>5</v>
      </c>
      <c r="AB8" s="1075"/>
      <c r="AC8" s="1075"/>
      <c r="AD8" s="1075"/>
      <c r="AE8" s="1076"/>
      <c r="AF8" s="1050">
        <v>5</v>
      </c>
      <c r="AG8" s="1051"/>
      <c r="AH8" s="1051"/>
      <c r="AI8" s="1051"/>
      <c r="AJ8" s="1052"/>
      <c r="AK8" s="1117">
        <v>50</v>
      </c>
      <c r="AL8" s="1118"/>
      <c r="AM8" s="1118"/>
      <c r="AN8" s="1118"/>
      <c r="AO8" s="1118"/>
      <c r="AP8" s="1118" t="s">
        <v>564</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578</v>
      </c>
      <c r="BT8" s="1046"/>
      <c r="BU8" s="1046"/>
      <c r="BV8" s="1046"/>
      <c r="BW8" s="1046"/>
      <c r="BX8" s="1046"/>
      <c r="BY8" s="1046"/>
      <c r="BZ8" s="1046"/>
      <c r="CA8" s="1046"/>
      <c r="CB8" s="1046"/>
      <c r="CC8" s="1046"/>
      <c r="CD8" s="1046"/>
      <c r="CE8" s="1046"/>
      <c r="CF8" s="1046"/>
      <c r="CG8" s="1047"/>
      <c r="CH8" s="1020">
        <v>-1</v>
      </c>
      <c r="CI8" s="1021"/>
      <c r="CJ8" s="1021"/>
      <c r="CK8" s="1021"/>
      <c r="CL8" s="1022"/>
      <c r="CM8" s="1020">
        <v>82</v>
      </c>
      <c r="CN8" s="1021"/>
      <c r="CO8" s="1021"/>
      <c r="CP8" s="1021"/>
      <c r="CQ8" s="1022"/>
      <c r="CR8" s="1020">
        <v>10</v>
      </c>
      <c r="CS8" s="1021"/>
      <c r="CT8" s="1021"/>
      <c r="CU8" s="1021"/>
      <c r="CV8" s="1022"/>
      <c r="CW8" s="1020">
        <v>85</v>
      </c>
      <c r="CX8" s="1021"/>
      <c r="CY8" s="1021"/>
      <c r="CZ8" s="1021"/>
      <c r="DA8" s="1022"/>
      <c r="DB8" s="1020" t="s">
        <v>565</v>
      </c>
      <c r="DC8" s="1021"/>
      <c r="DD8" s="1021"/>
      <c r="DE8" s="1021"/>
      <c r="DF8" s="1022"/>
      <c r="DG8" s="1020" t="s">
        <v>576</v>
      </c>
      <c r="DH8" s="1021"/>
      <c r="DI8" s="1021"/>
      <c r="DJ8" s="1021"/>
      <c r="DK8" s="1022"/>
      <c r="DL8" s="1020" t="s">
        <v>582</v>
      </c>
      <c r="DM8" s="1021"/>
      <c r="DN8" s="1021"/>
      <c r="DO8" s="1021"/>
      <c r="DP8" s="1022"/>
      <c r="DQ8" s="1020" t="s">
        <v>565</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579</v>
      </c>
      <c r="BT9" s="1046"/>
      <c r="BU9" s="1046"/>
      <c r="BV9" s="1046"/>
      <c r="BW9" s="1046"/>
      <c r="BX9" s="1046"/>
      <c r="BY9" s="1046"/>
      <c r="BZ9" s="1046"/>
      <c r="CA9" s="1046"/>
      <c r="CB9" s="1046"/>
      <c r="CC9" s="1046"/>
      <c r="CD9" s="1046"/>
      <c r="CE9" s="1046"/>
      <c r="CF9" s="1046"/>
      <c r="CG9" s="1047"/>
      <c r="CH9" s="1020">
        <v>10</v>
      </c>
      <c r="CI9" s="1021"/>
      <c r="CJ9" s="1021"/>
      <c r="CK9" s="1021"/>
      <c r="CL9" s="1022"/>
      <c r="CM9" s="1020">
        <v>345</v>
      </c>
      <c r="CN9" s="1021"/>
      <c r="CO9" s="1021"/>
      <c r="CP9" s="1021"/>
      <c r="CQ9" s="1022"/>
      <c r="CR9" s="1020">
        <v>300</v>
      </c>
      <c r="CS9" s="1021"/>
      <c r="CT9" s="1021"/>
      <c r="CU9" s="1021"/>
      <c r="CV9" s="1022"/>
      <c r="CW9" s="1020" t="s">
        <v>565</v>
      </c>
      <c r="CX9" s="1021"/>
      <c r="CY9" s="1021"/>
      <c r="CZ9" s="1021"/>
      <c r="DA9" s="1022"/>
      <c r="DB9" s="1020" t="s">
        <v>565</v>
      </c>
      <c r="DC9" s="1021"/>
      <c r="DD9" s="1021"/>
      <c r="DE9" s="1021"/>
      <c r="DF9" s="1022"/>
      <c r="DG9" s="1020" t="s">
        <v>565</v>
      </c>
      <c r="DH9" s="1021"/>
      <c r="DI9" s="1021"/>
      <c r="DJ9" s="1021"/>
      <c r="DK9" s="1022"/>
      <c r="DL9" s="1020" t="s">
        <v>582</v>
      </c>
      <c r="DM9" s="1021"/>
      <c r="DN9" s="1021"/>
      <c r="DO9" s="1021"/>
      <c r="DP9" s="1022"/>
      <c r="DQ9" s="1020" t="s">
        <v>565</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580</v>
      </c>
      <c r="BT10" s="1046"/>
      <c r="BU10" s="1046"/>
      <c r="BV10" s="1046"/>
      <c r="BW10" s="1046"/>
      <c r="BX10" s="1046"/>
      <c r="BY10" s="1046"/>
      <c r="BZ10" s="1046"/>
      <c r="CA10" s="1046"/>
      <c r="CB10" s="1046"/>
      <c r="CC10" s="1046"/>
      <c r="CD10" s="1046"/>
      <c r="CE10" s="1046"/>
      <c r="CF10" s="1046"/>
      <c r="CG10" s="1047"/>
      <c r="CH10" s="1020">
        <v>2</v>
      </c>
      <c r="CI10" s="1021"/>
      <c r="CJ10" s="1021"/>
      <c r="CK10" s="1021"/>
      <c r="CL10" s="1022"/>
      <c r="CM10" s="1020">
        <v>103</v>
      </c>
      <c r="CN10" s="1021"/>
      <c r="CO10" s="1021"/>
      <c r="CP10" s="1021"/>
      <c r="CQ10" s="1022"/>
      <c r="CR10" s="1020">
        <v>35</v>
      </c>
      <c r="CS10" s="1021"/>
      <c r="CT10" s="1021"/>
      <c r="CU10" s="1021"/>
      <c r="CV10" s="1022"/>
      <c r="CW10" s="1020" t="s">
        <v>565</v>
      </c>
      <c r="CX10" s="1021"/>
      <c r="CY10" s="1021"/>
      <c r="CZ10" s="1021"/>
      <c r="DA10" s="1022"/>
      <c r="DB10" s="1020" t="s">
        <v>565</v>
      </c>
      <c r="DC10" s="1021"/>
      <c r="DD10" s="1021"/>
      <c r="DE10" s="1021"/>
      <c r="DF10" s="1022"/>
      <c r="DG10" s="1020" t="s">
        <v>565</v>
      </c>
      <c r="DH10" s="1021"/>
      <c r="DI10" s="1021"/>
      <c r="DJ10" s="1021"/>
      <c r="DK10" s="1022"/>
      <c r="DL10" s="1020" t="s">
        <v>565</v>
      </c>
      <c r="DM10" s="1021"/>
      <c r="DN10" s="1021"/>
      <c r="DO10" s="1021"/>
      <c r="DP10" s="1022"/>
      <c r="DQ10" s="1020" t="s">
        <v>565</v>
      </c>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581</v>
      </c>
      <c r="BT11" s="1046"/>
      <c r="BU11" s="1046"/>
      <c r="BV11" s="1046"/>
      <c r="BW11" s="1046"/>
      <c r="BX11" s="1046"/>
      <c r="BY11" s="1046"/>
      <c r="BZ11" s="1046"/>
      <c r="CA11" s="1046"/>
      <c r="CB11" s="1046"/>
      <c r="CC11" s="1046"/>
      <c r="CD11" s="1046"/>
      <c r="CE11" s="1046"/>
      <c r="CF11" s="1046"/>
      <c r="CG11" s="1047"/>
      <c r="CH11" s="1020">
        <v>0</v>
      </c>
      <c r="CI11" s="1021"/>
      <c r="CJ11" s="1021"/>
      <c r="CK11" s="1021"/>
      <c r="CL11" s="1022"/>
      <c r="CM11" s="1020">
        <v>2</v>
      </c>
      <c r="CN11" s="1021"/>
      <c r="CO11" s="1021"/>
      <c r="CP11" s="1021"/>
      <c r="CQ11" s="1022"/>
      <c r="CR11" s="1020">
        <v>1</v>
      </c>
      <c r="CS11" s="1021"/>
      <c r="CT11" s="1021"/>
      <c r="CU11" s="1021"/>
      <c r="CV11" s="1022"/>
      <c r="CW11" s="1020" t="s">
        <v>565</v>
      </c>
      <c r="CX11" s="1021"/>
      <c r="CY11" s="1021"/>
      <c r="CZ11" s="1021"/>
      <c r="DA11" s="1022"/>
      <c r="DB11" s="1020" t="s">
        <v>565</v>
      </c>
      <c r="DC11" s="1021"/>
      <c r="DD11" s="1021"/>
      <c r="DE11" s="1021"/>
      <c r="DF11" s="1022"/>
      <c r="DG11" s="1020" t="s">
        <v>565</v>
      </c>
      <c r="DH11" s="1021"/>
      <c r="DI11" s="1021"/>
      <c r="DJ11" s="1021"/>
      <c r="DK11" s="1022"/>
      <c r="DL11" s="1020" t="s">
        <v>565</v>
      </c>
      <c r="DM11" s="1021"/>
      <c r="DN11" s="1021"/>
      <c r="DO11" s="1021"/>
      <c r="DP11" s="1022"/>
      <c r="DQ11" s="1020" t="s">
        <v>565</v>
      </c>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381</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382</v>
      </c>
      <c r="B23" s="975" t="s">
        <v>383</v>
      </c>
      <c r="C23" s="976"/>
      <c r="D23" s="976"/>
      <c r="E23" s="976"/>
      <c r="F23" s="976"/>
      <c r="G23" s="976"/>
      <c r="H23" s="976"/>
      <c r="I23" s="976"/>
      <c r="J23" s="976"/>
      <c r="K23" s="976"/>
      <c r="L23" s="976"/>
      <c r="M23" s="976"/>
      <c r="N23" s="976"/>
      <c r="O23" s="976"/>
      <c r="P23" s="977"/>
      <c r="Q23" s="1099">
        <v>33558</v>
      </c>
      <c r="R23" s="1100"/>
      <c r="S23" s="1100"/>
      <c r="T23" s="1100"/>
      <c r="U23" s="1100"/>
      <c r="V23" s="1100">
        <v>32521</v>
      </c>
      <c r="W23" s="1100"/>
      <c r="X23" s="1100"/>
      <c r="Y23" s="1100"/>
      <c r="Z23" s="1100"/>
      <c r="AA23" s="1100">
        <v>1037</v>
      </c>
      <c r="AB23" s="1100"/>
      <c r="AC23" s="1100"/>
      <c r="AD23" s="1100"/>
      <c r="AE23" s="1101"/>
      <c r="AF23" s="1102">
        <v>803</v>
      </c>
      <c r="AG23" s="1100"/>
      <c r="AH23" s="1100"/>
      <c r="AI23" s="1100"/>
      <c r="AJ23" s="1103"/>
      <c r="AK23" s="1104"/>
      <c r="AL23" s="1105"/>
      <c r="AM23" s="1105"/>
      <c r="AN23" s="1105"/>
      <c r="AO23" s="1105"/>
      <c r="AP23" s="1100">
        <v>41027</v>
      </c>
      <c r="AQ23" s="1100"/>
      <c r="AR23" s="1100"/>
      <c r="AS23" s="1100"/>
      <c r="AT23" s="1100"/>
      <c r="AU23" s="1106"/>
      <c r="AV23" s="1106"/>
      <c r="AW23" s="1106"/>
      <c r="AX23" s="1106"/>
      <c r="AY23" s="1107"/>
      <c r="AZ23" s="1096" t="s">
        <v>123</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384</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385</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362</v>
      </c>
      <c r="B26" s="1027"/>
      <c r="C26" s="1027"/>
      <c r="D26" s="1027"/>
      <c r="E26" s="1027"/>
      <c r="F26" s="1027"/>
      <c r="G26" s="1027"/>
      <c r="H26" s="1027"/>
      <c r="I26" s="1027"/>
      <c r="J26" s="1027"/>
      <c r="K26" s="1027"/>
      <c r="L26" s="1027"/>
      <c r="M26" s="1027"/>
      <c r="N26" s="1027"/>
      <c r="O26" s="1027"/>
      <c r="P26" s="1028"/>
      <c r="Q26" s="1032" t="s">
        <v>386</v>
      </c>
      <c r="R26" s="1033"/>
      <c r="S26" s="1033"/>
      <c r="T26" s="1033"/>
      <c r="U26" s="1034"/>
      <c r="V26" s="1032" t="s">
        <v>387</v>
      </c>
      <c r="W26" s="1033"/>
      <c r="X26" s="1033"/>
      <c r="Y26" s="1033"/>
      <c r="Z26" s="1034"/>
      <c r="AA26" s="1032" t="s">
        <v>388</v>
      </c>
      <c r="AB26" s="1033"/>
      <c r="AC26" s="1033"/>
      <c r="AD26" s="1033"/>
      <c r="AE26" s="1033"/>
      <c r="AF26" s="1090" t="s">
        <v>389</v>
      </c>
      <c r="AG26" s="1039"/>
      <c r="AH26" s="1039"/>
      <c r="AI26" s="1039"/>
      <c r="AJ26" s="1091"/>
      <c r="AK26" s="1033" t="s">
        <v>390</v>
      </c>
      <c r="AL26" s="1033"/>
      <c r="AM26" s="1033"/>
      <c r="AN26" s="1033"/>
      <c r="AO26" s="1034"/>
      <c r="AP26" s="1032" t="s">
        <v>391</v>
      </c>
      <c r="AQ26" s="1033"/>
      <c r="AR26" s="1033"/>
      <c r="AS26" s="1033"/>
      <c r="AT26" s="1034"/>
      <c r="AU26" s="1032" t="s">
        <v>392</v>
      </c>
      <c r="AV26" s="1033"/>
      <c r="AW26" s="1033"/>
      <c r="AX26" s="1033"/>
      <c r="AY26" s="1034"/>
      <c r="AZ26" s="1032" t="s">
        <v>393</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394</v>
      </c>
      <c r="C28" s="1082"/>
      <c r="D28" s="1082"/>
      <c r="E28" s="1082"/>
      <c r="F28" s="1082"/>
      <c r="G28" s="1082"/>
      <c r="H28" s="1082"/>
      <c r="I28" s="1082"/>
      <c r="J28" s="1082"/>
      <c r="K28" s="1082"/>
      <c r="L28" s="1082"/>
      <c r="M28" s="1082"/>
      <c r="N28" s="1082"/>
      <c r="O28" s="1082"/>
      <c r="P28" s="1083"/>
      <c r="Q28" s="1084">
        <v>6434</v>
      </c>
      <c r="R28" s="1085"/>
      <c r="S28" s="1085"/>
      <c r="T28" s="1085"/>
      <c r="U28" s="1085"/>
      <c r="V28" s="1085">
        <v>6281</v>
      </c>
      <c r="W28" s="1085"/>
      <c r="X28" s="1085"/>
      <c r="Y28" s="1085"/>
      <c r="Z28" s="1085"/>
      <c r="AA28" s="1085">
        <v>153</v>
      </c>
      <c r="AB28" s="1085"/>
      <c r="AC28" s="1085"/>
      <c r="AD28" s="1085"/>
      <c r="AE28" s="1086"/>
      <c r="AF28" s="1087">
        <v>153</v>
      </c>
      <c r="AG28" s="1085"/>
      <c r="AH28" s="1085"/>
      <c r="AI28" s="1085"/>
      <c r="AJ28" s="1088"/>
      <c r="AK28" s="1089">
        <v>503</v>
      </c>
      <c r="AL28" s="1077"/>
      <c r="AM28" s="1077"/>
      <c r="AN28" s="1077"/>
      <c r="AO28" s="1077"/>
      <c r="AP28" s="1077" t="s">
        <v>565</v>
      </c>
      <c r="AQ28" s="1077"/>
      <c r="AR28" s="1077"/>
      <c r="AS28" s="1077"/>
      <c r="AT28" s="1077"/>
      <c r="AU28" s="1077" t="s">
        <v>565</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395</v>
      </c>
      <c r="C29" s="1069"/>
      <c r="D29" s="1069"/>
      <c r="E29" s="1069"/>
      <c r="F29" s="1069"/>
      <c r="G29" s="1069"/>
      <c r="H29" s="1069"/>
      <c r="I29" s="1069"/>
      <c r="J29" s="1069"/>
      <c r="K29" s="1069"/>
      <c r="L29" s="1069"/>
      <c r="M29" s="1069"/>
      <c r="N29" s="1069"/>
      <c r="O29" s="1069"/>
      <c r="P29" s="1070"/>
      <c r="Q29" s="1074">
        <v>6442</v>
      </c>
      <c r="R29" s="1075"/>
      <c r="S29" s="1075"/>
      <c r="T29" s="1075"/>
      <c r="U29" s="1075"/>
      <c r="V29" s="1075">
        <v>6286</v>
      </c>
      <c r="W29" s="1075"/>
      <c r="X29" s="1075"/>
      <c r="Y29" s="1075"/>
      <c r="Z29" s="1075"/>
      <c r="AA29" s="1075">
        <v>156</v>
      </c>
      <c r="AB29" s="1075"/>
      <c r="AC29" s="1075"/>
      <c r="AD29" s="1075"/>
      <c r="AE29" s="1076"/>
      <c r="AF29" s="1050">
        <v>156</v>
      </c>
      <c r="AG29" s="1051"/>
      <c r="AH29" s="1051"/>
      <c r="AI29" s="1051"/>
      <c r="AJ29" s="1052"/>
      <c r="AK29" s="1011">
        <v>917</v>
      </c>
      <c r="AL29" s="1002"/>
      <c r="AM29" s="1002"/>
      <c r="AN29" s="1002"/>
      <c r="AO29" s="1002"/>
      <c r="AP29" s="1002" t="s">
        <v>565</v>
      </c>
      <c r="AQ29" s="1002"/>
      <c r="AR29" s="1002"/>
      <c r="AS29" s="1002"/>
      <c r="AT29" s="1002"/>
      <c r="AU29" s="1002" t="s">
        <v>565</v>
      </c>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396</v>
      </c>
      <c r="C30" s="1069"/>
      <c r="D30" s="1069"/>
      <c r="E30" s="1069"/>
      <c r="F30" s="1069"/>
      <c r="G30" s="1069"/>
      <c r="H30" s="1069"/>
      <c r="I30" s="1069"/>
      <c r="J30" s="1069"/>
      <c r="K30" s="1069"/>
      <c r="L30" s="1069"/>
      <c r="M30" s="1069"/>
      <c r="N30" s="1069"/>
      <c r="O30" s="1069"/>
      <c r="P30" s="1070"/>
      <c r="Q30" s="1074">
        <v>518</v>
      </c>
      <c r="R30" s="1075"/>
      <c r="S30" s="1075"/>
      <c r="T30" s="1075"/>
      <c r="U30" s="1075"/>
      <c r="V30" s="1075">
        <v>509</v>
      </c>
      <c r="W30" s="1075"/>
      <c r="X30" s="1075"/>
      <c r="Y30" s="1075"/>
      <c r="Z30" s="1075"/>
      <c r="AA30" s="1075">
        <v>9</v>
      </c>
      <c r="AB30" s="1075"/>
      <c r="AC30" s="1075"/>
      <c r="AD30" s="1075"/>
      <c r="AE30" s="1076"/>
      <c r="AF30" s="1050">
        <v>9</v>
      </c>
      <c r="AG30" s="1051"/>
      <c r="AH30" s="1051"/>
      <c r="AI30" s="1051"/>
      <c r="AJ30" s="1052"/>
      <c r="AK30" s="1011">
        <v>151</v>
      </c>
      <c r="AL30" s="1002"/>
      <c r="AM30" s="1002"/>
      <c r="AN30" s="1002"/>
      <c r="AO30" s="1002"/>
      <c r="AP30" s="1002" t="s">
        <v>565</v>
      </c>
      <c r="AQ30" s="1002"/>
      <c r="AR30" s="1002"/>
      <c r="AS30" s="1002"/>
      <c r="AT30" s="1002"/>
      <c r="AU30" s="1002" t="s">
        <v>565</v>
      </c>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397</v>
      </c>
      <c r="C31" s="1069"/>
      <c r="D31" s="1069"/>
      <c r="E31" s="1069"/>
      <c r="F31" s="1069"/>
      <c r="G31" s="1069"/>
      <c r="H31" s="1069"/>
      <c r="I31" s="1069"/>
      <c r="J31" s="1069"/>
      <c r="K31" s="1069"/>
      <c r="L31" s="1069"/>
      <c r="M31" s="1069"/>
      <c r="N31" s="1069"/>
      <c r="O31" s="1069"/>
      <c r="P31" s="1070"/>
      <c r="Q31" s="1074">
        <v>2161</v>
      </c>
      <c r="R31" s="1075"/>
      <c r="S31" s="1075"/>
      <c r="T31" s="1075"/>
      <c r="U31" s="1075"/>
      <c r="V31" s="1075">
        <v>1828</v>
      </c>
      <c r="W31" s="1075"/>
      <c r="X31" s="1075"/>
      <c r="Y31" s="1075"/>
      <c r="Z31" s="1075"/>
      <c r="AA31" s="1075">
        <v>332</v>
      </c>
      <c r="AB31" s="1075"/>
      <c r="AC31" s="1075"/>
      <c r="AD31" s="1075"/>
      <c r="AE31" s="1076"/>
      <c r="AF31" s="1050">
        <v>2644</v>
      </c>
      <c r="AG31" s="1051"/>
      <c r="AH31" s="1051"/>
      <c r="AI31" s="1051"/>
      <c r="AJ31" s="1052"/>
      <c r="AK31" s="1011">
        <v>373</v>
      </c>
      <c r="AL31" s="1002"/>
      <c r="AM31" s="1002"/>
      <c r="AN31" s="1002"/>
      <c r="AO31" s="1002"/>
      <c r="AP31" s="1002">
        <v>10457</v>
      </c>
      <c r="AQ31" s="1002"/>
      <c r="AR31" s="1002"/>
      <c r="AS31" s="1002"/>
      <c r="AT31" s="1002"/>
      <c r="AU31" s="1002">
        <v>2478</v>
      </c>
      <c r="AV31" s="1002"/>
      <c r="AW31" s="1002"/>
      <c r="AX31" s="1002"/>
      <c r="AY31" s="1002"/>
      <c r="AZ31" s="1073" t="s">
        <v>565</v>
      </c>
      <c r="BA31" s="1073"/>
      <c r="BB31" s="1073"/>
      <c r="BC31" s="1073"/>
      <c r="BD31" s="1073"/>
      <c r="BE31" s="1063" t="s">
        <v>398</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399</v>
      </c>
      <c r="C32" s="1069"/>
      <c r="D32" s="1069"/>
      <c r="E32" s="1069"/>
      <c r="F32" s="1069"/>
      <c r="G32" s="1069"/>
      <c r="H32" s="1069"/>
      <c r="I32" s="1069"/>
      <c r="J32" s="1069"/>
      <c r="K32" s="1069"/>
      <c r="L32" s="1069"/>
      <c r="M32" s="1069"/>
      <c r="N32" s="1069"/>
      <c r="O32" s="1069"/>
      <c r="P32" s="1070"/>
      <c r="Q32" s="1074">
        <v>5242</v>
      </c>
      <c r="R32" s="1075"/>
      <c r="S32" s="1075"/>
      <c r="T32" s="1075"/>
      <c r="U32" s="1075"/>
      <c r="V32" s="1075">
        <v>5430</v>
      </c>
      <c r="W32" s="1075"/>
      <c r="X32" s="1075"/>
      <c r="Y32" s="1075"/>
      <c r="Z32" s="1075"/>
      <c r="AA32" s="1075">
        <v>-188</v>
      </c>
      <c r="AB32" s="1075"/>
      <c r="AC32" s="1075"/>
      <c r="AD32" s="1075"/>
      <c r="AE32" s="1076"/>
      <c r="AF32" s="1050">
        <v>104</v>
      </c>
      <c r="AG32" s="1051"/>
      <c r="AH32" s="1051"/>
      <c r="AI32" s="1051"/>
      <c r="AJ32" s="1052"/>
      <c r="AK32" s="1011">
        <v>952</v>
      </c>
      <c r="AL32" s="1002"/>
      <c r="AM32" s="1002"/>
      <c r="AN32" s="1002"/>
      <c r="AO32" s="1002"/>
      <c r="AP32" s="1002">
        <v>5563</v>
      </c>
      <c r="AQ32" s="1002"/>
      <c r="AR32" s="1002"/>
      <c r="AS32" s="1002"/>
      <c r="AT32" s="1002"/>
      <c r="AU32" s="1002">
        <v>3232</v>
      </c>
      <c r="AV32" s="1002"/>
      <c r="AW32" s="1002"/>
      <c r="AX32" s="1002"/>
      <c r="AY32" s="1002"/>
      <c r="AZ32" s="1073" t="s">
        <v>565</v>
      </c>
      <c r="BA32" s="1073"/>
      <c r="BB32" s="1073"/>
      <c r="BC32" s="1073"/>
      <c r="BD32" s="1073"/>
      <c r="BE32" s="1063" t="s">
        <v>400</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401</v>
      </c>
      <c r="C33" s="1069"/>
      <c r="D33" s="1069"/>
      <c r="E33" s="1069"/>
      <c r="F33" s="1069"/>
      <c r="G33" s="1069"/>
      <c r="H33" s="1069"/>
      <c r="I33" s="1069"/>
      <c r="J33" s="1069"/>
      <c r="K33" s="1069"/>
      <c r="L33" s="1069"/>
      <c r="M33" s="1069"/>
      <c r="N33" s="1069"/>
      <c r="O33" s="1069"/>
      <c r="P33" s="1070"/>
      <c r="Q33" s="1074">
        <v>4800</v>
      </c>
      <c r="R33" s="1075"/>
      <c r="S33" s="1075"/>
      <c r="T33" s="1075"/>
      <c r="U33" s="1075"/>
      <c r="V33" s="1075">
        <v>4747</v>
      </c>
      <c r="W33" s="1075"/>
      <c r="X33" s="1075"/>
      <c r="Y33" s="1075"/>
      <c r="Z33" s="1075"/>
      <c r="AA33" s="1075">
        <v>53</v>
      </c>
      <c r="AB33" s="1075"/>
      <c r="AC33" s="1075"/>
      <c r="AD33" s="1075"/>
      <c r="AE33" s="1076"/>
      <c r="AF33" s="1050">
        <v>22</v>
      </c>
      <c r="AG33" s="1051"/>
      <c r="AH33" s="1051"/>
      <c r="AI33" s="1051"/>
      <c r="AJ33" s="1052"/>
      <c r="AK33" s="1011">
        <v>1774</v>
      </c>
      <c r="AL33" s="1002"/>
      <c r="AM33" s="1002"/>
      <c r="AN33" s="1002"/>
      <c r="AO33" s="1002"/>
      <c r="AP33" s="1002">
        <v>29082</v>
      </c>
      <c r="AQ33" s="1002"/>
      <c r="AR33" s="1002"/>
      <c r="AS33" s="1002"/>
      <c r="AT33" s="1002"/>
      <c r="AU33" s="1002">
        <v>24429</v>
      </c>
      <c r="AV33" s="1002"/>
      <c r="AW33" s="1002"/>
      <c r="AX33" s="1002"/>
      <c r="AY33" s="1002"/>
      <c r="AZ33" s="1073" t="s">
        <v>565</v>
      </c>
      <c r="BA33" s="1073"/>
      <c r="BB33" s="1073"/>
      <c r="BC33" s="1073"/>
      <c r="BD33" s="1073"/>
      <c r="BE33" s="1063" t="s">
        <v>402</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403</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382</v>
      </c>
      <c r="B63" s="975" t="s">
        <v>404</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3088</v>
      </c>
      <c r="AG63" s="990"/>
      <c r="AH63" s="990"/>
      <c r="AI63" s="990"/>
      <c r="AJ63" s="1061"/>
      <c r="AK63" s="1062"/>
      <c r="AL63" s="994"/>
      <c r="AM63" s="994"/>
      <c r="AN63" s="994"/>
      <c r="AO63" s="994"/>
      <c r="AP63" s="990">
        <v>45101</v>
      </c>
      <c r="AQ63" s="990"/>
      <c r="AR63" s="990"/>
      <c r="AS63" s="990"/>
      <c r="AT63" s="990"/>
      <c r="AU63" s="990">
        <v>30139</v>
      </c>
      <c r="AV63" s="990"/>
      <c r="AW63" s="990"/>
      <c r="AX63" s="990"/>
      <c r="AY63" s="990"/>
      <c r="AZ63" s="1056"/>
      <c r="BA63" s="1056"/>
      <c r="BB63" s="1056"/>
      <c r="BC63" s="1056"/>
      <c r="BD63" s="1056"/>
      <c r="BE63" s="991"/>
      <c r="BF63" s="991"/>
      <c r="BG63" s="991"/>
      <c r="BH63" s="991"/>
      <c r="BI63" s="992"/>
      <c r="BJ63" s="1057" t="s">
        <v>123</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406</v>
      </c>
      <c r="B66" s="1027"/>
      <c r="C66" s="1027"/>
      <c r="D66" s="1027"/>
      <c r="E66" s="1027"/>
      <c r="F66" s="1027"/>
      <c r="G66" s="1027"/>
      <c r="H66" s="1027"/>
      <c r="I66" s="1027"/>
      <c r="J66" s="1027"/>
      <c r="K66" s="1027"/>
      <c r="L66" s="1027"/>
      <c r="M66" s="1027"/>
      <c r="N66" s="1027"/>
      <c r="O66" s="1027"/>
      <c r="P66" s="1028"/>
      <c r="Q66" s="1032" t="s">
        <v>386</v>
      </c>
      <c r="R66" s="1033"/>
      <c r="S66" s="1033"/>
      <c r="T66" s="1033"/>
      <c r="U66" s="1034"/>
      <c r="V66" s="1032" t="s">
        <v>407</v>
      </c>
      <c r="W66" s="1033"/>
      <c r="X66" s="1033"/>
      <c r="Y66" s="1033"/>
      <c r="Z66" s="1034"/>
      <c r="AA66" s="1032" t="s">
        <v>408</v>
      </c>
      <c r="AB66" s="1033"/>
      <c r="AC66" s="1033"/>
      <c r="AD66" s="1033"/>
      <c r="AE66" s="1034"/>
      <c r="AF66" s="1038" t="s">
        <v>409</v>
      </c>
      <c r="AG66" s="1039"/>
      <c r="AH66" s="1039"/>
      <c r="AI66" s="1039"/>
      <c r="AJ66" s="1040"/>
      <c r="AK66" s="1032" t="s">
        <v>410</v>
      </c>
      <c r="AL66" s="1027"/>
      <c r="AM66" s="1027"/>
      <c r="AN66" s="1027"/>
      <c r="AO66" s="1028"/>
      <c r="AP66" s="1032" t="s">
        <v>411</v>
      </c>
      <c r="AQ66" s="1033"/>
      <c r="AR66" s="1033"/>
      <c r="AS66" s="1033"/>
      <c r="AT66" s="1034"/>
      <c r="AU66" s="1032" t="s">
        <v>412</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567</v>
      </c>
      <c r="C68" s="1017"/>
      <c r="D68" s="1017"/>
      <c r="E68" s="1017"/>
      <c r="F68" s="1017"/>
      <c r="G68" s="1017"/>
      <c r="H68" s="1017"/>
      <c r="I68" s="1017"/>
      <c r="J68" s="1017"/>
      <c r="K68" s="1017"/>
      <c r="L68" s="1017"/>
      <c r="M68" s="1017"/>
      <c r="N68" s="1017"/>
      <c r="O68" s="1017"/>
      <c r="P68" s="1018"/>
      <c r="Q68" s="1019">
        <v>421</v>
      </c>
      <c r="R68" s="1013"/>
      <c r="S68" s="1013"/>
      <c r="T68" s="1013"/>
      <c r="U68" s="1013"/>
      <c r="V68" s="1013">
        <v>364</v>
      </c>
      <c r="W68" s="1013"/>
      <c r="X68" s="1013"/>
      <c r="Y68" s="1013"/>
      <c r="Z68" s="1013"/>
      <c r="AA68" s="1013">
        <v>57</v>
      </c>
      <c r="AB68" s="1013"/>
      <c r="AC68" s="1013"/>
      <c r="AD68" s="1013"/>
      <c r="AE68" s="1013"/>
      <c r="AF68" s="1013">
        <v>57</v>
      </c>
      <c r="AG68" s="1013"/>
      <c r="AH68" s="1013"/>
      <c r="AI68" s="1013"/>
      <c r="AJ68" s="1013"/>
      <c r="AK68" s="1013">
        <v>83</v>
      </c>
      <c r="AL68" s="1013"/>
      <c r="AM68" s="1013"/>
      <c r="AN68" s="1013"/>
      <c r="AO68" s="1013"/>
      <c r="AP68" s="1013" t="s">
        <v>505</v>
      </c>
      <c r="AQ68" s="1013"/>
      <c r="AR68" s="1013"/>
      <c r="AS68" s="1013"/>
      <c r="AT68" s="1013"/>
      <c r="AU68" s="1013" t="s">
        <v>564</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568</v>
      </c>
      <c r="C69" s="1006"/>
      <c r="D69" s="1006"/>
      <c r="E69" s="1006"/>
      <c r="F69" s="1006"/>
      <c r="G69" s="1006"/>
      <c r="H69" s="1006"/>
      <c r="I69" s="1006"/>
      <c r="J69" s="1006"/>
      <c r="K69" s="1006"/>
      <c r="L69" s="1006"/>
      <c r="M69" s="1006"/>
      <c r="N69" s="1006"/>
      <c r="O69" s="1006"/>
      <c r="P69" s="1007"/>
      <c r="Q69" s="1008">
        <v>6213</v>
      </c>
      <c r="R69" s="1002"/>
      <c r="S69" s="1002"/>
      <c r="T69" s="1002"/>
      <c r="U69" s="1002"/>
      <c r="V69" s="1002">
        <v>5645</v>
      </c>
      <c r="W69" s="1002"/>
      <c r="X69" s="1002"/>
      <c r="Y69" s="1002"/>
      <c r="Z69" s="1002"/>
      <c r="AA69" s="1002">
        <v>568</v>
      </c>
      <c r="AB69" s="1002"/>
      <c r="AC69" s="1002"/>
      <c r="AD69" s="1002"/>
      <c r="AE69" s="1002"/>
      <c r="AF69" s="1002">
        <v>568</v>
      </c>
      <c r="AG69" s="1002"/>
      <c r="AH69" s="1002"/>
      <c r="AI69" s="1002"/>
      <c r="AJ69" s="1002"/>
      <c r="AK69" s="1002" t="s">
        <v>505</v>
      </c>
      <c r="AL69" s="1002"/>
      <c r="AM69" s="1002"/>
      <c r="AN69" s="1002"/>
      <c r="AO69" s="1002"/>
      <c r="AP69" s="1002" t="s">
        <v>505</v>
      </c>
      <c r="AQ69" s="1002"/>
      <c r="AR69" s="1002"/>
      <c r="AS69" s="1002"/>
      <c r="AT69" s="1002"/>
      <c r="AU69" s="1002" t="s">
        <v>565</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569</v>
      </c>
      <c r="C70" s="1006"/>
      <c r="D70" s="1006"/>
      <c r="E70" s="1006"/>
      <c r="F70" s="1006"/>
      <c r="G70" s="1006"/>
      <c r="H70" s="1006"/>
      <c r="I70" s="1006"/>
      <c r="J70" s="1006"/>
      <c r="K70" s="1006"/>
      <c r="L70" s="1006"/>
      <c r="M70" s="1006"/>
      <c r="N70" s="1006"/>
      <c r="O70" s="1006"/>
      <c r="P70" s="1007"/>
      <c r="Q70" s="1008">
        <v>1692</v>
      </c>
      <c r="R70" s="1002"/>
      <c r="S70" s="1002"/>
      <c r="T70" s="1002"/>
      <c r="U70" s="1002"/>
      <c r="V70" s="1002">
        <v>1657</v>
      </c>
      <c r="W70" s="1002"/>
      <c r="X70" s="1002"/>
      <c r="Y70" s="1002"/>
      <c r="Z70" s="1002"/>
      <c r="AA70" s="1002">
        <v>35</v>
      </c>
      <c r="AB70" s="1002"/>
      <c r="AC70" s="1002"/>
      <c r="AD70" s="1002"/>
      <c r="AE70" s="1002"/>
      <c r="AF70" s="1002">
        <v>35</v>
      </c>
      <c r="AG70" s="1002"/>
      <c r="AH70" s="1002"/>
      <c r="AI70" s="1002"/>
      <c r="AJ70" s="1002"/>
      <c r="AK70" s="1002" t="s">
        <v>505</v>
      </c>
      <c r="AL70" s="1002"/>
      <c r="AM70" s="1002"/>
      <c r="AN70" s="1002"/>
      <c r="AO70" s="1002"/>
      <c r="AP70" s="1002" t="s">
        <v>505</v>
      </c>
      <c r="AQ70" s="1002"/>
      <c r="AR70" s="1002"/>
      <c r="AS70" s="1002"/>
      <c r="AT70" s="1002"/>
      <c r="AU70" s="1002" t="s">
        <v>565</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570</v>
      </c>
      <c r="C71" s="1006"/>
      <c r="D71" s="1006"/>
      <c r="E71" s="1006"/>
      <c r="F71" s="1006"/>
      <c r="G71" s="1006"/>
      <c r="H71" s="1006"/>
      <c r="I71" s="1006"/>
      <c r="J71" s="1006"/>
      <c r="K71" s="1006"/>
      <c r="L71" s="1006"/>
      <c r="M71" s="1006"/>
      <c r="N71" s="1006"/>
      <c r="O71" s="1006"/>
      <c r="P71" s="1007"/>
      <c r="Q71" s="1008">
        <v>7</v>
      </c>
      <c r="R71" s="1002"/>
      <c r="S71" s="1002"/>
      <c r="T71" s="1002"/>
      <c r="U71" s="1002"/>
      <c r="V71" s="1002">
        <v>6</v>
      </c>
      <c r="W71" s="1002"/>
      <c r="X71" s="1002"/>
      <c r="Y71" s="1002"/>
      <c r="Z71" s="1002"/>
      <c r="AA71" s="1002">
        <v>1</v>
      </c>
      <c r="AB71" s="1002"/>
      <c r="AC71" s="1002"/>
      <c r="AD71" s="1002"/>
      <c r="AE71" s="1002"/>
      <c r="AF71" s="1002">
        <v>1</v>
      </c>
      <c r="AG71" s="1002"/>
      <c r="AH71" s="1002"/>
      <c r="AI71" s="1002"/>
      <c r="AJ71" s="1002"/>
      <c r="AK71" s="1002" t="s">
        <v>505</v>
      </c>
      <c r="AL71" s="1002"/>
      <c r="AM71" s="1002"/>
      <c r="AN71" s="1002"/>
      <c r="AO71" s="1002"/>
      <c r="AP71" s="1002" t="s">
        <v>505</v>
      </c>
      <c r="AQ71" s="1002"/>
      <c r="AR71" s="1002"/>
      <c r="AS71" s="1002"/>
      <c r="AT71" s="1002"/>
      <c r="AU71" s="1002" t="s">
        <v>565</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571</v>
      </c>
      <c r="C72" s="1006"/>
      <c r="D72" s="1006"/>
      <c r="E72" s="1006"/>
      <c r="F72" s="1006"/>
      <c r="G72" s="1006"/>
      <c r="H72" s="1006"/>
      <c r="I72" s="1006"/>
      <c r="J72" s="1006"/>
      <c r="K72" s="1006"/>
      <c r="L72" s="1006"/>
      <c r="M72" s="1006"/>
      <c r="N72" s="1006"/>
      <c r="O72" s="1006"/>
      <c r="P72" s="1007"/>
      <c r="Q72" s="1008">
        <v>42</v>
      </c>
      <c r="R72" s="1002"/>
      <c r="S72" s="1002"/>
      <c r="T72" s="1002"/>
      <c r="U72" s="1002"/>
      <c r="V72" s="1002">
        <v>38</v>
      </c>
      <c r="W72" s="1002"/>
      <c r="X72" s="1002"/>
      <c r="Y72" s="1002"/>
      <c r="Z72" s="1002"/>
      <c r="AA72" s="1002">
        <v>4</v>
      </c>
      <c r="AB72" s="1002"/>
      <c r="AC72" s="1002"/>
      <c r="AD72" s="1002"/>
      <c r="AE72" s="1002"/>
      <c r="AF72" s="1002">
        <v>4</v>
      </c>
      <c r="AG72" s="1002"/>
      <c r="AH72" s="1002"/>
      <c r="AI72" s="1002"/>
      <c r="AJ72" s="1002"/>
      <c r="AK72" s="1002">
        <v>27</v>
      </c>
      <c r="AL72" s="1002"/>
      <c r="AM72" s="1002"/>
      <c r="AN72" s="1002"/>
      <c r="AO72" s="1002"/>
      <c r="AP72" s="1002" t="s">
        <v>505</v>
      </c>
      <c r="AQ72" s="1002"/>
      <c r="AR72" s="1002"/>
      <c r="AS72" s="1002"/>
      <c r="AT72" s="1002"/>
      <c r="AU72" s="1002" t="s">
        <v>565</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572</v>
      </c>
      <c r="C73" s="1006"/>
      <c r="D73" s="1006"/>
      <c r="E73" s="1006"/>
      <c r="F73" s="1006"/>
      <c r="G73" s="1006"/>
      <c r="H73" s="1006"/>
      <c r="I73" s="1006"/>
      <c r="J73" s="1006"/>
      <c r="K73" s="1006"/>
      <c r="L73" s="1006"/>
      <c r="M73" s="1006"/>
      <c r="N73" s="1006"/>
      <c r="O73" s="1006"/>
      <c r="P73" s="1007"/>
      <c r="Q73" s="1008">
        <v>1149</v>
      </c>
      <c r="R73" s="1002"/>
      <c r="S73" s="1002"/>
      <c r="T73" s="1002"/>
      <c r="U73" s="1002"/>
      <c r="V73" s="1002">
        <v>1114</v>
      </c>
      <c r="W73" s="1002"/>
      <c r="X73" s="1002"/>
      <c r="Y73" s="1002"/>
      <c r="Z73" s="1002"/>
      <c r="AA73" s="1002">
        <v>34</v>
      </c>
      <c r="AB73" s="1002"/>
      <c r="AC73" s="1002"/>
      <c r="AD73" s="1002"/>
      <c r="AE73" s="1002"/>
      <c r="AF73" s="1002">
        <v>34</v>
      </c>
      <c r="AG73" s="1002"/>
      <c r="AH73" s="1002"/>
      <c r="AI73" s="1002"/>
      <c r="AJ73" s="1002"/>
      <c r="AK73" s="1002">
        <v>578</v>
      </c>
      <c r="AL73" s="1002"/>
      <c r="AM73" s="1002"/>
      <c r="AN73" s="1002"/>
      <c r="AO73" s="1002"/>
      <c r="AP73" s="1002" t="s">
        <v>505</v>
      </c>
      <c r="AQ73" s="1002"/>
      <c r="AR73" s="1002"/>
      <c r="AS73" s="1002"/>
      <c r="AT73" s="1002"/>
      <c r="AU73" s="1002" t="s">
        <v>565</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573</v>
      </c>
      <c r="C74" s="1006"/>
      <c r="D74" s="1006"/>
      <c r="E74" s="1006"/>
      <c r="F74" s="1006"/>
      <c r="G74" s="1006"/>
      <c r="H74" s="1006"/>
      <c r="I74" s="1006"/>
      <c r="J74" s="1006"/>
      <c r="K74" s="1006"/>
      <c r="L74" s="1006"/>
      <c r="M74" s="1006"/>
      <c r="N74" s="1006"/>
      <c r="O74" s="1006"/>
      <c r="P74" s="1007"/>
      <c r="Q74" s="1008">
        <v>1148</v>
      </c>
      <c r="R74" s="1002"/>
      <c r="S74" s="1002"/>
      <c r="T74" s="1002"/>
      <c r="U74" s="1002"/>
      <c r="V74" s="1002">
        <v>1024</v>
      </c>
      <c r="W74" s="1002"/>
      <c r="X74" s="1002"/>
      <c r="Y74" s="1002"/>
      <c r="Z74" s="1002"/>
      <c r="AA74" s="1002">
        <v>124</v>
      </c>
      <c r="AB74" s="1002"/>
      <c r="AC74" s="1002"/>
      <c r="AD74" s="1002"/>
      <c r="AE74" s="1002"/>
      <c r="AF74" s="1002">
        <v>124</v>
      </c>
      <c r="AG74" s="1002"/>
      <c r="AH74" s="1002"/>
      <c r="AI74" s="1002"/>
      <c r="AJ74" s="1002"/>
      <c r="AK74" s="1002" t="s">
        <v>505</v>
      </c>
      <c r="AL74" s="1002"/>
      <c r="AM74" s="1002"/>
      <c r="AN74" s="1002"/>
      <c r="AO74" s="1002"/>
      <c r="AP74" s="1002" t="s">
        <v>505</v>
      </c>
      <c r="AQ74" s="1002"/>
      <c r="AR74" s="1002"/>
      <c r="AS74" s="1002"/>
      <c r="AT74" s="1002"/>
      <c r="AU74" s="1002" t="s">
        <v>565</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574</v>
      </c>
      <c r="C75" s="1006"/>
      <c r="D75" s="1006"/>
      <c r="E75" s="1006"/>
      <c r="F75" s="1006"/>
      <c r="G75" s="1006"/>
      <c r="H75" s="1006"/>
      <c r="I75" s="1006"/>
      <c r="J75" s="1006"/>
      <c r="K75" s="1006"/>
      <c r="L75" s="1006"/>
      <c r="M75" s="1006"/>
      <c r="N75" s="1006"/>
      <c r="O75" s="1006"/>
      <c r="P75" s="1007"/>
      <c r="Q75" s="1009">
        <v>269648</v>
      </c>
      <c r="R75" s="1010"/>
      <c r="S75" s="1010"/>
      <c r="T75" s="1010"/>
      <c r="U75" s="1011"/>
      <c r="V75" s="1012">
        <v>264684</v>
      </c>
      <c r="W75" s="1010"/>
      <c r="X75" s="1010"/>
      <c r="Y75" s="1010"/>
      <c r="Z75" s="1011"/>
      <c r="AA75" s="1012">
        <v>4964</v>
      </c>
      <c r="AB75" s="1010"/>
      <c r="AC75" s="1010"/>
      <c r="AD75" s="1010"/>
      <c r="AE75" s="1011"/>
      <c r="AF75" s="1012">
        <v>4964</v>
      </c>
      <c r="AG75" s="1010"/>
      <c r="AH75" s="1010"/>
      <c r="AI75" s="1010"/>
      <c r="AJ75" s="1011"/>
      <c r="AK75" s="1012">
        <v>2316</v>
      </c>
      <c r="AL75" s="1010"/>
      <c r="AM75" s="1010"/>
      <c r="AN75" s="1010"/>
      <c r="AO75" s="1011"/>
      <c r="AP75" s="1012" t="s">
        <v>505</v>
      </c>
      <c r="AQ75" s="1010"/>
      <c r="AR75" s="1010"/>
      <c r="AS75" s="1010"/>
      <c r="AT75" s="1011"/>
      <c r="AU75" s="1012" t="s">
        <v>576</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566</v>
      </c>
      <c r="C76" s="1006"/>
      <c r="D76" s="1006"/>
      <c r="E76" s="1006"/>
      <c r="F76" s="1006"/>
      <c r="G76" s="1006"/>
      <c r="H76" s="1006"/>
      <c r="I76" s="1006"/>
      <c r="J76" s="1006"/>
      <c r="K76" s="1006"/>
      <c r="L76" s="1006"/>
      <c r="M76" s="1006"/>
      <c r="N76" s="1006"/>
      <c r="O76" s="1006"/>
      <c r="P76" s="1007"/>
      <c r="Q76" s="1009">
        <v>326</v>
      </c>
      <c r="R76" s="1010"/>
      <c r="S76" s="1010"/>
      <c r="T76" s="1010"/>
      <c r="U76" s="1011"/>
      <c r="V76" s="1012">
        <v>287</v>
      </c>
      <c r="W76" s="1010"/>
      <c r="X76" s="1010"/>
      <c r="Y76" s="1010"/>
      <c r="Z76" s="1011"/>
      <c r="AA76" s="1012">
        <v>39</v>
      </c>
      <c r="AB76" s="1010"/>
      <c r="AC76" s="1010"/>
      <c r="AD76" s="1010"/>
      <c r="AE76" s="1011"/>
      <c r="AF76" s="1012">
        <v>39</v>
      </c>
      <c r="AG76" s="1010"/>
      <c r="AH76" s="1010"/>
      <c r="AI76" s="1010"/>
      <c r="AJ76" s="1011"/>
      <c r="AK76" s="1012" t="s">
        <v>505</v>
      </c>
      <c r="AL76" s="1010"/>
      <c r="AM76" s="1010"/>
      <c r="AN76" s="1010"/>
      <c r="AO76" s="1011"/>
      <c r="AP76" s="1012">
        <v>648</v>
      </c>
      <c r="AQ76" s="1010"/>
      <c r="AR76" s="1010"/>
      <c r="AS76" s="1010"/>
      <c r="AT76" s="1011"/>
      <c r="AU76" s="1012">
        <v>143</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575</v>
      </c>
      <c r="C77" s="1006"/>
      <c r="D77" s="1006"/>
      <c r="E77" s="1006"/>
      <c r="F77" s="1006"/>
      <c r="G77" s="1006"/>
      <c r="H77" s="1006"/>
      <c r="I77" s="1006"/>
      <c r="J77" s="1006"/>
      <c r="K77" s="1006"/>
      <c r="L77" s="1006"/>
      <c r="M77" s="1006"/>
      <c r="N77" s="1006"/>
      <c r="O77" s="1006"/>
      <c r="P77" s="1007"/>
      <c r="Q77" s="1009">
        <v>871</v>
      </c>
      <c r="R77" s="1010"/>
      <c r="S77" s="1010"/>
      <c r="T77" s="1010"/>
      <c r="U77" s="1011"/>
      <c r="V77" s="1012">
        <v>773</v>
      </c>
      <c r="W77" s="1010"/>
      <c r="X77" s="1010"/>
      <c r="Y77" s="1010"/>
      <c r="Z77" s="1011"/>
      <c r="AA77" s="1012">
        <v>98</v>
      </c>
      <c r="AB77" s="1010"/>
      <c r="AC77" s="1010"/>
      <c r="AD77" s="1010"/>
      <c r="AE77" s="1011"/>
      <c r="AF77" s="1012">
        <v>97</v>
      </c>
      <c r="AG77" s="1010"/>
      <c r="AH77" s="1010"/>
      <c r="AI77" s="1010"/>
      <c r="AJ77" s="1011"/>
      <c r="AK77" s="1012" t="s">
        <v>505</v>
      </c>
      <c r="AL77" s="1010"/>
      <c r="AM77" s="1010"/>
      <c r="AN77" s="1010"/>
      <c r="AO77" s="1011"/>
      <c r="AP77" s="1012">
        <v>513</v>
      </c>
      <c r="AQ77" s="1010"/>
      <c r="AR77" s="1010"/>
      <c r="AS77" s="1010"/>
      <c r="AT77" s="1011"/>
      <c r="AU77" s="1012">
        <v>233</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382</v>
      </c>
      <c r="B88" s="975" t="s">
        <v>413</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5923</v>
      </c>
      <c r="AG88" s="990"/>
      <c r="AH88" s="990"/>
      <c r="AI88" s="990"/>
      <c r="AJ88" s="990"/>
      <c r="AK88" s="994"/>
      <c r="AL88" s="994"/>
      <c r="AM88" s="994"/>
      <c r="AN88" s="994"/>
      <c r="AO88" s="994"/>
      <c r="AP88" s="990">
        <v>1161</v>
      </c>
      <c r="AQ88" s="990"/>
      <c r="AR88" s="990"/>
      <c r="AS88" s="990"/>
      <c r="AT88" s="990"/>
      <c r="AU88" s="990">
        <v>376</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414</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376</v>
      </c>
      <c r="CS102" s="982"/>
      <c r="CT102" s="982"/>
      <c r="CU102" s="982"/>
      <c r="CV102" s="983"/>
      <c r="CW102" s="981">
        <v>90</v>
      </c>
      <c r="CX102" s="982"/>
      <c r="CY102" s="982"/>
      <c r="CZ102" s="982"/>
      <c r="DA102" s="983"/>
      <c r="DB102" s="981" t="s">
        <v>583</v>
      </c>
      <c r="DC102" s="982"/>
      <c r="DD102" s="982"/>
      <c r="DE102" s="982"/>
      <c r="DF102" s="983"/>
      <c r="DG102" s="981" t="s">
        <v>565</v>
      </c>
      <c r="DH102" s="982"/>
      <c r="DI102" s="982"/>
      <c r="DJ102" s="982"/>
      <c r="DK102" s="983"/>
      <c r="DL102" s="981" t="s">
        <v>565</v>
      </c>
      <c r="DM102" s="982"/>
      <c r="DN102" s="982"/>
      <c r="DO102" s="982"/>
      <c r="DP102" s="983"/>
      <c r="DQ102" s="981" t="s">
        <v>565</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422</v>
      </c>
      <c r="AB109" s="925"/>
      <c r="AC109" s="925"/>
      <c r="AD109" s="925"/>
      <c r="AE109" s="926"/>
      <c r="AF109" s="927" t="s">
        <v>300</v>
      </c>
      <c r="AG109" s="925"/>
      <c r="AH109" s="925"/>
      <c r="AI109" s="925"/>
      <c r="AJ109" s="926"/>
      <c r="AK109" s="927" t="s">
        <v>299</v>
      </c>
      <c r="AL109" s="925"/>
      <c r="AM109" s="925"/>
      <c r="AN109" s="925"/>
      <c r="AO109" s="926"/>
      <c r="AP109" s="927" t="s">
        <v>423</v>
      </c>
      <c r="AQ109" s="925"/>
      <c r="AR109" s="925"/>
      <c r="AS109" s="925"/>
      <c r="AT109" s="956"/>
      <c r="AU109" s="924" t="s">
        <v>421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422</v>
      </c>
      <c r="BR109" s="925"/>
      <c r="BS109" s="925"/>
      <c r="BT109" s="925"/>
      <c r="BU109" s="926"/>
      <c r="BV109" s="927" t="s">
        <v>300</v>
      </c>
      <c r="BW109" s="925"/>
      <c r="BX109" s="925"/>
      <c r="BY109" s="925"/>
      <c r="BZ109" s="926"/>
      <c r="CA109" s="927" t="s">
        <v>299</v>
      </c>
      <c r="CB109" s="925"/>
      <c r="CC109" s="925"/>
      <c r="CD109" s="925"/>
      <c r="CE109" s="926"/>
      <c r="CF109" s="963" t="s">
        <v>423</v>
      </c>
      <c r="CG109" s="963"/>
      <c r="CH109" s="963"/>
      <c r="CI109" s="963"/>
      <c r="CJ109" s="963"/>
      <c r="CK109" s="927" t="s">
        <v>424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422</v>
      </c>
      <c r="DH109" s="925"/>
      <c r="DI109" s="925"/>
      <c r="DJ109" s="925"/>
      <c r="DK109" s="926"/>
      <c r="DL109" s="927" t="s">
        <v>300</v>
      </c>
      <c r="DM109" s="925"/>
      <c r="DN109" s="925"/>
      <c r="DO109" s="925"/>
      <c r="DP109" s="926"/>
      <c r="DQ109" s="927" t="s">
        <v>299</v>
      </c>
      <c r="DR109" s="925"/>
      <c r="DS109" s="925"/>
      <c r="DT109" s="925"/>
      <c r="DU109" s="926"/>
      <c r="DV109" s="927" t="s">
        <v>423</v>
      </c>
      <c r="DW109" s="925"/>
      <c r="DX109" s="925"/>
      <c r="DY109" s="925"/>
      <c r="DZ109" s="956"/>
    </row>
    <row r="110" spans="1:131" s="226" customFormat="1" ht="26.25" customHeight="1" x14ac:dyDescent="0.15">
      <c r="A110" s="827" t="s">
        <v>425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4302879</v>
      </c>
      <c r="AB110" s="918"/>
      <c r="AC110" s="918"/>
      <c r="AD110" s="918"/>
      <c r="AE110" s="919"/>
      <c r="AF110" s="920">
        <v>4410569</v>
      </c>
      <c r="AG110" s="918"/>
      <c r="AH110" s="918"/>
      <c r="AI110" s="918"/>
      <c r="AJ110" s="919"/>
      <c r="AK110" s="920">
        <v>4347181</v>
      </c>
      <c r="AL110" s="918"/>
      <c r="AM110" s="918"/>
      <c r="AN110" s="918"/>
      <c r="AO110" s="919"/>
      <c r="AP110" s="921">
        <v>27.9</v>
      </c>
      <c r="AQ110" s="922"/>
      <c r="AR110" s="922"/>
      <c r="AS110" s="922"/>
      <c r="AT110" s="923"/>
      <c r="AU110" s="957" t="s">
        <v>67</v>
      </c>
      <c r="AV110" s="958"/>
      <c r="AW110" s="958"/>
      <c r="AX110" s="958"/>
      <c r="AY110" s="958"/>
      <c r="AZ110" s="883" t="s">
        <v>426</v>
      </c>
      <c r="BA110" s="828"/>
      <c r="BB110" s="828"/>
      <c r="BC110" s="828"/>
      <c r="BD110" s="828"/>
      <c r="BE110" s="828"/>
      <c r="BF110" s="828"/>
      <c r="BG110" s="828"/>
      <c r="BH110" s="828"/>
      <c r="BI110" s="828"/>
      <c r="BJ110" s="828"/>
      <c r="BK110" s="828"/>
      <c r="BL110" s="828"/>
      <c r="BM110" s="828"/>
      <c r="BN110" s="828"/>
      <c r="BO110" s="828"/>
      <c r="BP110" s="829"/>
      <c r="BQ110" s="884">
        <v>42417686</v>
      </c>
      <c r="BR110" s="865"/>
      <c r="BS110" s="865"/>
      <c r="BT110" s="865"/>
      <c r="BU110" s="865"/>
      <c r="BV110" s="865">
        <v>41911016</v>
      </c>
      <c r="BW110" s="865"/>
      <c r="BX110" s="865"/>
      <c r="BY110" s="865"/>
      <c r="BZ110" s="865"/>
      <c r="CA110" s="865">
        <v>41026592</v>
      </c>
      <c r="CB110" s="865"/>
      <c r="CC110" s="865"/>
      <c r="CD110" s="865"/>
      <c r="CE110" s="865"/>
      <c r="CF110" s="889">
        <v>263.2</v>
      </c>
      <c r="CG110" s="890"/>
      <c r="CH110" s="890"/>
      <c r="CI110" s="890"/>
      <c r="CJ110" s="890"/>
      <c r="CK110" s="953" t="s">
        <v>427</v>
      </c>
      <c r="CL110" s="839"/>
      <c r="CM110" s="914" t="s">
        <v>428</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429</v>
      </c>
      <c r="DH110" s="865"/>
      <c r="DI110" s="865"/>
      <c r="DJ110" s="865"/>
      <c r="DK110" s="865"/>
      <c r="DL110" s="865" t="s">
        <v>123</v>
      </c>
      <c r="DM110" s="865"/>
      <c r="DN110" s="865"/>
      <c r="DO110" s="865"/>
      <c r="DP110" s="865"/>
      <c r="DQ110" s="865" t="s">
        <v>123</v>
      </c>
      <c r="DR110" s="865"/>
      <c r="DS110" s="865"/>
      <c r="DT110" s="865"/>
      <c r="DU110" s="865"/>
      <c r="DV110" s="866" t="s">
        <v>430</v>
      </c>
      <c r="DW110" s="866"/>
      <c r="DX110" s="866"/>
      <c r="DY110" s="866"/>
      <c r="DZ110" s="867"/>
    </row>
    <row r="111" spans="1:131" s="226" customFormat="1" ht="26.25" customHeight="1" x14ac:dyDescent="0.15">
      <c r="A111" s="794" t="s">
        <v>431</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123</v>
      </c>
      <c r="AB111" s="946"/>
      <c r="AC111" s="946"/>
      <c r="AD111" s="946"/>
      <c r="AE111" s="947"/>
      <c r="AF111" s="948" t="s">
        <v>123</v>
      </c>
      <c r="AG111" s="946"/>
      <c r="AH111" s="946"/>
      <c r="AI111" s="946"/>
      <c r="AJ111" s="947"/>
      <c r="AK111" s="948" t="s">
        <v>429</v>
      </c>
      <c r="AL111" s="946"/>
      <c r="AM111" s="946"/>
      <c r="AN111" s="946"/>
      <c r="AO111" s="947"/>
      <c r="AP111" s="949" t="s">
        <v>123</v>
      </c>
      <c r="AQ111" s="950"/>
      <c r="AR111" s="950"/>
      <c r="AS111" s="950"/>
      <c r="AT111" s="951"/>
      <c r="AU111" s="959"/>
      <c r="AV111" s="960"/>
      <c r="AW111" s="960"/>
      <c r="AX111" s="960"/>
      <c r="AY111" s="960"/>
      <c r="AZ111" s="835" t="s">
        <v>432</v>
      </c>
      <c r="BA111" s="770"/>
      <c r="BB111" s="770"/>
      <c r="BC111" s="770"/>
      <c r="BD111" s="770"/>
      <c r="BE111" s="770"/>
      <c r="BF111" s="770"/>
      <c r="BG111" s="770"/>
      <c r="BH111" s="770"/>
      <c r="BI111" s="770"/>
      <c r="BJ111" s="770"/>
      <c r="BK111" s="770"/>
      <c r="BL111" s="770"/>
      <c r="BM111" s="770"/>
      <c r="BN111" s="770"/>
      <c r="BO111" s="770"/>
      <c r="BP111" s="771"/>
      <c r="BQ111" s="836">
        <v>89464</v>
      </c>
      <c r="BR111" s="837"/>
      <c r="BS111" s="837"/>
      <c r="BT111" s="837"/>
      <c r="BU111" s="837"/>
      <c r="BV111" s="837">
        <v>51891</v>
      </c>
      <c r="BW111" s="837"/>
      <c r="BX111" s="837"/>
      <c r="BY111" s="837"/>
      <c r="BZ111" s="837"/>
      <c r="CA111" s="837">
        <v>15901</v>
      </c>
      <c r="CB111" s="837"/>
      <c r="CC111" s="837"/>
      <c r="CD111" s="837"/>
      <c r="CE111" s="837"/>
      <c r="CF111" s="898">
        <v>0.1</v>
      </c>
      <c r="CG111" s="899"/>
      <c r="CH111" s="899"/>
      <c r="CI111" s="899"/>
      <c r="CJ111" s="899"/>
      <c r="CK111" s="954"/>
      <c r="CL111" s="841"/>
      <c r="CM111" s="844" t="s">
        <v>433</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123</v>
      </c>
      <c r="DH111" s="837"/>
      <c r="DI111" s="837"/>
      <c r="DJ111" s="837"/>
      <c r="DK111" s="837"/>
      <c r="DL111" s="837" t="s">
        <v>430</v>
      </c>
      <c r="DM111" s="837"/>
      <c r="DN111" s="837"/>
      <c r="DO111" s="837"/>
      <c r="DP111" s="837"/>
      <c r="DQ111" s="837" t="s">
        <v>430</v>
      </c>
      <c r="DR111" s="837"/>
      <c r="DS111" s="837"/>
      <c r="DT111" s="837"/>
      <c r="DU111" s="837"/>
      <c r="DV111" s="814" t="s">
        <v>430</v>
      </c>
      <c r="DW111" s="814"/>
      <c r="DX111" s="814"/>
      <c r="DY111" s="814"/>
      <c r="DZ111" s="815"/>
    </row>
    <row r="112" spans="1:131" s="226" customFormat="1" ht="26.25" customHeight="1" x14ac:dyDescent="0.15">
      <c r="A112" s="939" t="s">
        <v>434</v>
      </c>
      <c r="B112" s="940"/>
      <c r="C112" s="770" t="s">
        <v>435</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430</v>
      </c>
      <c r="AB112" s="800"/>
      <c r="AC112" s="800"/>
      <c r="AD112" s="800"/>
      <c r="AE112" s="801"/>
      <c r="AF112" s="802" t="s">
        <v>123</v>
      </c>
      <c r="AG112" s="800"/>
      <c r="AH112" s="800"/>
      <c r="AI112" s="800"/>
      <c r="AJ112" s="801"/>
      <c r="AK112" s="802" t="s">
        <v>430</v>
      </c>
      <c r="AL112" s="800"/>
      <c r="AM112" s="800"/>
      <c r="AN112" s="800"/>
      <c r="AO112" s="801"/>
      <c r="AP112" s="847" t="s">
        <v>429</v>
      </c>
      <c r="AQ112" s="848"/>
      <c r="AR112" s="848"/>
      <c r="AS112" s="848"/>
      <c r="AT112" s="849"/>
      <c r="AU112" s="959"/>
      <c r="AV112" s="960"/>
      <c r="AW112" s="960"/>
      <c r="AX112" s="960"/>
      <c r="AY112" s="960"/>
      <c r="AZ112" s="835" t="s">
        <v>436</v>
      </c>
      <c r="BA112" s="770"/>
      <c r="BB112" s="770"/>
      <c r="BC112" s="770"/>
      <c r="BD112" s="770"/>
      <c r="BE112" s="770"/>
      <c r="BF112" s="770"/>
      <c r="BG112" s="770"/>
      <c r="BH112" s="770"/>
      <c r="BI112" s="770"/>
      <c r="BJ112" s="770"/>
      <c r="BK112" s="770"/>
      <c r="BL112" s="770"/>
      <c r="BM112" s="770"/>
      <c r="BN112" s="770"/>
      <c r="BO112" s="770"/>
      <c r="BP112" s="771"/>
      <c r="BQ112" s="836">
        <v>34949868</v>
      </c>
      <c r="BR112" s="837"/>
      <c r="BS112" s="837"/>
      <c r="BT112" s="837"/>
      <c r="BU112" s="837"/>
      <c r="BV112" s="837">
        <v>31569319</v>
      </c>
      <c r="BW112" s="837"/>
      <c r="BX112" s="837"/>
      <c r="BY112" s="837"/>
      <c r="BZ112" s="837"/>
      <c r="CA112" s="837">
        <v>30138882</v>
      </c>
      <c r="CB112" s="837"/>
      <c r="CC112" s="837"/>
      <c r="CD112" s="837"/>
      <c r="CE112" s="837"/>
      <c r="CF112" s="898">
        <v>193.4</v>
      </c>
      <c r="CG112" s="899"/>
      <c r="CH112" s="899"/>
      <c r="CI112" s="899"/>
      <c r="CJ112" s="899"/>
      <c r="CK112" s="954"/>
      <c r="CL112" s="841"/>
      <c r="CM112" s="844" t="s">
        <v>437</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430</v>
      </c>
      <c r="DH112" s="837"/>
      <c r="DI112" s="837"/>
      <c r="DJ112" s="837"/>
      <c r="DK112" s="837"/>
      <c r="DL112" s="837" t="s">
        <v>429</v>
      </c>
      <c r="DM112" s="837"/>
      <c r="DN112" s="837"/>
      <c r="DO112" s="837"/>
      <c r="DP112" s="837"/>
      <c r="DQ112" s="837" t="s">
        <v>123</v>
      </c>
      <c r="DR112" s="837"/>
      <c r="DS112" s="837"/>
      <c r="DT112" s="837"/>
      <c r="DU112" s="837"/>
      <c r="DV112" s="814" t="s">
        <v>123</v>
      </c>
      <c r="DW112" s="814"/>
      <c r="DX112" s="814"/>
      <c r="DY112" s="814"/>
      <c r="DZ112" s="815"/>
    </row>
    <row r="113" spans="1:130" s="226" customFormat="1" ht="26.25" customHeight="1" x14ac:dyDescent="0.15">
      <c r="A113" s="941"/>
      <c r="B113" s="942"/>
      <c r="C113" s="770" t="s">
        <v>438</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2075133</v>
      </c>
      <c r="AB113" s="946"/>
      <c r="AC113" s="946"/>
      <c r="AD113" s="946"/>
      <c r="AE113" s="947"/>
      <c r="AF113" s="948">
        <v>2464135</v>
      </c>
      <c r="AG113" s="946"/>
      <c r="AH113" s="946"/>
      <c r="AI113" s="946"/>
      <c r="AJ113" s="947"/>
      <c r="AK113" s="948">
        <v>2354577</v>
      </c>
      <c r="AL113" s="946"/>
      <c r="AM113" s="946"/>
      <c r="AN113" s="946"/>
      <c r="AO113" s="947"/>
      <c r="AP113" s="949">
        <v>15.1</v>
      </c>
      <c r="AQ113" s="950"/>
      <c r="AR113" s="950"/>
      <c r="AS113" s="950"/>
      <c r="AT113" s="951"/>
      <c r="AU113" s="959"/>
      <c r="AV113" s="960"/>
      <c r="AW113" s="960"/>
      <c r="AX113" s="960"/>
      <c r="AY113" s="960"/>
      <c r="AZ113" s="835" t="s">
        <v>439</v>
      </c>
      <c r="BA113" s="770"/>
      <c r="BB113" s="770"/>
      <c r="BC113" s="770"/>
      <c r="BD113" s="770"/>
      <c r="BE113" s="770"/>
      <c r="BF113" s="770"/>
      <c r="BG113" s="770"/>
      <c r="BH113" s="770"/>
      <c r="BI113" s="770"/>
      <c r="BJ113" s="770"/>
      <c r="BK113" s="770"/>
      <c r="BL113" s="770"/>
      <c r="BM113" s="770"/>
      <c r="BN113" s="770"/>
      <c r="BO113" s="770"/>
      <c r="BP113" s="771"/>
      <c r="BQ113" s="836">
        <v>531727</v>
      </c>
      <c r="BR113" s="837"/>
      <c r="BS113" s="837"/>
      <c r="BT113" s="837"/>
      <c r="BU113" s="837"/>
      <c r="BV113" s="837">
        <v>429315</v>
      </c>
      <c r="BW113" s="837"/>
      <c r="BX113" s="837"/>
      <c r="BY113" s="837"/>
      <c r="BZ113" s="837"/>
      <c r="CA113" s="837">
        <v>376217</v>
      </c>
      <c r="CB113" s="837"/>
      <c r="CC113" s="837"/>
      <c r="CD113" s="837"/>
      <c r="CE113" s="837"/>
      <c r="CF113" s="898">
        <v>2.4</v>
      </c>
      <c r="CG113" s="899"/>
      <c r="CH113" s="899"/>
      <c r="CI113" s="899"/>
      <c r="CJ113" s="899"/>
      <c r="CK113" s="954"/>
      <c r="CL113" s="841"/>
      <c r="CM113" s="844" t="s">
        <v>440</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123</v>
      </c>
      <c r="DH113" s="800"/>
      <c r="DI113" s="800"/>
      <c r="DJ113" s="800"/>
      <c r="DK113" s="801"/>
      <c r="DL113" s="802" t="s">
        <v>430</v>
      </c>
      <c r="DM113" s="800"/>
      <c r="DN113" s="800"/>
      <c r="DO113" s="800"/>
      <c r="DP113" s="801"/>
      <c r="DQ113" s="802" t="s">
        <v>430</v>
      </c>
      <c r="DR113" s="800"/>
      <c r="DS113" s="800"/>
      <c r="DT113" s="800"/>
      <c r="DU113" s="801"/>
      <c r="DV113" s="847" t="s">
        <v>430</v>
      </c>
      <c r="DW113" s="848"/>
      <c r="DX113" s="848"/>
      <c r="DY113" s="848"/>
      <c r="DZ113" s="849"/>
    </row>
    <row r="114" spans="1:130" s="226" customFormat="1" ht="26.25" customHeight="1" x14ac:dyDescent="0.15">
      <c r="A114" s="941"/>
      <c r="B114" s="942"/>
      <c r="C114" s="770" t="s">
        <v>441</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57305</v>
      </c>
      <c r="AB114" s="800"/>
      <c r="AC114" s="800"/>
      <c r="AD114" s="800"/>
      <c r="AE114" s="801"/>
      <c r="AF114" s="802">
        <v>57322</v>
      </c>
      <c r="AG114" s="800"/>
      <c r="AH114" s="800"/>
      <c r="AI114" s="800"/>
      <c r="AJ114" s="801"/>
      <c r="AK114" s="802">
        <v>57312</v>
      </c>
      <c r="AL114" s="800"/>
      <c r="AM114" s="800"/>
      <c r="AN114" s="800"/>
      <c r="AO114" s="801"/>
      <c r="AP114" s="847">
        <v>0.4</v>
      </c>
      <c r="AQ114" s="848"/>
      <c r="AR114" s="848"/>
      <c r="AS114" s="848"/>
      <c r="AT114" s="849"/>
      <c r="AU114" s="959"/>
      <c r="AV114" s="960"/>
      <c r="AW114" s="960"/>
      <c r="AX114" s="960"/>
      <c r="AY114" s="960"/>
      <c r="AZ114" s="835" t="s">
        <v>442</v>
      </c>
      <c r="BA114" s="770"/>
      <c r="BB114" s="770"/>
      <c r="BC114" s="770"/>
      <c r="BD114" s="770"/>
      <c r="BE114" s="770"/>
      <c r="BF114" s="770"/>
      <c r="BG114" s="770"/>
      <c r="BH114" s="770"/>
      <c r="BI114" s="770"/>
      <c r="BJ114" s="770"/>
      <c r="BK114" s="770"/>
      <c r="BL114" s="770"/>
      <c r="BM114" s="770"/>
      <c r="BN114" s="770"/>
      <c r="BO114" s="770"/>
      <c r="BP114" s="771"/>
      <c r="BQ114" s="836">
        <v>1378862</v>
      </c>
      <c r="BR114" s="837"/>
      <c r="BS114" s="837"/>
      <c r="BT114" s="837"/>
      <c r="BU114" s="837"/>
      <c r="BV114" s="837">
        <v>1416631</v>
      </c>
      <c r="BW114" s="837"/>
      <c r="BX114" s="837"/>
      <c r="BY114" s="837"/>
      <c r="BZ114" s="837"/>
      <c r="CA114" s="837">
        <v>1016828</v>
      </c>
      <c r="CB114" s="837"/>
      <c r="CC114" s="837"/>
      <c r="CD114" s="837"/>
      <c r="CE114" s="837"/>
      <c r="CF114" s="898">
        <v>6.5</v>
      </c>
      <c r="CG114" s="899"/>
      <c r="CH114" s="899"/>
      <c r="CI114" s="899"/>
      <c r="CJ114" s="899"/>
      <c r="CK114" s="954"/>
      <c r="CL114" s="841"/>
      <c r="CM114" s="844" t="s">
        <v>443</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123</v>
      </c>
      <c r="DH114" s="800"/>
      <c r="DI114" s="800"/>
      <c r="DJ114" s="800"/>
      <c r="DK114" s="801"/>
      <c r="DL114" s="802" t="s">
        <v>430</v>
      </c>
      <c r="DM114" s="800"/>
      <c r="DN114" s="800"/>
      <c r="DO114" s="800"/>
      <c r="DP114" s="801"/>
      <c r="DQ114" s="802" t="s">
        <v>123</v>
      </c>
      <c r="DR114" s="800"/>
      <c r="DS114" s="800"/>
      <c r="DT114" s="800"/>
      <c r="DU114" s="801"/>
      <c r="DV114" s="847" t="s">
        <v>123</v>
      </c>
      <c r="DW114" s="848"/>
      <c r="DX114" s="848"/>
      <c r="DY114" s="848"/>
      <c r="DZ114" s="849"/>
    </row>
    <row r="115" spans="1:130" s="226" customFormat="1" ht="26.25" customHeight="1" x14ac:dyDescent="0.15">
      <c r="A115" s="941"/>
      <c r="B115" s="942"/>
      <c r="C115" s="770" t="s">
        <v>444</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40216</v>
      </c>
      <c r="AB115" s="946"/>
      <c r="AC115" s="946"/>
      <c r="AD115" s="946"/>
      <c r="AE115" s="947"/>
      <c r="AF115" s="948">
        <v>39412</v>
      </c>
      <c r="AG115" s="946"/>
      <c r="AH115" s="946"/>
      <c r="AI115" s="946"/>
      <c r="AJ115" s="947"/>
      <c r="AK115" s="948">
        <v>37049</v>
      </c>
      <c r="AL115" s="946"/>
      <c r="AM115" s="946"/>
      <c r="AN115" s="946"/>
      <c r="AO115" s="947"/>
      <c r="AP115" s="949">
        <v>0.2</v>
      </c>
      <c r="AQ115" s="950"/>
      <c r="AR115" s="950"/>
      <c r="AS115" s="950"/>
      <c r="AT115" s="951"/>
      <c r="AU115" s="959"/>
      <c r="AV115" s="960"/>
      <c r="AW115" s="960"/>
      <c r="AX115" s="960"/>
      <c r="AY115" s="960"/>
      <c r="AZ115" s="835" t="s">
        <v>445</v>
      </c>
      <c r="BA115" s="770"/>
      <c r="BB115" s="770"/>
      <c r="BC115" s="770"/>
      <c r="BD115" s="770"/>
      <c r="BE115" s="770"/>
      <c r="BF115" s="770"/>
      <c r="BG115" s="770"/>
      <c r="BH115" s="770"/>
      <c r="BI115" s="770"/>
      <c r="BJ115" s="770"/>
      <c r="BK115" s="770"/>
      <c r="BL115" s="770"/>
      <c r="BM115" s="770"/>
      <c r="BN115" s="770"/>
      <c r="BO115" s="770"/>
      <c r="BP115" s="771"/>
      <c r="BQ115" s="836">
        <v>336916</v>
      </c>
      <c r="BR115" s="837"/>
      <c r="BS115" s="837"/>
      <c r="BT115" s="837"/>
      <c r="BU115" s="837"/>
      <c r="BV115" s="837" t="s">
        <v>430</v>
      </c>
      <c r="BW115" s="837"/>
      <c r="BX115" s="837"/>
      <c r="BY115" s="837"/>
      <c r="BZ115" s="837"/>
      <c r="CA115" s="837" t="s">
        <v>430</v>
      </c>
      <c r="CB115" s="837"/>
      <c r="CC115" s="837"/>
      <c r="CD115" s="837"/>
      <c r="CE115" s="837"/>
      <c r="CF115" s="898" t="s">
        <v>430</v>
      </c>
      <c r="CG115" s="899"/>
      <c r="CH115" s="899"/>
      <c r="CI115" s="899"/>
      <c r="CJ115" s="899"/>
      <c r="CK115" s="954"/>
      <c r="CL115" s="841"/>
      <c r="CM115" s="835" t="s">
        <v>446</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430</v>
      </c>
      <c r="DH115" s="800"/>
      <c r="DI115" s="800"/>
      <c r="DJ115" s="800"/>
      <c r="DK115" s="801"/>
      <c r="DL115" s="802" t="s">
        <v>123</v>
      </c>
      <c r="DM115" s="800"/>
      <c r="DN115" s="800"/>
      <c r="DO115" s="800"/>
      <c r="DP115" s="801"/>
      <c r="DQ115" s="802" t="s">
        <v>429</v>
      </c>
      <c r="DR115" s="800"/>
      <c r="DS115" s="800"/>
      <c r="DT115" s="800"/>
      <c r="DU115" s="801"/>
      <c r="DV115" s="847" t="s">
        <v>123</v>
      </c>
      <c r="DW115" s="848"/>
      <c r="DX115" s="848"/>
      <c r="DY115" s="848"/>
      <c r="DZ115" s="849"/>
    </row>
    <row r="116" spans="1:130" s="226" customFormat="1" ht="26.25" customHeight="1" x14ac:dyDescent="0.15">
      <c r="A116" s="943"/>
      <c r="B116" s="944"/>
      <c r="C116" s="903" t="s">
        <v>447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263</v>
      </c>
      <c r="AB116" s="800"/>
      <c r="AC116" s="800"/>
      <c r="AD116" s="800"/>
      <c r="AE116" s="801"/>
      <c r="AF116" s="802" t="s">
        <v>430</v>
      </c>
      <c r="AG116" s="800"/>
      <c r="AH116" s="800"/>
      <c r="AI116" s="800"/>
      <c r="AJ116" s="801"/>
      <c r="AK116" s="802" t="s">
        <v>123</v>
      </c>
      <c r="AL116" s="800"/>
      <c r="AM116" s="800"/>
      <c r="AN116" s="800"/>
      <c r="AO116" s="801"/>
      <c r="AP116" s="847" t="s">
        <v>123</v>
      </c>
      <c r="AQ116" s="848"/>
      <c r="AR116" s="848"/>
      <c r="AS116" s="848"/>
      <c r="AT116" s="849"/>
      <c r="AU116" s="959"/>
      <c r="AV116" s="960"/>
      <c r="AW116" s="960"/>
      <c r="AX116" s="960"/>
      <c r="AY116" s="960"/>
      <c r="AZ116" s="886" t="s">
        <v>448</v>
      </c>
      <c r="BA116" s="887"/>
      <c r="BB116" s="887"/>
      <c r="BC116" s="887"/>
      <c r="BD116" s="887"/>
      <c r="BE116" s="887"/>
      <c r="BF116" s="887"/>
      <c r="BG116" s="887"/>
      <c r="BH116" s="887"/>
      <c r="BI116" s="887"/>
      <c r="BJ116" s="887"/>
      <c r="BK116" s="887"/>
      <c r="BL116" s="887"/>
      <c r="BM116" s="887"/>
      <c r="BN116" s="887"/>
      <c r="BO116" s="887"/>
      <c r="BP116" s="888"/>
      <c r="BQ116" s="836" t="s">
        <v>123</v>
      </c>
      <c r="BR116" s="837"/>
      <c r="BS116" s="837"/>
      <c r="BT116" s="837"/>
      <c r="BU116" s="837"/>
      <c r="BV116" s="837" t="s">
        <v>123</v>
      </c>
      <c r="BW116" s="837"/>
      <c r="BX116" s="837"/>
      <c r="BY116" s="837"/>
      <c r="BZ116" s="837"/>
      <c r="CA116" s="837" t="s">
        <v>429</v>
      </c>
      <c r="CB116" s="837"/>
      <c r="CC116" s="837"/>
      <c r="CD116" s="837"/>
      <c r="CE116" s="837"/>
      <c r="CF116" s="898" t="s">
        <v>429</v>
      </c>
      <c r="CG116" s="899"/>
      <c r="CH116" s="899"/>
      <c r="CI116" s="899"/>
      <c r="CJ116" s="899"/>
      <c r="CK116" s="954"/>
      <c r="CL116" s="841"/>
      <c r="CM116" s="844" t="s">
        <v>449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89464</v>
      </c>
      <c r="DH116" s="800"/>
      <c r="DI116" s="800"/>
      <c r="DJ116" s="800"/>
      <c r="DK116" s="801"/>
      <c r="DL116" s="802">
        <v>51891</v>
      </c>
      <c r="DM116" s="800"/>
      <c r="DN116" s="800"/>
      <c r="DO116" s="800"/>
      <c r="DP116" s="801"/>
      <c r="DQ116" s="802">
        <v>15901</v>
      </c>
      <c r="DR116" s="800"/>
      <c r="DS116" s="800"/>
      <c r="DT116" s="800"/>
      <c r="DU116" s="801"/>
      <c r="DV116" s="847">
        <v>0.1</v>
      </c>
      <c r="DW116" s="848"/>
      <c r="DX116" s="848"/>
      <c r="DY116" s="848"/>
      <c r="DZ116" s="849"/>
    </row>
    <row r="117" spans="1:130" s="226" customFormat="1" ht="26.25" customHeight="1" x14ac:dyDescent="0.15">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450</v>
      </c>
      <c r="Z117" s="926"/>
      <c r="AA117" s="931">
        <v>6475796</v>
      </c>
      <c r="AB117" s="932"/>
      <c r="AC117" s="932"/>
      <c r="AD117" s="932"/>
      <c r="AE117" s="933"/>
      <c r="AF117" s="934">
        <v>6971438</v>
      </c>
      <c r="AG117" s="932"/>
      <c r="AH117" s="932"/>
      <c r="AI117" s="932"/>
      <c r="AJ117" s="933"/>
      <c r="AK117" s="934">
        <v>6796119</v>
      </c>
      <c r="AL117" s="932"/>
      <c r="AM117" s="932"/>
      <c r="AN117" s="932"/>
      <c r="AO117" s="933"/>
      <c r="AP117" s="935"/>
      <c r="AQ117" s="936"/>
      <c r="AR117" s="936"/>
      <c r="AS117" s="936"/>
      <c r="AT117" s="937"/>
      <c r="AU117" s="959"/>
      <c r="AV117" s="960"/>
      <c r="AW117" s="960"/>
      <c r="AX117" s="960"/>
      <c r="AY117" s="960"/>
      <c r="AZ117" s="886" t="s">
        <v>451</v>
      </c>
      <c r="BA117" s="887"/>
      <c r="BB117" s="887"/>
      <c r="BC117" s="887"/>
      <c r="BD117" s="887"/>
      <c r="BE117" s="887"/>
      <c r="BF117" s="887"/>
      <c r="BG117" s="887"/>
      <c r="BH117" s="887"/>
      <c r="BI117" s="887"/>
      <c r="BJ117" s="887"/>
      <c r="BK117" s="887"/>
      <c r="BL117" s="887"/>
      <c r="BM117" s="887"/>
      <c r="BN117" s="887"/>
      <c r="BO117" s="887"/>
      <c r="BP117" s="888"/>
      <c r="BQ117" s="836" t="s">
        <v>123</v>
      </c>
      <c r="BR117" s="837"/>
      <c r="BS117" s="837"/>
      <c r="BT117" s="837"/>
      <c r="BU117" s="837"/>
      <c r="BV117" s="837" t="s">
        <v>123</v>
      </c>
      <c r="BW117" s="837"/>
      <c r="BX117" s="837"/>
      <c r="BY117" s="837"/>
      <c r="BZ117" s="837"/>
      <c r="CA117" s="837" t="s">
        <v>429</v>
      </c>
      <c r="CB117" s="837"/>
      <c r="CC117" s="837"/>
      <c r="CD117" s="837"/>
      <c r="CE117" s="837"/>
      <c r="CF117" s="898" t="s">
        <v>429</v>
      </c>
      <c r="CG117" s="899"/>
      <c r="CH117" s="899"/>
      <c r="CI117" s="899"/>
      <c r="CJ117" s="899"/>
      <c r="CK117" s="954"/>
      <c r="CL117" s="841"/>
      <c r="CM117" s="844" t="s">
        <v>452</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123</v>
      </c>
      <c r="DH117" s="800"/>
      <c r="DI117" s="800"/>
      <c r="DJ117" s="800"/>
      <c r="DK117" s="801"/>
      <c r="DL117" s="802" t="s">
        <v>429</v>
      </c>
      <c r="DM117" s="800"/>
      <c r="DN117" s="800"/>
      <c r="DO117" s="800"/>
      <c r="DP117" s="801"/>
      <c r="DQ117" s="802" t="s">
        <v>429</v>
      </c>
      <c r="DR117" s="800"/>
      <c r="DS117" s="800"/>
      <c r="DT117" s="800"/>
      <c r="DU117" s="801"/>
      <c r="DV117" s="847" t="s">
        <v>123</v>
      </c>
      <c r="DW117" s="848"/>
      <c r="DX117" s="848"/>
      <c r="DY117" s="848"/>
      <c r="DZ117" s="849"/>
    </row>
    <row r="118" spans="1:130" s="226" customFormat="1" ht="26.25" customHeight="1" x14ac:dyDescent="0.15">
      <c r="A118" s="924" t="s">
        <v>424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422</v>
      </c>
      <c r="AB118" s="925"/>
      <c r="AC118" s="925"/>
      <c r="AD118" s="925"/>
      <c r="AE118" s="926"/>
      <c r="AF118" s="927" t="s">
        <v>300</v>
      </c>
      <c r="AG118" s="925"/>
      <c r="AH118" s="925"/>
      <c r="AI118" s="925"/>
      <c r="AJ118" s="926"/>
      <c r="AK118" s="927" t="s">
        <v>299</v>
      </c>
      <c r="AL118" s="925"/>
      <c r="AM118" s="925"/>
      <c r="AN118" s="925"/>
      <c r="AO118" s="926"/>
      <c r="AP118" s="928" t="s">
        <v>423</v>
      </c>
      <c r="AQ118" s="929"/>
      <c r="AR118" s="929"/>
      <c r="AS118" s="929"/>
      <c r="AT118" s="930"/>
      <c r="AU118" s="959"/>
      <c r="AV118" s="960"/>
      <c r="AW118" s="960"/>
      <c r="AX118" s="960"/>
      <c r="AY118" s="960"/>
      <c r="AZ118" s="902" t="s">
        <v>453</v>
      </c>
      <c r="BA118" s="903"/>
      <c r="BB118" s="903"/>
      <c r="BC118" s="903"/>
      <c r="BD118" s="903"/>
      <c r="BE118" s="903"/>
      <c r="BF118" s="903"/>
      <c r="BG118" s="903"/>
      <c r="BH118" s="903"/>
      <c r="BI118" s="903"/>
      <c r="BJ118" s="903"/>
      <c r="BK118" s="903"/>
      <c r="BL118" s="903"/>
      <c r="BM118" s="903"/>
      <c r="BN118" s="903"/>
      <c r="BO118" s="903"/>
      <c r="BP118" s="904"/>
      <c r="BQ118" s="905" t="s">
        <v>123</v>
      </c>
      <c r="BR118" s="868"/>
      <c r="BS118" s="868"/>
      <c r="BT118" s="868"/>
      <c r="BU118" s="868"/>
      <c r="BV118" s="868" t="s">
        <v>429</v>
      </c>
      <c r="BW118" s="868"/>
      <c r="BX118" s="868"/>
      <c r="BY118" s="868"/>
      <c r="BZ118" s="868"/>
      <c r="CA118" s="868" t="s">
        <v>429</v>
      </c>
      <c r="CB118" s="868"/>
      <c r="CC118" s="868"/>
      <c r="CD118" s="868"/>
      <c r="CE118" s="868"/>
      <c r="CF118" s="898" t="s">
        <v>429</v>
      </c>
      <c r="CG118" s="899"/>
      <c r="CH118" s="899"/>
      <c r="CI118" s="899"/>
      <c r="CJ118" s="899"/>
      <c r="CK118" s="954"/>
      <c r="CL118" s="841"/>
      <c r="CM118" s="844" t="s">
        <v>454</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123</v>
      </c>
      <c r="DH118" s="800"/>
      <c r="DI118" s="800"/>
      <c r="DJ118" s="800"/>
      <c r="DK118" s="801"/>
      <c r="DL118" s="802" t="s">
        <v>429</v>
      </c>
      <c r="DM118" s="800"/>
      <c r="DN118" s="800"/>
      <c r="DO118" s="800"/>
      <c r="DP118" s="801"/>
      <c r="DQ118" s="802" t="s">
        <v>123</v>
      </c>
      <c r="DR118" s="800"/>
      <c r="DS118" s="800"/>
      <c r="DT118" s="800"/>
      <c r="DU118" s="801"/>
      <c r="DV118" s="847" t="s">
        <v>123</v>
      </c>
      <c r="DW118" s="848"/>
      <c r="DX118" s="848"/>
      <c r="DY118" s="848"/>
      <c r="DZ118" s="849"/>
    </row>
    <row r="119" spans="1:130" s="226" customFormat="1" ht="26.25" customHeight="1" x14ac:dyDescent="0.15">
      <c r="A119" s="838" t="s">
        <v>427</v>
      </c>
      <c r="B119" s="839"/>
      <c r="C119" s="914" t="s">
        <v>428</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123</v>
      </c>
      <c r="AB119" s="918"/>
      <c r="AC119" s="918"/>
      <c r="AD119" s="918"/>
      <c r="AE119" s="919"/>
      <c r="AF119" s="920" t="s">
        <v>123</v>
      </c>
      <c r="AG119" s="918"/>
      <c r="AH119" s="918"/>
      <c r="AI119" s="918"/>
      <c r="AJ119" s="919"/>
      <c r="AK119" s="920" t="s">
        <v>429</v>
      </c>
      <c r="AL119" s="918"/>
      <c r="AM119" s="918"/>
      <c r="AN119" s="918"/>
      <c r="AO119" s="919"/>
      <c r="AP119" s="921" t="s">
        <v>123</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455</v>
      </c>
      <c r="BP119" s="901"/>
      <c r="BQ119" s="905">
        <v>79704523</v>
      </c>
      <c r="BR119" s="868"/>
      <c r="BS119" s="868"/>
      <c r="BT119" s="868"/>
      <c r="BU119" s="868"/>
      <c r="BV119" s="868">
        <v>75378172</v>
      </c>
      <c r="BW119" s="868"/>
      <c r="BX119" s="868"/>
      <c r="BY119" s="868"/>
      <c r="BZ119" s="868"/>
      <c r="CA119" s="868">
        <v>72574420</v>
      </c>
      <c r="CB119" s="868"/>
      <c r="CC119" s="868"/>
      <c r="CD119" s="868"/>
      <c r="CE119" s="868"/>
      <c r="CF119" s="766"/>
      <c r="CG119" s="767"/>
      <c r="CH119" s="767"/>
      <c r="CI119" s="767"/>
      <c r="CJ119" s="857"/>
      <c r="CK119" s="955"/>
      <c r="CL119" s="843"/>
      <c r="CM119" s="861" t="s">
        <v>456</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123</v>
      </c>
      <c r="DH119" s="783"/>
      <c r="DI119" s="783"/>
      <c r="DJ119" s="783"/>
      <c r="DK119" s="784"/>
      <c r="DL119" s="785" t="s">
        <v>123</v>
      </c>
      <c r="DM119" s="783"/>
      <c r="DN119" s="783"/>
      <c r="DO119" s="783"/>
      <c r="DP119" s="784"/>
      <c r="DQ119" s="785" t="s">
        <v>429</v>
      </c>
      <c r="DR119" s="783"/>
      <c r="DS119" s="783"/>
      <c r="DT119" s="783"/>
      <c r="DU119" s="784"/>
      <c r="DV119" s="871" t="s">
        <v>123</v>
      </c>
      <c r="DW119" s="872"/>
      <c r="DX119" s="872"/>
      <c r="DY119" s="872"/>
      <c r="DZ119" s="873"/>
    </row>
    <row r="120" spans="1:130" s="226" customFormat="1" ht="26.25" customHeight="1" x14ac:dyDescent="0.15">
      <c r="A120" s="840"/>
      <c r="B120" s="841"/>
      <c r="C120" s="844" t="s">
        <v>433</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429</v>
      </c>
      <c r="AB120" s="800"/>
      <c r="AC120" s="800"/>
      <c r="AD120" s="800"/>
      <c r="AE120" s="801"/>
      <c r="AF120" s="802" t="s">
        <v>429</v>
      </c>
      <c r="AG120" s="800"/>
      <c r="AH120" s="800"/>
      <c r="AI120" s="800"/>
      <c r="AJ120" s="801"/>
      <c r="AK120" s="802" t="s">
        <v>123</v>
      </c>
      <c r="AL120" s="800"/>
      <c r="AM120" s="800"/>
      <c r="AN120" s="800"/>
      <c r="AO120" s="801"/>
      <c r="AP120" s="847" t="s">
        <v>123</v>
      </c>
      <c r="AQ120" s="848"/>
      <c r="AR120" s="848"/>
      <c r="AS120" s="848"/>
      <c r="AT120" s="849"/>
      <c r="AU120" s="906" t="s">
        <v>457</v>
      </c>
      <c r="AV120" s="907"/>
      <c r="AW120" s="907"/>
      <c r="AX120" s="907"/>
      <c r="AY120" s="908"/>
      <c r="AZ120" s="883" t="s">
        <v>458</v>
      </c>
      <c r="BA120" s="828"/>
      <c r="BB120" s="828"/>
      <c r="BC120" s="828"/>
      <c r="BD120" s="828"/>
      <c r="BE120" s="828"/>
      <c r="BF120" s="828"/>
      <c r="BG120" s="828"/>
      <c r="BH120" s="828"/>
      <c r="BI120" s="828"/>
      <c r="BJ120" s="828"/>
      <c r="BK120" s="828"/>
      <c r="BL120" s="828"/>
      <c r="BM120" s="828"/>
      <c r="BN120" s="828"/>
      <c r="BO120" s="828"/>
      <c r="BP120" s="829"/>
      <c r="BQ120" s="884">
        <v>3341255</v>
      </c>
      <c r="BR120" s="865"/>
      <c r="BS120" s="865"/>
      <c r="BT120" s="865"/>
      <c r="BU120" s="865"/>
      <c r="BV120" s="865">
        <v>2982091</v>
      </c>
      <c r="BW120" s="865"/>
      <c r="BX120" s="865"/>
      <c r="BY120" s="865"/>
      <c r="BZ120" s="865"/>
      <c r="CA120" s="865">
        <v>3364018</v>
      </c>
      <c r="CB120" s="865"/>
      <c r="CC120" s="865"/>
      <c r="CD120" s="865"/>
      <c r="CE120" s="865"/>
      <c r="CF120" s="889">
        <v>21.6</v>
      </c>
      <c r="CG120" s="890"/>
      <c r="CH120" s="890"/>
      <c r="CI120" s="890"/>
      <c r="CJ120" s="890"/>
      <c r="CK120" s="891" t="s">
        <v>459</v>
      </c>
      <c r="CL120" s="875"/>
      <c r="CM120" s="875"/>
      <c r="CN120" s="875"/>
      <c r="CO120" s="876"/>
      <c r="CP120" s="895" t="s">
        <v>460</v>
      </c>
      <c r="CQ120" s="896"/>
      <c r="CR120" s="896"/>
      <c r="CS120" s="896"/>
      <c r="CT120" s="896"/>
      <c r="CU120" s="896"/>
      <c r="CV120" s="896"/>
      <c r="CW120" s="896"/>
      <c r="CX120" s="896"/>
      <c r="CY120" s="896"/>
      <c r="CZ120" s="896"/>
      <c r="DA120" s="896"/>
      <c r="DB120" s="896"/>
      <c r="DC120" s="896"/>
      <c r="DD120" s="896"/>
      <c r="DE120" s="896"/>
      <c r="DF120" s="897"/>
      <c r="DG120" s="884">
        <v>27691261</v>
      </c>
      <c r="DH120" s="865"/>
      <c r="DI120" s="865"/>
      <c r="DJ120" s="865"/>
      <c r="DK120" s="865"/>
      <c r="DL120" s="865">
        <v>25658769</v>
      </c>
      <c r="DM120" s="865"/>
      <c r="DN120" s="865"/>
      <c r="DO120" s="865"/>
      <c r="DP120" s="865"/>
      <c r="DQ120" s="865">
        <v>24428556</v>
      </c>
      <c r="DR120" s="865"/>
      <c r="DS120" s="865"/>
      <c r="DT120" s="865"/>
      <c r="DU120" s="865"/>
      <c r="DV120" s="866">
        <v>156.69999999999999</v>
      </c>
      <c r="DW120" s="866"/>
      <c r="DX120" s="866"/>
      <c r="DY120" s="866"/>
      <c r="DZ120" s="867"/>
    </row>
    <row r="121" spans="1:130" s="226" customFormat="1" ht="26.25" customHeight="1" x14ac:dyDescent="0.15">
      <c r="A121" s="840"/>
      <c r="B121" s="841"/>
      <c r="C121" s="886" t="s">
        <v>461</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429</v>
      </c>
      <c r="AB121" s="800"/>
      <c r="AC121" s="800"/>
      <c r="AD121" s="800"/>
      <c r="AE121" s="801"/>
      <c r="AF121" s="802" t="s">
        <v>429</v>
      </c>
      <c r="AG121" s="800"/>
      <c r="AH121" s="800"/>
      <c r="AI121" s="800"/>
      <c r="AJ121" s="801"/>
      <c r="AK121" s="802" t="s">
        <v>123</v>
      </c>
      <c r="AL121" s="800"/>
      <c r="AM121" s="800"/>
      <c r="AN121" s="800"/>
      <c r="AO121" s="801"/>
      <c r="AP121" s="847" t="s">
        <v>429</v>
      </c>
      <c r="AQ121" s="848"/>
      <c r="AR121" s="848"/>
      <c r="AS121" s="848"/>
      <c r="AT121" s="849"/>
      <c r="AU121" s="909"/>
      <c r="AV121" s="910"/>
      <c r="AW121" s="910"/>
      <c r="AX121" s="910"/>
      <c r="AY121" s="911"/>
      <c r="AZ121" s="835" t="s">
        <v>462</v>
      </c>
      <c r="BA121" s="770"/>
      <c r="BB121" s="770"/>
      <c r="BC121" s="770"/>
      <c r="BD121" s="770"/>
      <c r="BE121" s="770"/>
      <c r="BF121" s="770"/>
      <c r="BG121" s="770"/>
      <c r="BH121" s="770"/>
      <c r="BI121" s="770"/>
      <c r="BJ121" s="770"/>
      <c r="BK121" s="770"/>
      <c r="BL121" s="770"/>
      <c r="BM121" s="770"/>
      <c r="BN121" s="770"/>
      <c r="BO121" s="770"/>
      <c r="BP121" s="771"/>
      <c r="BQ121" s="836">
        <v>1371015</v>
      </c>
      <c r="BR121" s="837"/>
      <c r="BS121" s="837"/>
      <c r="BT121" s="837"/>
      <c r="BU121" s="837"/>
      <c r="BV121" s="837">
        <v>1295570</v>
      </c>
      <c r="BW121" s="837"/>
      <c r="BX121" s="837"/>
      <c r="BY121" s="837"/>
      <c r="BZ121" s="837"/>
      <c r="CA121" s="837">
        <v>1373543</v>
      </c>
      <c r="CB121" s="837"/>
      <c r="CC121" s="837"/>
      <c r="CD121" s="837"/>
      <c r="CE121" s="837"/>
      <c r="CF121" s="898">
        <v>8.8000000000000007</v>
      </c>
      <c r="CG121" s="899"/>
      <c r="CH121" s="899"/>
      <c r="CI121" s="899"/>
      <c r="CJ121" s="899"/>
      <c r="CK121" s="892"/>
      <c r="CL121" s="878"/>
      <c r="CM121" s="878"/>
      <c r="CN121" s="878"/>
      <c r="CO121" s="879"/>
      <c r="CP121" s="858" t="s">
        <v>399</v>
      </c>
      <c r="CQ121" s="859"/>
      <c r="CR121" s="859"/>
      <c r="CS121" s="859"/>
      <c r="CT121" s="859"/>
      <c r="CU121" s="859"/>
      <c r="CV121" s="859"/>
      <c r="CW121" s="859"/>
      <c r="CX121" s="859"/>
      <c r="CY121" s="859"/>
      <c r="CZ121" s="859"/>
      <c r="DA121" s="859"/>
      <c r="DB121" s="859"/>
      <c r="DC121" s="859"/>
      <c r="DD121" s="859"/>
      <c r="DE121" s="859"/>
      <c r="DF121" s="860"/>
      <c r="DG121" s="836">
        <v>4286857</v>
      </c>
      <c r="DH121" s="837"/>
      <c r="DI121" s="837"/>
      <c r="DJ121" s="837"/>
      <c r="DK121" s="837"/>
      <c r="DL121" s="837">
        <v>3350555</v>
      </c>
      <c r="DM121" s="837"/>
      <c r="DN121" s="837"/>
      <c r="DO121" s="837"/>
      <c r="DP121" s="837"/>
      <c r="DQ121" s="837">
        <v>3232096</v>
      </c>
      <c r="DR121" s="837"/>
      <c r="DS121" s="837"/>
      <c r="DT121" s="837"/>
      <c r="DU121" s="837"/>
      <c r="DV121" s="814">
        <v>20.7</v>
      </c>
      <c r="DW121" s="814"/>
      <c r="DX121" s="814"/>
      <c r="DY121" s="814"/>
      <c r="DZ121" s="815"/>
    </row>
    <row r="122" spans="1:130" s="226" customFormat="1" ht="26.25" customHeight="1" x14ac:dyDescent="0.15">
      <c r="A122" s="840"/>
      <c r="B122" s="841"/>
      <c r="C122" s="844" t="s">
        <v>443</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123</v>
      </c>
      <c r="AB122" s="800"/>
      <c r="AC122" s="800"/>
      <c r="AD122" s="800"/>
      <c r="AE122" s="801"/>
      <c r="AF122" s="802" t="s">
        <v>429</v>
      </c>
      <c r="AG122" s="800"/>
      <c r="AH122" s="800"/>
      <c r="AI122" s="800"/>
      <c r="AJ122" s="801"/>
      <c r="AK122" s="802" t="s">
        <v>123</v>
      </c>
      <c r="AL122" s="800"/>
      <c r="AM122" s="800"/>
      <c r="AN122" s="800"/>
      <c r="AO122" s="801"/>
      <c r="AP122" s="847" t="s">
        <v>429</v>
      </c>
      <c r="AQ122" s="848"/>
      <c r="AR122" s="848"/>
      <c r="AS122" s="848"/>
      <c r="AT122" s="849"/>
      <c r="AU122" s="909"/>
      <c r="AV122" s="910"/>
      <c r="AW122" s="910"/>
      <c r="AX122" s="910"/>
      <c r="AY122" s="911"/>
      <c r="AZ122" s="902" t="s">
        <v>463</v>
      </c>
      <c r="BA122" s="903"/>
      <c r="BB122" s="903"/>
      <c r="BC122" s="903"/>
      <c r="BD122" s="903"/>
      <c r="BE122" s="903"/>
      <c r="BF122" s="903"/>
      <c r="BG122" s="903"/>
      <c r="BH122" s="903"/>
      <c r="BI122" s="903"/>
      <c r="BJ122" s="903"/>
      <c r="BK122" s="903"/>
      <c r="BL122" s="903"/>
      <c r="BM122" s="903"/>
      <c r="BN122" s="903"/>
      <c r="BO122" s="903"/>
      <c r="BP122" s="904"/>
      <c r="BQ122" s="905">
        <v>49518534</v>
      </c>
      <c r="BR122" s="868"/>
      <c r="BS122" s="868"/>
      <c r="BT122" s="868"/>
      <c r="BU122" s="868"/>
      <c r="BV122" s="868">
        <v>48293687</v>
      </c>
      <c r="BW122" s="868"/>
      <c r="BX122" s="868"/>
      <c r="BY122" s="868"/>
      <c r="BZ122" s="868"/>
      <c r="CA122" s="868">
        <v>47212674</v>
      </c>
      <c r="CB122" s="868"/>
      <c r="CC122" s="868"/>
      <c r="CD122" s="868"/>
      <c r="CE122" s="868"/>
      <c r="CF122" s="869">
        <v>302.89999999999998</v>
      </c>
      <c r="CG122" s="870"/>
      <c r="CH122" s="870"/>
      <c r="CI122" s="870"/>
      <c r="CJ122" s="870"/>
      <c r="CK122" s="892"/>
      <c r="CL122" s="878"/>
      <c r="CM122" s="878"/>
      <c r="CN122" s="878"/>
      <c r="CO122" s="879"/>
      <c r="CP122" s="858" t="s">
        <v>464</v>
      </c>
      <c r="CQ122" s="859"/>
      <c r="CR122" s="859"/>
      <c r="CS122" s="859"/>
      <c r="CT122" s="859"/>
      <c r="CU122" s="859"/>
      <c r="CV122" s="859"/>
      <c r="CW122" s="859"/>
      <c r="CX122" s="859"/>
      <c r="CY122" s="859"/>
      <c r="CZ122" s="859"/>
      <c r="DA122" s="859"/>
      <c r="DB122" s="859"/>
      <c r="DC122" s="859"/>
      <c r="DD122" s="859"/>
      <c r="DE122" s="859"/>
      <c r="DF122" s="860"/>
      <c r="DG122" s="836">
        <v>2971750</v>
      </c>
      <c r="DH122" s="837"/>
      <c r="DI122" s="837"/>
      <c r="DJ122" s="837"/>
      <c r="DK122" s="837"/>
      <c r="DL122" s="837">
        <v>2559995</v>
      </c>
      <c r="DM122" s="837"/>
      <c r="DN122" s="837"/>
      <c r="DO122" s="837"/>
      <c r="DP122" s="837"/>
      <c r="DQ122" s="837">
        <v>2478230</v>
      </c>
      <c r="DR122" s="837"/>
      <c r="DS122" s="837"/>
      <c r="DT122" s="837"/>
      <c r="DU122" s="837"/>
      <c r="DV122" s="814">
        <v>15.9</v>
      </c>
      <c r="DW122" s="814"/>
      <c r="DX122" s="814"/>
      <c r="DY122" s="814"/>
      <c r="DZ122" s="815"/>
    </row>
    <row r="123" spans="1:130" s="226" customFormat="1" ht="26.25" customHeight="1" x14ac:dyDescent="0.15">
      <c r="A123" s="840"/>
      <c r="B123" s="841"/>
      <c r="C123" s="844" t="s">
        <v>449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40216</v>
      </c>
      <c r="AB123" s="800"/>
      <c r="AC123" s="800"/>
      <c r="AD123" s="800"/>
      <c r="AE123" s="801"/>
      <c r="AF123" s="802">
        <v>39412</v>
      </c>
      <c r="AG123" s="800"/>
      <c r="AH123" s="800"/>
      <c r="AI123" s="800"/>
      <c r="AJ123" s="801"/>
      <c r="AK123" s="802">
        <v>37049</v>
      </c>
      <c r="AL123" s="800"/>
      <c r="AM123" s="800"/>
      <c r="AN123" s="800"/>
      <c r="AO123" s="801"/>
      <c r="AP123" s="847">
        <v>0.2</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465</v>
      </c>
      <c r="BP123" s="901"/>
      <c r="BQ123" s="855">
        <v>54230804</v>
      </c>
      <c r="BR123" s="856"/>
      <c r="BS123" s="856"/>
      <c r="BT123" s="856"/>
      <c r="BU123" s="856"/>
      <c r="BV123" s="856">
        <v>52571348</v>
      </c>
      <c r="BW123" s="856"/>
      <c r="BX123" s="856"/>
      <c r="BY123" s="856"/>
      <c r="BZ123" s="856"/>
      <c r="CA123" s="856">
        <v>51950235</v>
      </c>
      <c r="CB123" s="856"/>
      <c r="CC123" s="856"/>
      <c r="CD123" s="856"/>
      <c r="CE123" s="856"/>
      <c r="CF123" s="766"/>
      <c r="CG123" s="767"/>
      <c r="CH123" s="767"/>
      <c r="CI123" s="767"/>
      <c r="CJ123" s="857"/>
      <c r="CK123" s="892"/>
      <c r="CL123" s="878"/>
      <c r="CM123" s="878"/>
      <c r="CN123" s="878"/>
      <c r="CO123" s="879"/>
      <c r="CP123" s="858" t="s">
        <v>466</v>
      </c>
      <c r="CQ123" s="859"/>
      <c r="CR123" s="859"/>
      <c r="CS123" s="859"/>
      <c r="CT123" s="859"/>
      <c r="CU123" s="859"/>
      <c r="CV123" s="859"/>
      <c r="CW123" s="859"/>
      <c r="CX123" s="859"/>
      <c r="CY123" s="859"/>
      <c r="CZ123" s="859"/>
      <c r="DA123" s="859"/>
      <c r="DB123" s="859"/>
      <c r="DC123" s="859"/>
      <c r="DD123" s="859"/>
      <c r="DE123" s="859"/>
      <c r="DF123" s="860"/>
      <c r="DG123" s="799" t="s">
        <v>429</v>
      </c>
      <c r="DH123" s="800"/>
      <c r="DI123" s="800"/>
      <c r="DJ123" s="800"/>
      <c r="DK123" s="801"/>
      <c r="DL123" s="802" t="s">
        <v>123</v>
      </c>
      <c r="DM123" s="800"/>
      <c r="DN123" s="800"/>
      <c r="DO123" s="800"/>
      <c r="DP123" s="801"/>
      <c r="DQ123" s="802" t="s">
        <v>123</v>
      </c>
      <c r="DR123" s="800"/>
      <c r="DS123" s="800"/>
      <c r="DT123" s="800"/>
      <c r="DU123" s="801"/>
      <c r="DV123" s="847" t="s">
        <v>429</v>
      </c>
      <c r="DW123" s="848"/>
      <c r="DX123" s="848"/>
      <c r="DY123" s="848"/>
      <c r="DZ123" s="849"/>
    </row>
    <row r="124" spans="1:130" s="226" customFormat="1" ht="26.25" customHeight="1" thickBot="1" x14ac:dyDescent="0.2">
      <c r="A124" s="840"/>
      <c r="B124" s="841"/>
      <c r="C124" s="844" t="s">
        <v>452</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123</v>
      </c>
      <c r="AB124" s="800"/>
      <c r="AC124" s="800"/>
      <c r="AD124" s="800"/>
      <c r="AE124" s="801"/>
      <c r="AF124" s="802" t="s">
        <v>429</v>
      </c>
      <c r="AG124" s="800"/>
      <c r="AH124" s="800"/>
      <c r="AI124" s="800"/>
      <c r="AJ124" s="801"/>
      <c r="AK124" s="802" t="s">
        <v>123</v>
      </c>
      <c r="AL124" s="800"/>
      <c r="AM124" s="800"/>
      <c r="AN124" s="800"/>
      <c r="AO124" s="801"/>
      <c r="AP124" s="847" t="s">
        <v>123</v>
      </c>
      <c r="AQ124" s="848"/>
      <c r="AR124" s="848"/>
      <c r="AS124" s="848"/>
      <c r="AT124" s="849"/>
      <c r="AU124" s="850" t="s">
        <v>467</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158.9</v>
      </c>
      <c r="BR124" s="854"/>
      <c r="BS124" s="854"/>
      <c r="BT124" s="854"/>
      <c r="BU124" s="854"/>
      <c r="BV124" s="854">
        <v>146.4</v>
      </c>
      <c r="BW124" s="854"/>
      <c r="BX124" s="854"/>
      <c r="BY124" s="854"/>
      <c r="BZ124" s="854"/>
      <c r="CA124" s="854">
        <v>132.30000000000001</v>
      </c>
      <c r="CB124" s="854"/>
      <c r="CC124" s="854"/>
      <c r="CD124" s="854"/>
      <c r="CE124" s="854"/>
      <c r="CF124" s="744"/>
      <c r="CG124" s="745"/>
      <c r="CH124" s="745"/>
      <c r="CI124" s="745"/>
      <c r="CJ124" s="885"/>
      <c r="CK124" s="893"/>
      <c r="CL124" s="893"/>
      <c r="CM124" s="893"/>
      <c r="CN124" s="893"/>
      <c r="CO124" s="894"/>
      <c r="CP124" s="858" t="s">
        <v>468</v>
      </c>
      <c r="CQ124" s="859"/>
      <c r="CR124" s="859"/>
      <c r="CS124" s="859"/>
      <c r="CT124" s="859"/>
      <c r="CU124" s="859"/>
      <c r="CV124" s="859"/>
      <c r="CW124" s="859"/>
      <c r="CX124" s="859"/>
      <c r="CY124" s="859"/>
      <c r="CZ124" s="859"/>
      <c r="DA124" s="859"/>
      <c r="DB124" s="859"/>
      <c r="DC124" s="859"/>
      <c r="DD124" s="859"/>
      <c r="DE124" s="859"/>
      <c r="DF124" s="860"/>
      <c r="DG124" s="782" t="s">
        <v>123</v>
      </c>
      <c r="DH124" s="783"/>
      <c r="DI124" s="783"/>
      <c r="DJ124" s="783"/>
      <c r="DK124" s="784"/>
      <c r="DL124" s="785" t="s">
        <v>123</v>
      </c>
      <c r="DM124" s="783"/>
      <c r="DN124" s="783"/>
      <c r="DO124" s="783"/>
      <c r="DP124" s="784"/>
      <c r="DQ124" s="785" t="s">
        <v>123</v>
      </c>
      <c r="DR124" s="783"/>
      <c r="DS124" s="783"/>
      <c r="DT124" s="783"/>
      <c r="DU124" s="784"/>
      <c r="DV124" s="871" t="s">
        <v>123</v>
      </c>
      <c r="DW124" s="872"/>
      <c r="DX124" s="872"/>
      <c r="DY124" s="872"/>
      <c r="DZ124" s="873"/>
    </row>
    <row r="125" spans="1:130" s="226" customFormat="1" ht="26.25" customHeight="1" x14ac:dyDescent="0.15">
      <c r="A125" s="840"/>
      <c r="B125" s="841"/>
      <c r="C125" s="844" t="s">
        <v>454</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123</v>
      </c>
      <c r="AB125" s="800"/>
      <c r="AC125" s="800"/>
      <c r="AD125" s="800"/>
      <c r="AE125" s="801"/>
      <c r="AF125" s="802" t="s">
        <v>123</v>
      </c>
      <c r="AG125" s="800"/>
      <c r="AH125" s="800"/>
      <c r="AI125" s="800"/>
      <c r="AJ125" s="801"/>
      <c r="AK125" s="802" t="s">
        <v>429</v>
      </c>
      <c r="AL125" s="800"/>
      <c r="AM125" s="800"/>
      <c r="AN125" s="800"/>
      <c r="AO125" s="801"/>
      <c r="AP125" s="847" t="s">
        <v>123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469</v>
      </c>
      <c r="CL125" s="875"/>
      <c r="CM125" s="875"/>
      <c r="CN125" s="875"/>
      <c r="CO125" s="876"/>
      <c r="CP125" s="883" t="s">
        <v>470</v>
      </c>
      <c r="CQ125" s="828"/>
      <c r="CR125" s="828"/>
      <c r="CS125" s="828"/>
      <c r="CT125" s="828"/>
      <c r="CU125" s="828"/>
      <c r="CV125" s="828"/>
      <c r="CW125" s="828"/>
      <c r="CX125" s="828"/>
      <c r="CY125" s="828"/>
      <c r="CZ125" s="828"/>
      <c r="DA125" s="828"/>
      <c r="DB125" s="828"/>
      <c r="DC125" s="828"/>
      <c r="DD125" s="828"/>
      <c r="DE125" s="828"/>
      <c r="DF125" s="829"/>
      <c r="DG125" s="884" t="s">
        <v>123</v>
      </c>
      <c r="DH125" s="865"/>
      <c r="DI125" s="865"/>
      <c r="DJ125" s="865"/>
      <c r="DK125" s="865"/>
      <c r="DL125" s="865" t="s">
        <v>123</v>
      </c>
      <c r="DM125" s="865"/>
      <c r="DN125" s="865"/>
      <c r="DO125" s="865"/>
      <c r="DP125" s="865"/>
      <c r="DQ125" s="865" t="s">
        <v>123</v>
      </c>
      <c r="DR125" s="865"/>
      <c r="DS125" s="865"/>
      <c r="DT125" s="865"/>
      <c r="DU125" s="865"/>
      <c r="DV125" s="866" t="s">
        <v>429</v>
      </c>
      <c r="DW125" s="866"/>
      <c r="DX125" s="866"/>
      <c r="DY125" s="866"/>
      <c r="DZ125" s="867"/>
    </row>
    <row r="126" spans="1:130" s="226" customFormat="1" ht="26.25" customHeight="1" thickBot="1" x14ac:dyDescent="0.2">
      <c r="A126" s="840"/>
      <c r="B126" s="841"/>
      <c r="C126" s="844" t="s">
        <v>456</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123</v>
      </c>
      <c r="AB126" s="800"/>
      <c r="AC126" s="800"/>
      <c r="AD126" s="800"/>
      <c r="AE126" s="801"/>
      <c r="AF126" s="802" t="s">
        <v>123</v>
      </c>
      <c r="AG126" s="800"/>
      <c r="AH126" s="800"/>
      <c r="AI126" s="800"/>
      <c r="AJ126" s="801"/>
      <c r="AK126" s="802" t="s">
        <v>429</v>
      </c>
      <c r="AL126" s="800"/>
      <c r="AM126" s="800"/>
      <c r="AN126" s="800"/>
      <c r="AO126" s="801"/>
      <c r="AP126" s="847" t="s">
        <v>123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471</v>
      </c>
      <c r="CQ126" s="770"/>
      <c r="CR126" s="770"/>
      <c r="CS126" s="770"/>
      <c r="CT126" s="770"/>
      <c r="CU126" s="770"/>
      <c r="CV126" s="770"/>
      <c r="CW126" s="770"/>
      <c r="CX126" s="770"/>
      <c r="CY126" s="770"/>
      <c r="CZ126" s="770"/>
      <c r="DA126" s="770"/>
      <c r="DB126" s="770"/>
      <c r="DC126" s="770"/>
      <c r="DD126" s="770"/>
      <c r="DE126" s="770"/>
      <c r="DF126" s="771"/>
      <c r="DG126" s="836">
        <v>336605</v>
      </c>
      <c r="DH126" s="837"/>
      <c r="DI126" s="837"/>
      <c r="DJ126" s="837"/>
      <c r="DK126" s="837"/>
      <c r="DL126" s="837" t="s">
        <v>123</v>
      </c>
      <c r="DM126" s="837"/>
      <c r="DN126" s="837"/>
      <c r="DO126" s="837"/>
      <c r="DP126" s="837"/>
      <c r="DQ126" s="837" t="s">
        <v>123</v>
      </c>
      <c r="DR126" s="837"/>
      <c r="DS126" s="837"/>
      <c r="DT126" s="837"/>
      <c r="DU126" s="837"/>
      <c r="DV126" s="814" t="s">
        <v>123</v>
      </c>
      <c r="DW126" s="814"/>
      <c r="DX126" s="814"/>
      <c r="DY126" s="814"/>
      <c r="DZ126" s="815"/>
    </row>
    <row r="127" spans="1:130" s="226" customFormat="1" ht="26.25" customHeight="1" x14ac:dyDescent="0.15">
      <c r="A127" s="842"/>
      <c r="B127" s="843"/>
      <c r="C127" s="861" t="s">
        <v>472</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123</v>
      </c>
      <c r="AB127" s="800"/>
      <c r="AC127" s="800"/>
      <c r="AD127" s="800"/>
      <c r="AE127" s="801"/>
      <c r="AF127" s="802" t="s">
        <v>123</v>
      </c>
      <c r="AG127" s="800"/>
      <c r="AH127" s="800"/>
      <c r="AI127" s="800"/>
      <c r="AJ127" s="801"/>
      <c r="AK127" s="802" t="s">
        <v>429</v>
      </c>
      <c r="AL127" s="800"/>
      <c r="AM127" s="800"/>
      <c r="AN127" s="800"/>
      <c r="AO127" s="801"/>
      <c r="AP127" s="847" t="s">
        <v>429</v>
      </c>
      <c r="AQ127" s="848"/>
      <c r="AR127" s="848"/>
      <c r="AS127" s="848"/>
      <c r="AT127" s="849"/>
      <c r="AU127" s="262"/>
      <c r="AV127" s="262"/>
      <c r="AW127" s="262"/>
      <c r="AX127" s="864" t="s">
        <v>473</v>
      </c>
      <c r="AY127" s="832"/>
      <c r="AZ127" s="832"/>
      <c r="BA127" s="832"/>
      <c r="BB127" s="832"/>
      <c r="BC127" s="832"/>
      <c r="BD127" s="832"/>
      <c r="BE127" s="833"/>
      <c r="BF127" s="831" t="s">
        <v>474</v>
      </c>
      <c r="BG127" s="832"/>
      <c r="BH127" s="832"/>
      <c r="BI127" s="832"/>
      <c r="BJ127" s="832"/>
      <c r="BK127" s="832"/>
      <c r="BL127" s="833"/>
      <c r="BM127" s="831" t="s">
        <v>475</v>
      </c>
      <c r="BN127" s="832"/>
      <c r="BO127" s="832"/>
      <c r="BP127" s="832"/>
      <c r="BQ127" s="832"/>
      <c r="BR127" s="832"/>
      <c r="BS127" s="833"/>
      <c r="BT127" s="831" t="s">
        <v>476</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477</v>
      </c>
      <c r="CQ127" s="770"/>
      <c r="CR127" s="770"/>
      <c r="CS127" s="770"/>
      <c r="CT127" s="770"/>
      <c r="CU127" s="770"/>
      <c r="CV127" s="770"/>
      <c r="CW127" s="770"/>
      <c r="CX127" s="770"/>
      <c r="CY127" s="770"/>
      <c r="CZ127" s="770"/>
      <c r="DA127" s="770"/>
      <c r="DB127" s="770"/>
      <c r="DC127" s="770"/>
      <c r="DD127" s="770"/>
      <c r="DE127" s="770"/>
      <c r="DF127" s="771"/>
      <c r="DG127" s="836" t="s">
        <v>429</v>
      </c>
      <c r="DH127" s="837"/>
      <c r="DI127" s="837"/>
      <c r="DJ127" s="837"/>
      <c r="DK127" s="837"/>
      <c r="DL127" s="837" t="s">
        <v>123</v>
      </c>
      <c r="DM127" s="837"/>
      <c r="DN127" s="837"/>
      <c r="DO127" s="837"/>
      <c r="DP127" s="837"/>
      <c r="DQ127" s="837" t="s">
        <v>429</v>
      </c>
      <c r="DR127" s="837"/>
      <c r="DS127" s="837"/>
      <c r="DT127" s="837"/>
      <c r="DU127" s="837"/>
      <c r="DV127" s="814" t="s">
        <v>123</v>
      </c>
      <c r="DW127" s="814"/>
      <c r="DX127" s="814"/>
      <c r="DY127" s="814"/>
      <c r="DZ127" s="815"/>
    </row>
    <row r="128" spans="1:130" s="226" customFormat="1" ht="26.25" customHeight="1" thickBot="1" x14ac:dyDescent="0.2">
      <c r="A128" s="816" t="s">
        <v>478</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479</v>
      </c>
      <c r="X128" s="818"/>
      <c r="Y128" s="818"/>
      <c r="Z128" s="819"/>
      <c r="AA128" s="820">
        <v>154639</v>
      </c>
      <c r="AB128" s="821"/>
      <c r="AC128" s="821"/>
      <c r="AD128" s="821"/>
      <c r="AE128" s="822"/>
      <c r="AF128" s="823">
        <v>133035</v>
      </c>
      <c r="AG128" s="821"/>
      <c r="AH128" s="821"/>
      <c r="AI128" s="821"/>
      <c r="AJ128" s="822"/>
      <c r="AK128" s="823">
        <v>180220</v>
      </c>
      <c r="AL128" s="821"/>
      <c r="AM128" s="821"/>
      <c r="AN128" s="821"/>
      <c r="AO128" s="822"/>
      <c r="AP128" s="824"/>
      <c r="AQ128" s="825"/>
      <c r="AR128" s="825"/>
      <c r="AS128" s="825"/>
      <c r="AT128" s="826"/>
      <c r="AU128" s="262"/>
      <c r="AV128" s="262"/>
      <c r="AW128" s="262"/>
      <c r="AX128" s="827" t="s">
        <v>480</v>
      </c>
      <c r="AY128" s="828"/>
      <c r="AZ128" s="828"/>
      <c r="BA128" s="828"/>
      <c r="BB128" s="828"/>
      <c r="BC128" s="828"/>
      <c r="BD128" s="828"/>
      <c r="BE128" s="829"/>
      <c r="BF128" s="806" t="s">
        <v>429</v>
      </c>
      <c r="BG128" s="807"/>
      <c r="BH128" s="807"/>
      <c r="BI128" s="807"/>
      <c r="BJ128" s="807"/>
      <c r="BK128" s="807"/>
      <c r="BL128" s="830"/>
      <c r="BM128" s="806">
        <v>12.51</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481</v>
      </c>
      <c r="CQ128" s="748"/>
      <c r="CR128" s="748"/>
      <c r="CS128" s="748"/>
      <c r="CT128" s="748"/>
      <c r="CU128" s="748"/>
      <c r="CV128" s="748"/>
      <c r="CW128" s="748"/>
      <c r="CX128" s="748"/>
      <c r="CY128" s="748"/>
      <c r="CZ128" s="748"/>
      <c r="DA128" s="748"/>
      <c r="DB128" s="748"/>
      <c r="DC128" s="748"/>
      <c r="DD128" s="748"/>
      <c r="DE128" s="748"/>
      <c r="DF128" s="749"/>
      <c r="DG128" s="810">
        <v>311</v>
      </c>
      <c r="DH128" s="811"/>
      <c r="DI128" s="811"/>
      <c r="DJ128" s="811"/>
      <c r="DK128" s="811"/>
      <c r="DL128" s="811" t="s">
        <v>123</v>
      </c>
      <c r="DM128" s="811"/>
      <c r="DN128" s="811"/>
      <c r="DO128" s="811"/>
      <c r="DP128" s="811"/>
      <c r="DQ128" s="811" t="s">
        <v>123</v>
      </c>
      <c r="DR128" s="811"/>
      <c r="DS128" s="811"/>
      <c r="DT128" s="811"/>
      <c r="DU128" s="811"/>
      <c r="DV128" s="812" t="s">
        <v>123</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482</v>
      </c>
      <c r="X129" s="797"/>
      <c r="Y129" s="797"/>
      <c r="Z129" s="798"/>
      <c r="AA129" s="799">
        <v>20137808</v>
      </c>
      <c r="AB129" s="800"/>
      <c r="AC129" s="800"/>
      <c r="AD129" s="800"/>
      <c r="AE129" s="801"/>
      <c r="AF129" s="802">
        <v>19899354</v>
      </c>
      <c r="AG129" s="800"/>
      <c r="AH129" s="800"/>
      <c r="AI129" s="800"/>
      <c r="AJ129" s="801"/>
      <c r="AK129" s="802">
        <v>19741592</v>
      </c>
      <c r="AL129" s="800"/>
      <c r="AM129" s="800"/>
      <c r="AN129" s="800"/>
      <c r="AO129" s="801"/>
      <c r="AP129" s="803"/>
      <c r="AQ129" s="804"/>
      <c r="AR129" s="804"/>
      <c r="AS129" s="804"/>
      <c r="AT129" s="805"/>
      <c r="AU129" s="264"/>
      <c r="AV129" s="264"/>
      <c r="AW129" s="264"/>
      <c r="AX129" s="769" t="s">
        <v>483</v>
      </c>
      <c r="AY129" s="770"/>
      <c r="AZ129" s="770"/>
      <c r="BA129" s="770"/>
      <c r="BB129" s="770"/>
      <c r="BC129" s="770"/>
      <c r="BD129" s="770"/>
      <c r="BE129" s="771"/>
      <c r="BF129" s="789" t="s">
        <v>123</v>
      </c>
      <c r="BG129" s="790"/>
      <c r="BH129" s="790"/>
      <c r="BI129" s="790"/>
      <c r="BJ129" s="790"/>
      <c r="BK129" s="790"/>
      <c r="BL129" s="791"/>
      <c r="BM129" s="789">
        <v>17.510000000000002</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485</v>
      </c>
      <c r="X130" s="797"/>
      <c r="Y130" s="797"/>
      <c r="Z130" s="798"/>
      <c r="AA130" s="799">
        <v>4114572</v>
      </c>
      <c r="AB130" s="800"/>
      <c r="AC130" s="800"/>
      <c r="AD130" s="800"/>
      <c r="AE130" s="801"/>
      <c r="AF130" s="802">
        <v>4323963</v>
      </c>
      <c r="AG130" s="800"/>
      <c r="AH130" s="800"/>
      <c r="AI130" s="800"/>
      <c r="AJ130" s="801"/>
      <c r="AK130" s="802">
        <v>4156567</v>
      </c>
      <c r="AL130" s="800"/>
      <c r="AM130" s="800"/>
      <c r="AN130" s="800"/>
      <c r="AO130" s="801"/>
      <c r="AP130" s="803"/>
      <c r="AQ130" s="804"/>
      <c r="AR130" s="804"/>
      <c r="AS130" s="804"/>
      <c r="AT130" s="805"/>
      <c r="AU130" s="264"/>
      <c r="AV130" s="264"/>
      <c r="AW130" s="264"/>
      <c r="AX130" s="769" t="s">
        <v>486</v>
      </c>
      <c r="AY130" s="770"/>
      <c r="AZ130" s="770"/>
      <c r="BA130" s="770"/>
      <c r="BB130" s="770"/>
      <c r="BC130" s="770"/>
      <c r="BD130" s="770"/>
      <c r="BE130" s="771"/>
      <c r="BF130" s="772">
        <v>15.2</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487</v>
      </c>
      <c r="X131" s="780"/>
      <c r="Y131" s="780"/>
      <c r="Z131" s="781"/>
      <c r="AA131" s="782">
        <v>16023236</v>
      </c>
      <c r="AB131" s="783"/>
      <c r="AC131" s="783"/>
      <c r="AD131" s="783"/>
      <c r="AE131" s="784"/>
      <c r="AF131" s="785">
        <v>15575391</v>
      </c>
      <c r="AG131" s="783"/>
      <c r="AH131" s="783"/>
      <c r="AI131" s="783"/>
      <c r="AJ131" s="784"/>
      <c r="AK131" s="785">
        <v>15585025</v>
      </c>
      <c r="AL131" s="783"/>
      <c r="AM131" s="783"/>
      <c r="AN131" s="783"/>
      <c r="AO131" s="784"/>
      <c r="AP131" s="786"/>
      <c r="AQ131" s="787"/>
      <c r="AR131" s="787"/>
      <c r="AS131" s="787"/>
      <c r="AT131" s="788"/>
      <c r="AU131" s="264"/>
      <c r="AV131" s="264"/>
      <c r="AW131" s="264"/>
      <c r="AX131" s="747" t="s">
        <v>488</v>
      </c>
      <c r="AY131" s="748"/>
      <c r="AZ131" s="748"/>
      <c r="BA131" s="748"/>
      <c r="BB131" s="748"/>
      <c r="BC131" s="748"/>
      <c r="BD131" s="748"/>
      <c r="BE131" s="749"/>
      <c r="BF131" s="750">
        <v>132.30000000000001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489</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490</v>
      </c>
      <c r="W132" s="760"/>
      <c r="X132" s="760"/>
      <c r="Y132" s="760"/>
      <c r="Z132" s="761"/>
      <c r="AA132" s="762">
        <v>13.771157090000001</v>
      </c>
      <c r="AB132" s="763"/>
      <c r="AC132" s="763"/>
      <c r="AD132" s="763"/>
      <c r="AE132" s="764"/>
      <c r="AF132" s="765">
        <v>16.143668980000001</v>
      </c>
      <c r="AG132" s="763"/>
      <c r="AH132" s="763"/>
      <c r="AI132" s="763"/>
      <c r="AJ132" s="764"/>
      <c r="AK132" s="765">
        <v>15.7800966</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491</v>
      </c>
      <c r="W133" s="739"/>
      <c r="X133" s="739"/>
      <c r="Y133" s="739"/>
      <c r="Z133" s="740"/>
      <c r="AA133" s="741">
        <v>15.4</v>
      </c>
      <c r="AB133" s="742"/>
      <c r="AC133" s="742"/>
      <c r="AD133" s="742"/>
      <c r="AE133" s="743"/>
      <c r="AF133" s="741">
        <v>15.2</v>
      </c>
      <c r="AG133" s="742"/>
      <c r="AH133" s="742"/>
      <c r="AI133" s="742"/>
      <c r="AJ133" s="743"/>
      <c r="AK133" s="741">
        <v>15.2</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1esY+1Gyibk+UoDj/3lrQ/TRgTikHaHpAWLpHDxm55Ouf3Wam45+6XebQpyF++bPw/UgnVvHxw0563YNxu/hzw==" saltValue="R1p7Km7HeWwb2GD2/EFD9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ep8BTvi4cA29dz/qids2edAnPUrKKa5keo62yCuNORcj05WHuGV9FAvDSz6bQQvA4ZVq2/07Ly5HX4j6MvcwA==" saltValue="gprswnninPkznR/o6aKM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k5Qo/9lpsom/RIcI5kE2AZcXResJi2DKGowim/Rbe/+Ew3j899RckxHnTGj6umpnoloioQKxFo5ps6wH/SWpA==" saltValue="AzMUUrCoLJ/ccJBR0tBT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500</v>
      </c>
      <c r="AL9" s="1169"/>
      <c r="AM9" s="1169"/>
      <c r="AN9" s="1170"/>
      <c r="AO9" s="292">
        <v>4589373</v>
      </c>
      <c r="AP9" s="292">
        <v>79612</v>
      </c>
      <c r="AQ9" s="293">
        <v>72828</v>
      </c>
      <c r="AR9" s="294">
        <v>9.3000000000000007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501</v>
      </c>
      <c r="AL10" s="1169"/>
      <c r="AM10" s="1169"/>
      <c r="AN10" s="1170"/>
      <c r="AO10" s="295">
        <v>429408</v>
      </c>
      <c r="AP10" s="295">
        <v>7449</v>
      </c>
      <c r="AQ10" s="296">
        <v>5865</v>
      </c>
      <c r="AR10" s="297">
        <v>27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502</v>
      </c>
      <c r="AL11" s="1169"/>
      <c r="AM11" s="1169"/>
      <c r="AN11" s="1170"/>
      <c r="AO11" s="295">
        <v>52102</v>
      </c>
      <c r="AP11" s="295">
        <v>904</v>
      </c>
      <c r="AQ11" s="296">
        <v>5145</v>
      </c>
      <c r="AR11" s="297">
        <v>-82.4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503</v>
      </c>
      <c r="AL12" s="1169"/>
      <c r="AM12" s="1169"/>
      <c r="AN12" s="1170"/>
      <c r="AO12" s="295">
        <v>87755</v>
      </c>
      <c r="AP12" s="295">
        <v>1522</v>
      </c>
      <c r="AQ12" s="296">
        <v>1255</v>
      </c>
      <c r="AR12" s="297">
        <v>21.3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504</v>
      </c>
      <c r="AL13" s="1169"/>
      <c r="AM13" s="1169"/>
      <c r="AN13" s="1170"/>
      <c r="AO13" s="295" t="s">
        <v>505</v>
      </c>
      <c r="AP13" s="295" t="s">
        <v>505</v>
      </c>
      <c r="AQ13" s="296">
        <v>1</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506</v>
      </c>
      <c r="AL14" s="1169"/>
      <c r="AM14" s="1169"/>
      <c r="AN14" s="1170"/>
      <c r="AO14" s="295">
        <v>122887</v>
      </c>
      <c r="AP14" s="295">
        <v>2132</v>
      </c>
      <c r="AQ14" s="296">
        <v>3026</v>
      </c>
      <c r="AR14" s="297">
        <v>-29.5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507</v>
      </c>
      <c r="AL15" s="1169"/>
      <c r="AM15" s="1169"/>
      <c r="AN15" s="1170"/>
      <c r="AO15" s="295">
        <v>147089</v>
      </c>
      <c r="AP15" s="295">
        <v>2552</v>
      </c>
      <c r="AQ15" s="296">
        <v>1617</v>
      </c>
      <c r="AR15" s="297">
        <v>57.8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508</v>
      </c>
      <c r="AL16" s="1172"/>
      <c r="AM16" s="1172"/>
      <c r="AN16" s="1173"/>
      <c r="AO16" s="295">
        <v>-437965</v>
      </c>
      <c r="AP16" s="295">
        <v>-7597</v>
      </c>
      <c r="AQ16" s="296">
        <v>-6841</v>
      </c>
      <c r="AR16" s="297">
        <v>11.1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4990649</v>
      </c>
      <c r="AP17" s="295">
        <v>86573</v>
      </c>
      <c r="AQ17" s="296">
        <v>82896</v>
      </c>
      <c r="AR17" s="297">
        <v>4.4000000000000004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513</v>
      </c>
      <c r="AL21" s="1166"/>
      <c r="AM21" s="1166"/>
      <c r="AN21" s="1167"/>
      <c r="AO21" s="307">
        <v>10.76</v>
      </c>
      <c r="AP21" s="308">
        <v>8.3000000000000007</v>
      </c>
      <c r="AQ21" s="309">
        <v>2.46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514</v>
      </c>
      <c r="AL22" s="1166"/>
      <c r="AM22" s="1166"/>
      <c r="AN22" s="1167"/>
      <c r="AO22" s="312">
        <v>93</v>
      </c>
      <c r="AP22" s="313">
        <v>98</v>
      </c>
      <c r="AQ22" s="314">
        <v>-5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519</v>
      </c>
      <c r="AL32" s="1157"/>
      <c r="AM32" s="1157"/>
      <c r="AN32" s="1158"/>
      <c r="AO32" s="322">
        <v>4347181</v>
      </c>
      <c r="AP32" s="322">
        <v>75410</v>
      </c>
      <c r="AQ32" s="323">
        <v>54128</v>
      </c>
      <c r="AR32" s="324">
        <v>39.299999999999997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520</v>
      </c>
      <c r="AL33" s="1157"/>
      <c r="AM33" s="1157"/>
      <c r="AN33" s="1158"/>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521</v>
      </c>
      <c r="AL34" s="1157"/>
      <c r="AM34" s="1157"/>
      <c r="AN34" s="1158"/>
      <c r="AO34" s="322" t="s">
        <v>505</v>
      </c>
      <c r="AP34" s="322" t="s">
        <v>505</v>
      </c>
      <c r="AQ34" s="323">
        <v>36</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522</v>
      </c>
      <c r="AL35" s="1157"/>
      <c r="AM35" s="1157"/>
      <c r="AN35" s="1158"/>
      <c r="AO35" s="322">
        <v>2354577</v>
      </c>
      <c r="AP35" s="322">
        <v>40845</v>
      </c>
      <c r="AQ35" s="323">
        <v>14780</v>
      </c>
      <c r="AR35" s="324">
        <v>176.4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523</v>
      </c>
      <c r="AL36" s="1157"/>
      <c r="AM36" s="1157"/>
      <c r="AN36" s="1158"/>
      <c r="AO36" s="322">
        <v>57312</v>
      </c>
      <c r="AP36" s="322">
        <v>994</v>
      </c>
      <c r="AQ36" s="323">
        <v>1208</v>
      </c>
      <c r="AR36" s="324">
        <v>-17.7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524</v>
      </c>
      <c r="AL37" s="1157"/>
      <c r="AM37" s="1157"/>
      <c r="AN37" s="1158"/>
      <c r="AO37" s="322">
        <v>37049</v>
      </c>
      <c r="AP37" s="322">
        <v>643</v>
      </c>
      <c r="AQ37" s="323">
        <v>884</v>
      </c>
      <c r="AR37" s="324">
        <v>-27.3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525</v>
      </c>
      <c r="AL38" s="1160"/>
      <c r="AM38" s="1160"/>
      <c r="AN38" s="1161"/>
      <c r="AO38" s="325" t="s">
        <v>505</v>
      </c>
      <c r="AP38" s="325" t="s">
        <v>505</v>
      </c>
      <c r="AQ38" s="326">
        <v>2</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526</v>
      </c>
      <c r="AL39" s="1160"/>
      <c r="AM39" s="1160"/>
      <c r="AN39" s="1161"/>
      <c r="AO39" s="322">
        <v>-180220</v>
      </c>
      <c r="AP39" s="322">
        <v>-3126</v>
      </c>
      <c r="AQ39" s="323">
        <v>-4266</v>
      </c>
      <c r="AR39" s="324">
        <v>-26.7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527</v>
      </c>
      <c r="AL40" s="1157"/>
      <c r="AM40" s="1157"/>
      <c r="AN40" s="1158"/>
      <c r="AO40" s="322">
        <v>-4156567</v>
      </c>
      <c r="AP40" s="322">
        <v>-72104</v>
      </c>
      <c r="AQ40" s="323">
        <v>-48487</v>
      </c>
      <c r="AR40" s="324">
        <v>48.7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294</v>
      </c>
      <c r="AL41" s="1163"/>
      <c r="AM41" s="1163"/>
      <c r="AN41" s="1164"/>
      <c r="AO41" s="322">
        <v>2459332</v>
      </c>
      <c r="AP41" s="322">
        <v>42662</v>
      </c>
      <c r="AQ41" s="323">
        <v>18285</v>
      </c>
      <c r="AR41" s="324">
        <v>133.30000000000001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495</v>
      </c>
      <c r="AN49" s="1151" t="s">
        <v>531</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6695572</v>
      </c>
      <c r="AN51" s="344">
        <v>111211</v>
      </c>
      <c r="AO51" s="345">
        <v>42.9</v>
      </c>
      <c r="AP51" s="346">
        <v>63956</v>
      </c>
      <c r="AQ51" s="347">
        <v>25.7</v>
      </c>
      <c r="AR51" s="348">
        <v>17.2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4247512</v>
      </c>
      <c r="AN52" s="352">
        <v>70550</v>
      </c>
      <c r="AO52" s="353">
        <v>62.9</v>
      </c>
      <c r="AP52" s="354">
        <v>29239</v>
      </c>
      <c r="AQ52" s="355">
        <v>8.8000000000000007</v>
      </c>
      <c r="AR52" s="356">
        <v>54.1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6542680</v>
      </c>
      <c r="AN53" s="344">
        <v>109710</v>
      </c>
      <c r="AO53" s="345">
        <v>-1.3</v>
      </c>
      <c r="AP53" s="346">
        <v>66255</v>
      </c>
      <c r="AQ53" s="347">
        <v>3.6</v>
      </c>
      <c r="AR53" s="348">
        <v>-4.9000000000000004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4877242</v>
      </c>
      <c r="AN54" s="352">
        <v>81784</v>
      </c>
      <c r="AO54" s="353">
        <v>15.9</v>
      </c>
      <c r="AP54" s="354">
        <v>31822</v>
      </c>
      <c r="AQ54" s="355">
        <v>8.8000000000000007</v>
      </c>
      <c r="AR54" s="356">
        <v>7.1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8402783</v>
      </c>
      <c r="AN55" s="344">
        <v>142645</v>
      </c>
      <c r="AO55" s="345">
        <v>30</v>
      </c>
      <c r="AP55" s="346">
        <v>92247</v>
      </c>
      <c r="AQ55" s="347">
        <v>39.200000000000003</v>
      </c>
      <c r="AR55" s="348">
        <v>-9.1999999999999993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6079216</v>
      </c>
      <c r="AN56" s="352">
        <v>103200</v>
      </c>
      <c r="AO56" s="353">
        <v>26.2</v>
      </c>
      <c r="AP56" s="354">
        <v>37204</v>
      </c>
      <c r="AQ56" s="355">
        <v>16.899999999999999</v>
      </c>
      <c r="AR56" s="356">
        <v>9.3000000000000007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6071026</v>
      </c>
      <c r="AN57" s="344">
        <v>104129</v>
      </c>
      <c r="AO57" s="345">
        <v>-27</v>
      </c>
      <c r="AP57" s="346">
        <v>67319</v>
      </c>
      <c r="AQ57" s="347">
        <v>-27</v>
      </c>
      <c r="AR57" s="348">
        <v>0</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4086319</v>
      </c>
      <c r="AN58" s="352">
        <v>70088</v>
      </c>
      <c r="AO58" s="353">
        <v>-32.1</v>
      </c>
      <c r="AP58" s="354">
        <v>38101</v>
      </c>
      <c r="AQ58" s="355">
        <v>2.4</v>
      </c>
      <c r="AR58" s="356">
        <v>-34.5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5128036</v>
      </c>
      <c r="AN59" s="344">
        <v>88956</v>
      </c>
      <c r="AO59" s="345">
        <v>-14.6</v>
      </c>
      <c r="AP59" s="346">
        <v>70615</v>
      </c>
      <c r="AQ59" s="347">
        <v>4.9000000000000004</v>
      </c>
      <c r="AR59" s="348">
        <v>-19.5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2764923</v>
      </c>
      <c r="AN60" s="352">
        <v>47963</v>
      </c>
      <c r="AO60" s="353">
        <v>-31.6</v>
      </c>
      <c r="AP60" s="354">
        <v>37382</v>
      </c>
      <c r="AQ60" s="355">
        <v>-1.9</v>
      </c>
      <c r="AR60" s="356">
        <v>-29.7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6568019</v>
      </c>
      <c r="AN61" s="359">
        <v>111330</v>
      </c>
      <c r="AO61" s="360">
        <v>6</v>
      </c>
      <c r="AP61" s="361">
        <v>72078</v>
      </c>
      <c r="AQ61" s="362">
        <v>9.3000000000000007</v>
      </c>
      <c r="AR61" s="348">
        <v>-3.3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4411042</v>
      </c>
      <c r="AN62" s="352">
        <v>74717</v>
      </c>
      <c r="AO62" s="353">
        <v>8.3000000000000007</v>
      </c>
      <c r="AP62" s="354">
        <v>34750</v>
      </c>
      <c r="AQ62" s="355">
        <v>7</v>
      </c>
      <c r="AR62" s="356">
        <v>1.3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Xh9u/OSDcA4axlQhAi6Y7i3nOUB/4GpwK71RIuOBE6IAKAtg9krZ4yA/hvj1ZJwq2auS0wYtAOh22XonFUmg==" saltValue="xCS5fdPMggX9hDDLEqBLs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1"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wY8rKiqey+ZT/RRUTc6klFMvSdF0rBTDXgQhqGV5n4Mv9s1snOXM2u0C1bGUyxYj0R0gl1224n9RtBQGSoqGg==" saltValue="d3utakP2KDpIQHrQSUpp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5"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UVY5jPllhWwyfPW15PB9jd4+7PysyDKfmBAe81bxtwgIRC4nZbtqBdjZci73dcYz+VtW2QtXyuwHmWPZjdeiA==" saltValue="QHBMgV8O071Y3QQ26RgN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7"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74" t="s">
        <v>3</v>
      </c>
      <c r="D47" s="1174"/>
      <c r="E47" s="1175"/>
      <c r="F47" s="11">
        <v>11.44</v>
      </c>
      <c r="G47" s="12">
        <v>11.91</v>
      </c>
      <c r="H47" s="12">
        <v>11.69</v>
      </c>
      <c r="I47" s="12">
        <v>9.68</v>
      </c>
      <c r="J47" s="13">
        <v>11.62</v>
      </c>
    </row>
    <row r="48" spans="2:10" ht="57.75" customHeight="1" x14ac:dyDescent="0.15">
      <c r="B48" s="14"/>
      <c r="C48" s="1176" t="s">
        <v>4</v>
      </c>
      <c r="D48" s="1176"/>
      <c r="E48" s="1177"/>
      <c r="F48" s="15">
        <v>5.0599999999999996</v>
      </c>
      <c r="G48" s="16">
        <v>3.84</v>
      </c>
      <c r="H48" s="16">
        <v>6.45</v>
      </c>
      <c r="I48" s="16">
        <v>4.62</v>
      </c>
      <c r="J48" s="17">
        <v>4.07</v>
      </c>
    </row>
    <row r="49" spans="2:10" ht="57.75" customHeight="1" thickBot="1" x14ac:dyDescent="0.2">
      <c r="B49" s="18"/>
      <c r="C49" s="1178" t="s">
        <v>5</v>
      </c>
      <c r="D49" s="1178"/>
      <c r="E49" s="1179"/>
      <c r="F49" s="19">
        <v>0.56999999999999995</v>
      </c>
      <c r="G49" s="20" t="s">
        <v>552</v>
      </c>
      <c r="H49" s="20">
        <v>2.7</v>
      </c>
      <c r="I49" s="20" t="s">
        <v>553</v>
      </c>
      <c r="J49" s="21">
        <v>1.27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nSAOfOe9+XXct11dVsEw7Klm7w5dP9nyhjLFHOKqefCZddz+wj0uEWz3mHt7sWHzibUEcCqio/NIGujMaaVw==" saltValue="AsbAXLXhYzjchxNbW8c+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2019-03-13T08:25:24Z</cp:lastPrinted>
  <dcterms:created xsi:type="dcterms:W3CDTF">2019-02-14T02:36:12Z</dcterms:created>
  <dcterms:modified xsi:type="dcterms:W3CDTF">2019-03-13T08:28:31Z</dcterms:modified>
  <cp:category/>
</cp:coreProperties>
</file>