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総務部\財政課\財政係\10 調査関係\57 財政状況資料集\R1決算 財政状況資料集\210224 令和元年度財政状況資料集（３月公表分）\04_修正\"/>
    </mc:Choice>
  </mc:AlternateContent>
  <bookViews>
    <workbookView xWindow="0" yWindow="0" windowWidth="288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<sst xmlns="http://schemas.openxmlformats.org/spreadsheetml/2006/main" count="1092" uniqueCount="595">
  <si>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</si>
  <si>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</si>
  <si>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</si>
  <si>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</si>
  <si>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</si>
  <si>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</si>
  <si>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</si>
  <si>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</si>
  <si>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</si>
  <si>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</si>
  <si>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</si>
  <si>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</si>
  <si>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</si>
  <si>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</si>
  <si>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</si>
  <si>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</si>
  <si>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</si>
  <si>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</si>
  <si>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</si>
  <si>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</si>
  <si>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</si>
  <si>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</si>
  <si>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</si>
  <si>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</si>
  <si>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</si>
  <si>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</si>
  <si>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</si>
  <si>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</si>
  <si>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</si>
  <si>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</si>
  <si>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</si>
  <si>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</si>
  <si>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</si>
  <si>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</si>
  <si>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</si>
  <si>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</si>
  <si>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</si>
  <si>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</si>
  <si>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</si>
  <si>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</si>
  <si>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</si>
  <si>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</si>
  <si>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</si>
  <si>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</si>
  <si>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</si>
  <si>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</si>
  <si>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</si>
  <si>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</si>
  <si>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</si>
  <si>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</si>
  <si>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</si>
  <si>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</si>
  <si>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</si>
  <si>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</si>
  <si>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</si>
  <si>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</si>
  <si>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</si>
  <si>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</si>
  <si>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</si>
  <si>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</si>
  <si>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</si>
  <si>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</si>
  <si>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</si>
  <si>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</si>
  <si>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</si>
  <si>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</si>
  <si>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</si>
  <si>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</si>
  <si>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</si>
  <si>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</si>
  <si>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</si>
  <si>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</si>
  <si>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</si>
  <si>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</si>
  <si>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</si>
  <si>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</si>
  <si>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</si>
  <si>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</si>
  <si>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</si>
  <si>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</si>
  <si>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</si>
  <si>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</si>
  <si>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</si>
  <si>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</si>
  <si>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</si>
  <si>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</si>
  <si>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</si>
  <si>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</si>
  <si>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</si>
  <si>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</si>
  <si>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</si>
  <si>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</si>
  <si>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</si>
  <si>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</si>
  <si>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</si>
  <si>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</si>
  <si>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</si>
  <si>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南魚沼市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</si>
  <si>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</si>
  <si>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</si>
  <si>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</si>
  <si>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</si>
  <si>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</si>
  <si>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</si>
  <si>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</si>
  <si>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</si>
  <si>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</si>
  <si>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</si>
  <si>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</si>
  <si>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</si>
  <si>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</si>
  <si>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</si>
  <si>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</si>
  <si>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</si>
  <si>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</si>
  <si>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</si>
  <si>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</si>
  <si>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</si>
  <si>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</si>
  <si>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</si>
  <si>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</si>
  <si>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</si>
  <si>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</si>
  <si>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</si>
  <si>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</si>
  <si>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</si>
  <si>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</si>
  <si>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</si>
  <si>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</si>
  <si>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</si>
  <si>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</si>
  <si>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</si>
  <si>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</si>
  <si>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</si>
  <si>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</si>
  <si>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</si>
  <si>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</si>
  <si>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</si>
  <si>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</si>
  <si>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</si>
  <si>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</si>
  <si>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</si>
  <si>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</si>
  <si>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</si>
  <si>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</si>
  <si>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</si>
  <si>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</si>
  <si>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</si>
  <si>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</si>
  <si>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</si>
  <si>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</si>
  <si>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</si>
  <si>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</si>
  <si>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</si>
  <si>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</si>
  <si>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</si>
  <si>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</si>
  <si>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</si>
  <si>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</si>
  <si>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</si>
  <si>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</si>
  <si>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</si>
  <si>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</si>
  <si>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</si>
  <si>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</si>
  <si>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</si>
  <si>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</si>
  <si>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</si>
  <si>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</si>
  <si>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</si>
  <si>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</si>
  <si>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</si>
  <si>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</si>
  <si>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</si>
  <si>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</si>
  <si>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</si>
  <si>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</si>
  <si>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</si>
  <si>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</si>
  <si>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</si>
  <si>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</si>
  <si>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</si>
  <si>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</si>
  <si>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</si>
  <si>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</si>
  <si>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</si>
  <si>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</si>
  <si>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</si>
  <si>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</si>
  <si>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</si>
  <si>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</si>
  <si>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</si>
  <si>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</si>
  <si>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</si>
  <si>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</si>
  <si>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</si>
  <si>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</si>
  <si>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</si>
  <si>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</si>
  <si>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</si>
  <si>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</si>
  <si>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</si>
  <si>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</si>
  <si>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</si>
  <si>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</si>
  <si>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</si>
  <si>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</si>
  <si>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</si>
  <si>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</si>
  <si>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</si>
  <si>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</si>
  <si>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</si>
  <si>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新潟県南魚沼市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</si>
  <si>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</si>
  <si>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</si>
  <si>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</si>
  <si>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</si>
  <si>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</si>
  <si>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</si>
  <si>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</si>
  <si>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</si>
  <si>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</si>
  <si>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</si>
  <si>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</si>
  <si>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</si>
  <si>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</si>
  <si>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</si>
  <si>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</si>
  <si>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</si>
  <si>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</si>
  <si>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</si>
  <si>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</si>
  <si>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</si>
  <si>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</si>
  <si>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</si>
  <si>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</si>
  <si>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</si>
  <si>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</si>
  <si>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</si>
  <si>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</si>
  <si>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</si>
  <si>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</si>
  <si>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</si>
  <si>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</si>
  <si>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</si>
  <si>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</si>
  <si>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</si>
  <si>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</si>
  <si>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</si>
  <si>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</si>
  <si>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</si>
  <si>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</si>
  <si>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</si>
  <si>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</si>
  <si>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</si>
  <si>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</si>
  <si>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</si>
  <si>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</si>
  <si>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</si>
  <si>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</si>
  <si>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</si>
  <si>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</si>
  <si>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</si>
  <si>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</si>
  <si>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</si>
  <si>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</si>
  <si>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</si>
  <si>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</si>
  <si>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</si>
  <si>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</si>
  <si>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</si>
  <si>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</si>
  <si>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</si>
  <si>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</si>
  <si>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</si>
  <si>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</si>
  <si>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</si>
  <si>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</si>
  <si>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</si>
  <si>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</si>
  <si>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</si>
  <si>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</si>
  <si>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</si>
  <si>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</si>
  <si>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</si>
  <si>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</si>
  <si>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</si>
  <si>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</si>
  <si>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</si>
  <si>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</si>
  <si>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</si>
  <si>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</si>
  <si>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</si>
  <si>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</si>
  <si>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</si>
  <si>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</si>
  <si>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</si>
  <si>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</si>
  <si>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</si>
  <si>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</si>
  <si>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</si>
  <si>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</si>
  <si>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</si>
  <si>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</si>
  <si>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</si>
  <si>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</si>
  <si>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</si>
  <si>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</si>
  <si>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</si>
  <si>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</si>
  <si>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</si>
  <si>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</si>
  <si>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</si>
  <si>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</si>
  <si>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</si>
  <si>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</si>
  <si>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</si>
  <si>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</si>
  <si>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</si>
  <si>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</si>
  <si>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</si>
  <si>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</si>
  <si>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</si>
  <si>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</si>
  <si>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</si>
  <si>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</si>
  <si>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</si>
  <si>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</si>
  <si>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</si>
  <si>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</si>
  <si>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</si>
  <si>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</si>
  <si>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</si>
  <si>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</si>
  <si>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</si>
  <si>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</si>
  <si>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</si>
  <si>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</si>
  <si>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</si>
  <si>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</si>
  <si>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</si>
  <si>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</si>
  <si>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</si>
  <si>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</si>
  <si>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</si>
  <si>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</si>
  <si>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</si>
  <si>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</si>
  <si>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</si>
  <si>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</si>
  <si>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</si>
  <si>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</si>
  <si>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</si>
  <si>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</si>
  <si>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</si>
  <si>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</si>
  <si>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</si>
  <si>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</si>
  <si>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</si>
  <si>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</si>
  <si>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</si>
  <si>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</si>
  <si>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</si>
  <si>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</si>
  <si>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</si>
  <si>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</si>
  <si>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</si>
  <si>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新潟県南魚沼市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</si>
  <si>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</si>
  <si>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</si>
  <si>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</si>
  <si>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</si>
  <si>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</si>
  <si>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</si>
  <si>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</si>
  <si>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</si>
  <si>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</si>
  <si>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</si>
  <si>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</si>
  <si>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</si>
  <si>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</si>
  <si>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</si>
  <si>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</si>
  <si>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</si>
  <si>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</si>
  <si>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</si>
  <si>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</si>
  <si>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</si>
  <si>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城内診療所特別会計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</si>
  <si>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</si>
  <si>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</si>
  <si>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</si>
  <si>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</si>
  <si>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</si>
  <si>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</si>
  <si>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</si>
  <si>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</si>
  <si>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</si>
  <si>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</si>
  <si>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</si>
  <si>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</si>
  <si>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</si>
  <si>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</si>
  <si>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</si>
  <si>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</si>
  <si>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</si>
  <si>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</si>
  <si>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</si>
  <si>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</si>
  <si>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</si>
  <si>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</si>
  <si>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</si>
  <si>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</si>
  <si>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</si>
  <si>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</si>
  <si>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</si>
  <si>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</si>
  <si>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</si>
  <si>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</si>
  <si>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</si>
  <si>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</si>
  <si>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</si>
  <si>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</si>
  <si>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</si>
  <si>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</si>
  <si>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</si>
  <si>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</si>
  <si>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</si>
  <si>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</si>
  <si>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</si>
  <si>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</si>
  <si>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</si>
  <si>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</si>
  <si>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</si>
  <si>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</si>
  <si>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</si>
  <si>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</si>
  <si>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</si>
  <si>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</si>
  <si>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</si>
  <si>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</si>
  <si>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</si>
  <si>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</si>
  <si>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</si>
  <si>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</si>
  <si>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</si>
  <si>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</si>
  <si>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</si>
  <si>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</si>
  <si>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</si>
  <si>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</si>
  <si>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</si>
  <si>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</si>
  <si>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</si>
  <si>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</si>
  <si>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</si>
  <si>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</si>
  <si>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</si>
  <si>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</si>
  <si>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</si>
  <si>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</si>
  <si>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</si>
  <si>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</si>
  <si>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</si>
  <si>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</si>
  <si>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</si>
  <si>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</si>
  <si>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</si>
  <si>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</si>
  <si>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</si>
  <si>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</si>
  <si>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</si>
  <si>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</si>
  <si>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</si>
  <si>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</si>
  <si>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</si>
  <si>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</si>
  <si>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</si>
  <si>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</si>
  <si>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</si>
  <si>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</si>
  <si>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</si>
  <si>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</si>
  <si>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</si>
  <si>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</si>
  <si>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</si>
  <si>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</si>
  <si>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</si>
  <si>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</si>
  <si>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</si>
  <si>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</si>
  <si>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</si>
  <si>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</si>
  <si>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</si>
  <si>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</si>
  <si>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</si>
  <si>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</si>
  <si>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</si>
  <si>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</si>
  <si>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</si>
  <si>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</si>
  <si>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</si>
  <si>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</si>
  <si>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</si>
  <si>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</si>
  <si>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</si>
  <si>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</si>
  <si>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</si>
  <si>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</si>
  <si>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</si>
  <si>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</si>
  <si>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</si>
  <si>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</si>
  <si>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</si>
  <si>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</si>
  <si>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</si>
  <si>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</si>
  <si>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</si>
  <si>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</si>
  <si>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</si>
  <si>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</si>
  <si>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</si>
  <si>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</si>
  <si>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</si>
  <si>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</si>
  <si>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</si>
  <si>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</si>
  <si>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</si>
  <si>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</si>
  <si>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</si>
  <si>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</si>
  <si>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</si>
  <si>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</si>
  <si>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</si>
  <si>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</si>
  <si>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</si>
  <si>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</si>
  <si>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</si>
  <si>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</si>
  <si>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</si>
  <si>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</si>
  <si>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</si>
  <si>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</si>
  <si>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</si>
  <si>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</si>
  <si>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</si>
  <si>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</si>
  <si>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</si>
  <si>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</si>
  <si>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</si>
  <si>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</si>
  <si>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</si>
  <si>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</si>
  <si>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</si>
  <si>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</si>
  <si>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</si>
  <si>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4.06</t>
  </si>
  <si>
    <t>▲ 1.73</t>
  </si>
  <si>
    <t>水道事業会計</t>
  </si>
  <si>
    <t>一般会計</t>
  </si>
  <si>
    <t>病院事業会計</t>
  </si>
  <si>
    <t>下水道事業会計</t>
  </si>
  <si>
    <t>国民健康保険特別会計</t>
  </si>
  <si>
    <t>介護保険特別会計</t>
  </si>
  <si>
    <t>城内診療所特別会計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</si>
  <si>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</si>
  <si>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</si>
  <si>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</si>
  <si>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</si>
  <si>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</si>
  <si>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</si>
  <si>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</si>
  <si>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</si>
  <si>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</si>
  <si>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新潟県市町村総合事務組合【一般会計】</t>
  </si>
  <si>
    <t>新潟県市町村総合事務組合【職員退職手当支給事業特別会計】</t>
  </si>
  <si>
    <t>新潟県市町村総合事務組合【消防団員等公務災害補償事業特別会計】</t>
  </si>
  <si>
    <t>新潟県市町村総合事務組合【消防賞じゅつ金支給事業特別会計】</t>
  </si>
  <si>
    <t>新潟県市町村総合事務組合【非常勤職員公務災害補償等特別会計】</t>
  </si>
  <si>
    <t>新潟県市町村総合事務組合【交通災害共済事業特別会計】</t>
  </si>
  <si>
    <t>新潟県後期高齢者医療広域連合【一般会計】</t>
  </si>
  <si>
    <t>新潟県後期高齢者医療広域連合【後期高齢者医療特別会計】</t>
  </si>
  <si>
    <t>魚沼地区障害福祉組合</t>
  </si>
  <si>
    <t>魚沼地域特別養護老人ホーム組合</t>
  </si>
  <si>
    <t>しゃくなげ湖畔開発公社</t>
  </si>
  <si>
    <t>南魚沼市文化スポーツ振興公社</t>
  </si>
  <si>
    <t>六日町街づくり</t>
  </si>
  <si>
    <t>アグリコア</t>
  </si>
  <si>
    <t>南魚沼市まちづくり推進機構</t>
  </si>
  <si>
    <t>-</t>
    <phoneticPr fontId="2"/>
  </si>
  <si>
    <t>合併振興基金</t>
    <rPh sb="0" eb="2">
      <t>ガッペイ</t>
    </rPh>
    <rPh sb="2" eb="4">
      <t>シンコウ</t>
    </rPh>
    <rPh sb="4" eb="6">
      <t>キキン</t>
    </rPh>
    <phoneticPr fontId="2"/>
  </si>
  <si>
    <t>ふるさと応援基金</t>
    <rPh sb="4" eb="8">
      <t>オウエンキキン</t>
    </rPh>
    <phoneticPr fontId="2"/>
  </si>
  <si>
    <t>ふるさと基金</t>
    <rPh sb="4" eb="6">
      <t>キキン</t>
    </rPh>
    <phoneticPr fontId="2"/>
  </si>
  <si>
    <t>文化・スポーツ奨励棚村基金</t>
  </si>
  <si>
    <t>国際交流及び文化スポーツ基金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</si>
</sst>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6ADD-433A-97CE-F0D684E28B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142645</c:v>
                </c:pt>
                <c:pt idx="1">
                  <c:v>104129</c:v>
                </c:pt>
                <c:pt idx="2">
                  <c:v>88956</c:v>
                </c:pt>
                <c:pt idx="3">
                  <c:v>74058</c:v>
                </c:pt>
                <c:pt idx="4">
                  <c:v>73027</c:v>
                </c:pt>
              </c:numCache>
            </c:numRef>
          </c:val>
          <c:smooth val="0"/>
          <c:extLst>
            <c:ext xmlns:c16="http://schemas.microsoft.com/office/drawing/2014/chart" uri="{C3380CC4-5D6E-409C-BE32-E72D297353CC}">
              <c16:uniqueId val="{00000001-6ADD-433A-97CE-F0D684E28B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6.45</c:v>
                </c:pt>
                <c:pt idx="1">
                  <c:v>4.62</c:v>
                </c:pt>
                <c:pt idx="2">
                  <c:v>4.07</c:v>
                </c:pt>
                <c:pt idx="3">
                  <c:v>3.57</c:v>
                </c:pt>
                <c:pt idx="4">
                  <c:v>6.36</c:v>
                </c:pt>
              </c:numCache>
            </c:numRef>
          </c:val>
          <c:extLst>
            <c:ext xmlns:c16="http://schemas.microsoft.com/office/drawing/2014/chart" uri="{C3380CC4-5D6E-409C-BE32-E72D297353CC}">
              <c16:uniqueId val="{00000000-9E62-44DC-8C93-3A38DB3253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11.69</c:v>
                </c:pt>
                <c:pt idx="1">
                  <c:v>9.68</c:v>
                </c:pt>
                <c:pt idx="2">
                  <c:v>11.62</c:v>
                </c:pt>
                <c:pt idx="3">
                  <c:v>10.41</c:v>
                </c:pt>
                <c:pt idx="4">
                  <c:v>10.84</c:v>
                </c:pt>
              </c:numCache>
            </c:numRef>
          </c:val>
          <c:extLst>
            <c:ext xmlns:c16="http://schemas.microsoft.com/office/drawing/2014/chart" uri="{C3380CC4-5D6E-409C-BE32-E72D297353CC}">
              <c16:uniqueId val="{00000001-9E62-44DC-8C93-3A38DB3253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c:v>
                </c:pt>
                <c:pt idx="1">
                  <c:v>-4.0599999999999996</c:v>
                </c:pt>
                <c:pt idx="2">
                  <c:v>1.27</c:v>
                </c:pt>
                <c:pt idx="3">
                  <c:v>-1.73</c:v>
                </c:pt>
                <c:pt idx="4">
                  <c:v>3.11</c:v>
                </c:pt>
              </c:numCache>
            </c:numRef>
          </c:val>
          <c:smooth val="0"/>
          <c:extLst>
            <c:ext xmlns:c16="http://schemas.microsoft.com/office/drawing/2014/chart" uri="{C3380CC4-5D6E-409C-BE32-E72D297353CC}">
              <c16:uniqueId val="{00000002-9E62-44DC-8C93-3A38DB3253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0.01</c:v>
                </c:pt>
                <c:pt idx="4">
                  <c:v>#N/A</c:v>
                </c:pt>
                <c:pt idx="5">
                  <c:v>0.11</c:v>
                </c:pt>
                <c:pt idx="6">
                  <c:v>#N/A</c:v>
                </c:pt>
                <c:pt idx="7">
                  <c:v>1.3</c:v>
                </c:pt>
                <c:pt idx="8">
                  <c:v>0</c:v>
                </c:pt>
                <c:pt idx="9">
                  <c:v>0</c:v>
                </c:pt>
              </c:numCache>
            </c:numRef>
          </c:val>
          <c:extLst>
            <c:ext xmlns:c16="http://schemas.microsoft.com/office/drawing/2014/chart" uri="{C3380CC4-5D6E-409C-BE32-E72D297353CC}">
              <c16:uniqueId val="{00000000-B363-4E00-9E83-CB3E823513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63-4E00-9E83-CB3E8235132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0.05</c:v>
                </c:pt>
                <c:pt idx="4">
                  <c:v>#N/A</c:v>
                </c:pt>
                <c:pt idx="5">
                  <c:v>0.04</c:v>
                </c:pt>
                <c:pt idx="6">
                  <c:v>#N/A</c:v>
                </c:pt>
                <c:pt idx="7">
                  <c:v>0</c:v>
                </c:pt>
                <c:pt idx="8">
                  <c:v>#N/A</c:v>
                </c:pt>
                <c:pt idx="9">
                  <c:v>0.04</c:v>
                </c:pt>
              </c:numCache>
            </c:numRef>
          </c:val>
          <c:extLst>
            <c:ext xmlns:c16="http://schemas.microsoft.com/office/drawing/2014/chart" uri="{C3380CC4-5D6E-409C-BE32-E72D297353CC}">
              <c16:uniqueId val="{00000002-B363-4E00-9E83-CB3E82351320}"/>
            </c:ext>
          </c:extLst>
        </c:ser>
        <c:ser>
          <c:idx val="3"/>
          <c:order val="3"/>
          <c:tx>
            <c:strRef>
              <c:f>データシート!$A$30</c:f>
              <c:strCache>
                <c:ptCount val="1"/>
                <c:pt idx="0">
                  <c:v>城内診療所特別会計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0.03</c:v>
                </c:pt>
                <c:pt idx="4">
                  <c:v>#N/A</c:v>
                </c:pt>
                <c:pt idx="5">
                  <c:v>0.02</c:v>
                </c:pt>
                <c:pt idx="6">
                  <c:v>#N/A</c:v>
                </c:pt>
                <c:pt idx="7">
                  <c:v>0.02</c:v>
                </c:pt>
                <c:pt idx="8">
                  <c:v>#N/A</c:v>
                </c:pt>
                <c:pt idx="9">
                  <c:v>0.06</c:v>
                </c:pt>
              </c:numCache>
            </c:numRef>
          </c:val>
          <c:extLst>
            <c:ext xmlns:c16="http://schemas.microsoft.com/office/drawing/2014/chart" uri="{C3380CC4-5D6E-409C-BE32-E72D297353CC}">
              <c16:uniqueId val="{00000003-B363-4E00-9E83-CB3E8235132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c:v>
                </c:pt>
                <c:pt idx="2">
                  <c:v>#N/A</c:v>
                </c:pt>
                <c:pt idx="3">
                  <c:v>0.52</c:v>
                </c:pt>
                <c:pt idx="4">
                  <c:v>#N/A</c:v>
                </c:pt>
                <c:pt idx="5">
                  <c:v>0.79</c:v>
                </c:pt>
                <c:pt idx="6">
                  <c:v>#N/A</c:v>
                </c:pt>
                <c:pt idx="7">
                  <c:v>1.2</c:v>
                </c:pt>
                <c:pt idx="8">
                  <c:v>#N/A</c:v>
                </c:pt>
                <c:pt idx="9">
                  <c:v>0.3</c:v>
                </c:pt>
              </c:numCache>
            </c:numRef>
          </c:val>
          <c:extLst>
            <c:ext xmlns:c16="http://schemas.microsoft.com/office/drawing/2014/chart" uri="{C3380CC4-5D6E-409C-BE32-E72D297353CC}">
              <c16:uniqueId val="{00000004-B363-4E00-9E83-CB3E8235132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0.33</c:v>
                </c:pt>
                <c:pt idx="4">
                  <c:v>#N/A</c:v>
                </c:pt>
                <c:pt idx="5">
                  <c:v>0.77</c:v>
                </c:pt>
                <c:pt idx="6">
                  <c:v>#N/A</c:v>
                </c:pt>
                <c:pt idx="7">
                  <c:v>0.92</c:v>
                </c:pt>
                <c:pt idx="8">
                  <c:v>#N/A</c:v>
                </c:pt>
                <c:pt idx="9">
                  <c:v>0.72</c:v>
                </c:pt>
              </c:numCache>
            </c:numRef>
          </c:val>
          <c:extLst>
            <c:ext xmlns:c16="http://schemas.microsoft.com/office/drawing/2014/chart" uri="{C3380CC4-5D6E-409C-BE32-E72D297353CC}">
              <c16:uniqueId val="{00000005-B363-4E00-9E83-CB3E8235132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0.86</c:v>
                </c:pt>
              </c:numCache>
            </c:numRef>
          </c:val>
          <c:extLst>
            <c:ext xmlns:c16="http://schemas.microsoft.com/office/drawing/2014/chart" uri="{C3380CC4-5D6E-409C-BE32-E72D297353CC}">
              <c16:uniqueId val="{00000006-B363-4E00-9E83-CB3E82351320}"/>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0.54</c:v>
                </c:pt>
                <c:pt idx="2">
                  <c:v>#N/A</c:v>
                </c:pt>
                <c:pt idx="3">
                  <c:v>0.19</c:v>
                </c:pt>
                <c:pt idx="4">
                  <c:v>#N/A</c:v>
                </c:pt>
                <c:pt idx="5">
                  <c:v>0.52</c:v>
                </c:pt>
                <c:pt idx="6">
                  <c:v>#N/A</c:v>
                </c:pt>
                <c:pt idx="7">
                  <c:v>1.02</c:v>
                </c:pt>
                <c:pt idx="8">
                  <c:v>#N/A</c:v>
                </c:pt>
                <c:pt idx="9">
                  <c:v>1.75</c:v>
                </c:pt>
              </c:numCache>
            </c:numRef>
          </c:val>
          <c:extLst>
            <c:ext xmlns:c16="http://schemas.microsoft.com/office/drawing/2014/chart" uri="{C3380CC4-5D6E-409C-BE32-E72D297353CC}">
              <c16:uniqueId val="{00000007-B363-4E00-9E83-CB3E823513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6.39</c:v>
                </c:pt>
                <c:pt idx="2">
                  <c:v>#N/A</c:v>
                </c:pt>
                <c:pt idx="3">
                  <c:v>4.59</c:v>
                </c:pt>
                <c:pt idx="4">
                  <c:v>#N/A</c:v>
                </c:pt>
                <c:pt idx="5">
                  <c:v>4.04</c:v>
                </c:pt>
                <c:pt idx="6">
                  <c:v>#N/A</c:v>
                </c:pt>
                <c:pt idx="7">
                  <c:v>4</c:v>
                </c:pt>
                <c:pt idx="8">
                  <c:v>#N/A</c:v>
                </c:pt>
                <c:pt idx="9">
                  <c:v>6.29</c:v>
                </c:pt>
              </c:numCache>
            </c:numRef>
          </c:val>
          <c:extLst>
            <c:ext xmlns:c16="http://schemas.microsoft.com/office/drawing/2014/chart" uri="{C3380CC4-5D6E-409C-BE32-E72D297353CC}">
              <c16:uniqueId val="{00000008-B363-4E00-9E83-CB3E823513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10.49</c:v>
                </c:pt>
                <c:pt idx="2">
                  <c:v>#N/A</c:v>
                </c:pt>
                <c:pt idx="3">
                  <c:v>11.94</c:v>
                </c:pt>
                <c:pt idx="4">
                  <c:v>#N/A</c:v>
                </c:pt>
                <c:pt idx="5">
                  <c:v>13.39</c:v>
                </c:pt>
                <c:pt idx="6">
                  <c:v>#N/A</c:v>
                </c:pt>
                <c:pt idx="7">
                  <c:v>13.89</c:v>
                </c:pt>
                <c:pt idx="8">
                  <c:v>#N/A</c:v>
                </c:pt>
                <c:pt idx="9">
                  <c:v>11.77</c:v>
                </c:pt>
              </c:numCache>
            </c:numRef>
          </c:val>
          <c:extLst>
            <c:ext xmlns:c16="http://schemas.microsoft.com/office/drawing/2014/chart" uri="{C3380CC4-5D6E-409C-BE32-E72D297353CC}">
              <c16:uniqueId val="{00000009-B363-4E00-9E83-CB3E823513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4269</c:v>
                </c:pt>
                <c:pt idx="5">
                  <c:v>4457</c:v>
                </c:pt>
                <c:pt idx="8">
                  <c:v>4336</c:v>
                </c:pt>
                <c:pt idx="11">
                  <c:v>4235</c:v>
                </c:pt>
                <c:pt idx="14">
                  <c:v>4169</c:v>
                </c:pt>
              </c:numCache>
            </c:numRef>
          </c:val>
          <c:extLst>
            <c:ext xmlns:c16="http://schemas.microsoft.com/office/drawing/2014/chart" uri="{C3380CC4-5D6E-409C-BE32-E72D297353CC}">
              <c16:uniqueId val="{00000000-7760-4B5B-AF41-777F777EB8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60-4B5B-AF41-777F777EB8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c:v>
                </c:pt>
                <c:pt idx="3">
                  <c:v>39</c:v>
                </c:pt>
                <c:pt idx="6">
                  <c:v>37</c:v>
                </c:pt>
                <c:pt idx="9">
                  <c:v>8</c:v>
                </c:pt>
                <c:pt idx="12">
                  <c:v>8</c:v>
                </c:pt>
              </c:numCache>
            </c:numRef>
          </c:val>
          <c:extLst>
            <c:ext xmlns:c16="http://schemas.microsoft.com/office/drawing/2014/chart" uri="{C3380CC4-5D6E-409C-BE32-E72D297353CC}">
              <c16:uniqueId val="{00000002-7760-4B5B-AF41-777F777EB8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57</c:v>
                </c:pt>
                <c:pt idx="3">
                  <c:v>57</c:v>
                </c:pt>
                <c:pt idx="6">
                  <c:v>57</c:v>
                </c:pt>
                <c:pt idx="9">
                  <c:v>62</c:v>
                </c:pt>
                <c:pt idx="12">
                  <c:v>66</c:v>
                </c:pt>
              </c:numCache>
            </c:numRef>
          </c:val>
          <c:extLst>
            <c:ext xmlns:c16="http://schemas.microsoft.com/office/drawing/2014/chart" uri="{C3380CC4-5D6E-409C-BE32-E72D297353CC}">
              <c16:uniqueId val="{00000003-7760-4B5B-AF41-777F777EB8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2075</c:v>
                </c:pt>
                <c:pt idx="3">
                  <c:v>2464</c:v>
                </c:pt>
                <c:pt idx="6">
                  <c:v>2355</c:v>
                </c:pt>
                <c:pt idx="9">
                  <c:v>2326</c:v>
                </c:pt>
                <c:pt idx="12">
                  <c:v>1679</c:v>
                </c:pt>
              </c:numCache>
            </c:numRef>
          </c:val>
          <c:extLst>
            <c:ext xmlns:c16="http://schemas.microsoft.com/office/drawing/2014/chart" uri="{C3380CC4-5D6E-409C-BE32-E72D297353CC}">
              <c16:uniqueId val="{00000004-7760-4B5B-AF41-777F777EB8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60-4B5B-AF41-777F777EB8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60-4B5B-AF41-777F777EB8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4303</c:v>
                </c:pt>
                <c:pt idx="3">
                  <c:v>4411</c:v>
                </c:pt>
                <c:pt idx="6">
                  <c:v>4347</c:v>
                </c:pt>
                <c:pt idx="9">
                  <c:v>4125</c:v>
                </c:pt>
                <c:pt idx="12">
                  <c:v>4205</c:v>
                </c:pt>
              </c:numCache>
            </c:numRef>
          </c:val>
          <c:extLst>
            <c:ext xmlns:c16="http://schemas.microsoft.com/office/drawing/2014/chart" uri="{C3380CC4-5D6E-409C-BE32-E72D297353CC}">
              <c16:uniqueId val="{00000007-7760-4B5B-AF41-777F777EB8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2206</c:v>
                </c:pt>
                <c:pt idx="2">
                  <c:v>#N/A</c:v>
                </c:pt>
                <c:pt idx="3">
                  <c:v>#N/A</c:v>
                </c:pt>
                <c:pt idx="4">
                  <c:v>2514</c:v>
                </c:pt>
                <c:pt idx="5">
                  <c:v>#N/A</c:v>
                </c:pt>
                <c:pt idx="6">
                  <c:v>#N/A</c:v>
                </c:pt>
                <c:pt idx="7">
                  <c:v>2460</c:v>
                </c:pt>
                <c:pt idx="8">
                  <c:v>#N/A</c:v>
                </c:pt>
                <c:pt idx="9">
                  <c:v>#N/A</c:v>
                </c:pt>
                <c:pt idx="10">
                  <c:v>2286</c:v>
                </c:pt>
                <c:pt idx="11">
                  <c:v>#N/A</c:v>
                </c:pt>
                <c:pt idx="12">
                  <c:v>#N/A</c:v>
                </c:pt>
                <c:pt idx="13">
                  <c:v>1789</c:v>
                </c:pt>
                <c:pt idx="14">
                  <c:v>#N/A</c:v>
                </c:pt>
              </c:numCache>
            </c:numRef>
          </c:val>
          <c:smooth val="0"/>
          <c:extLst>
            <c:ext xmlns:c16="http://schemas.microsoft.com/office/drawing/2014/chart" uri="{C3380CC4-5D6E-409C-BE32-E72D297353CC}">
              <c16:uniqueId val="{00000008-7760-4B5B-AF41-777F777EB8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49519</c:v>
                </c:pt>
                <c:pt idx="5">
                  <c:v>48294</c:v>
                </c:pt>
                <c:pt idx="8">
                  <c:v>47213</c:v>
                </c:pt>
                <c:pt idx="11">
                  <c:v>45491</c:v>
                </c:pt>
                <c:pt idx="14">
                  <c:v>43472</c:v>
                </c:pt>
              </c:numCache>
            </c:numRef>
          </c:val>
          <c:extLst>
            <c:ext xmlns:c16="http://schemas.microsoft.com/office/drawing/2014/chart" uri="{C3380CC4-5D6E-409C-BE32-E72D297353CC}">
              <c16:uniqueId val="{00000000-EB28-4162-BA5F-C804DEA771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1371</c:v>
                </c:pt>
                <c:pt idx="5">
                  <c:v>1296</c:v>
                </c:pt>
                <c:pt idx="8">
                  <c:v>1374</c:v>
                </c:pt>
                <c:pt idx="11">
                  <c:v>1391</c:v>
                </c:pt>
                <c:pt idx="14">
                  <c:v>1010</c:v>
                </c:pt>
              </c:numCache>
            </c:numRef>
          </c:val>
          <c:extLst>
            <c:ext xmlns:c16="http://schemas.microsoft.com/office/drawing/2014/chart" uri="{C3380CC4-5D6E-409C-BE32-E72D297353CC}">
              <c16:uniqueId val="{00000001-EB28-4162-BA5F-C804DEA771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3341</c:v>
                </c:pt>
                <c:pt idx="5">
                  <c:v>2982</c:v>
                </c:pt>
                <c:pt idx="8">
                  <c:v>3364</c:v>
                </c:pt>
                <c:pt idx="11">
                  <c:v>3679</c:v>
                </c:pt>
                <c:pt idx="14">
                  <c:v>4475</c:v>
                </c:pt>
              </c:numCache>
            </c:numRef>
          </c:val>
          <c:extLst>
            <c:ext xmlns:c16="http://schemas.microsoft.com/office/drawing/2014/chart" uri="{C3380CC4-5D6E-409C-BE32-E72D297353CC}">
              <c16:uniqueId val="{00000002-EB28-4162-BA5F-C804DEA771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28-4162-BA5F-C804DEA771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28-4162-BA5F-C804DEA771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337</c:v>
                </c:pt>
                <c:pt idx="3">
                  <c:v>0</c:v>
                </c:pt>
                <c:pt idx="6">
                  <c:v>0</c:v>
                </c:pt>
                <c:pt idx="9">
                  <c:v>0</c:v>
                </c:pt>
                <c:pt idx="12">
                  <c:v>0</c:v>
                </c:pt>
              </c:numCache>
            </c:numRef>
          </c:val>
          <c:extLst>
            <c:ext xmlns:c16="http://schemas.microsoft.com/office/drawing/2014/chart" uri="{C3380CC4-5D6E-409C-BE32-E72D297353CC}">
              <c16:uniqueId val="{00000005-EB28-4162-BA5F-C804DEA771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1379</c:v>
                </c:pt>
                <c:pt idx="3">
                  <c:v>1417</c:v>
                </c:pt>
                <c:pt idx="6">
                  <c:v>1017</c:v>
                </c:pt>
                <c:pt idx="9">
                  <c:v>493</c:v>
                </c:pt>
                <c:pt idx="12">
                  <c:v>393</c:v>
                </c:pt>
              </c:numCache>
            </c:numRef>
          </c:val>
          <c:extLst>
            <c:ext xmlns:c16="http://schemas.microsoft.com/office/drawing/2014/chart" uri="{C3380CC4-5D6E-409C-BE32-E72D297353CC}">
              <c16:uniqueId val="{00000006-EB28-4162-BA5F-C804DEA771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532</c:v>
                </c:pt>
                <c:pt idx="3">
                  <c:v>429</c:v>
                </c:pt>
                <c:pt idx="6">
                  <c:v>376</c:v>
                </c:pt>
                <c:pt idx="9">
                  <c:v>318</c:v>
                </c:pt>
                <c:pt idx="12">
                  <c:v>255</c:v>
                </c:pt>
              </c:numCache>
            </c:numRef>
          </c:val>
          <c:extLst>
            <c:ext xmlns:c16="http://schemas.microsoft.com/office/drawing/2014/chart" uri="{C3380CC4-5D6E-409C-BE32-E72D297353CC}">
              <c16:uniqueId val="{00000007-EB28-4162-BA5F-C804DEA771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34950</c:v>
                </c:pt>
                <c:pt idx="3">
                  <c:v>31569</c:v>
                </c:pt>
                <c:pt idx="6">
                  <c:v>30139</c:v>
                </c:pt>
                <c:pt idx="9">
                  <c:v>29770</c:v>
                </c:pt>
                <c:pt idx="12">
                  <c:v>26986</c:v>
                </c:pt>
              </c:numCache>
            </c:numRef>
          </c:val>
          <c:extLst>
            <c:ext xmlns:c16="http://schemas.microsoft.com/office/drawing/2014/chart" uri="{C3380CC4-5D6E-409C-BE32-E72D297353CC}">
              <c16:uniqueId val="{00000008-EB28-4162-BA5F-C804DEA771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89</c:v>
                </c:pt>
                <c:pt idx="3">
                  <c:v>52</c:v>
                </c:pt>
                <c:pt idx="6">
                  <c:v>16</c:v>
                </c:pt>
                <c:pt idx="9">
                  <c:v>8</c:v>
                </c:pt>
                <c:pt idx="12">
                  <c:v>0</c:v>
                </c:pt>
              </c:numCache>
            </c:numRef>
          </c:val>
          <c:extLst>
            <c:ext xmlns:c16="http://schemas.microsoft.com/office/drawing/2014/chart" uri="{C3380CC4-5D6E-409C-BE32-E72D297353CC}">
              <c16:uniqueId val="{00000009-EB28-4162-BA5F-C804DEA771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42418</c:v>
                </c:pt>
                <c:pt idx="3">
                  <c:v>41911</c:v>
                </c:pt>
                <c:pt idx="6">
                  <c:v>41027</c:v>
                </c:pt>
                <c:pt idx="9">
                  <c:v>39681</c:v>
                </c:pt>
                <c:pt idx="12">
                  <c:v>37748</c:v>
                </c:pt>
              </c:numCache>
            </c:numRef>
          </c:val>
          <c:extLst>
            <c:ext xmlns:c16="http://schemas.microsoft.com/office/drawing/2014/chart" uri="{C3380CC4-5D6E-409C-BE32-E72D297353CC}">
              <c16:uniqueId val="{0000000A-EB28-4162-BA5F-C804DEA771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25474</c:v>
                </c:pt>
                <c:pt idx="2">
                  <c:v>#N/A</c:v>
                </c:pt>
                <c:pt idx="3">
                  <c:v>#N/A</c:v>
                </c:pt>
                <c:pt idx="4">
                  <c:v>22807</c:v>
                </c:pt>
                <c:pt idx="5">
                  <c:v>#N/A</c:v>
                </c:pt>
                <c:pt idx="6">
                  <c:v>#N/A</c:v>
                </c:pt>
                <c:pt idx="7">
                  <c:v>20624</c:v>
                </c:pt>
                <c:pt idx="8">
                  <c:v>#N/A</c:v>
                </c:pt>
                <c:pt idx="9">
                  <c:v>#N/A</c:v>
                </c:pt>
                <c:pt idx="10">
                  <c:v>19709</c:v>
                </c:pt>
                <c:pt idx="11">
                  <c:v>#N/A</c:v>
                </c:pt>
                <c:pt idx="12">
                  <c:v>#N/A</c:v>
                </c:pt>
                <c:pt idx="13">
                  <c:v>16425</c:v>
                </c:pt>
                <c:pt idx="14">
                  <c:v>#N/A</c:v>
                </c:pt>
              </c:numCache>
            </c:numRef>
          </c:val>
          <c:smooth val="0"/>
          <c:extLst>
            <c:ext xmlns:c16="http://schemas.microsoft.com/office/drawing/2014/chart" uri="{C3380CC4-5D6E-409C-BE32-E72D297353CC}">
              <c16:uniqueId val="{0000000B-EB28-4162-BA5F-C804DEA771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2293</c:v>
                </c:pt>
                <c:pt idx="1">
                  <c:v>2051</c:v>
                </c:pt>
                <c:pt idx="2">
                  <c:v>2120</c:v>
                </c:pt>
              </c:numCache>
            </c:numRef>
          </c:val>
          <c:extLst>
            <c:ext xmlns:c16="http://schemas.microsoft.com/office/drawing/2014/chart" uri="{C3380CC4-5D6E-409C-BE32-E72D297353CC}">
              <c16:uniqueId val="{00000000-8FD8-4126-8183-DECB97D01E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104</c:v>
                </c:pt>
                <c:pt idx="1">
                  <c:v>104</c:v>
                </c:pt>
                <c:pt idx="2">
                  <c:v>104</c:v>
                </c:pt>
              </c:numCache>
            </c:numRef>
          </c:val>
          <c:extLst>
            <c:ext xmlns:c16="http://schemas.microsoft.com/office/drawing/2014/chart" uri="{C3380CC4-5D6E-409C-BE32-E72D297353CC}">
              <c16:uniqueId val="{00000001-8FD8-4126-8183-DECB97D01E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3941</c:v>
                </c:pt>
                <c:pt idx="1">
                  <c:v>4404</c:v>
                </c:pt>
                <c:pt idx="2">
                  <c:v>4830</c:v>
                </c:pt>
              </c:numCache>
            </c:numRef>
          </c:val>
          <c:extLst>
            <c:ext xmlns:c16="http://schemas.microsoft.com/office/drawing/2014/chart" uri="{C3380CC4-5D6E-409C-BE32-E72D297353CC}">
              <c16:uniqueId val="{00000002-8FD8-4126-8183-DECB97D01E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年度以降、合併特例債の償還金が増加していることにより、元利償還金は増加傾向にあ</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ったが、平成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年度をピークに数年は減少傾向となる見込みである</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公営企業債の元利償還金に対する繰入金については、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水道事業は高料金対策に対する繰入額が繰出基準に該当しなくなったこと、また下水道事業が法適化したことにより、基準内繰出が減少したことが大幅に減少した要因である。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合併特例債や平成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月新潟・福島豪雨災害に伴う災害復旧事業債の償還額が増え、元利償還金が高額とな</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るが、いずれも算入公債費比率が高い</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ため、算入公債費等も同じく高額となっている</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公債費比率が類似団体や県内平均と比べて高い比率にあること、また、合併特例債の発行が限度額に近づいていることから、実質公債費比率の分子を減少させるために、今後は努めて投資的経費を抑制する必要が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一般会計等に係る地方債の現在高については、大規模な投資的事業が一段落し</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償還も進んできたため、</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廃棄物処理施設の更新事業に着手するまでの数年間は、緩やかに減少していく見込みである。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しかし、合併特例債、災害復旧事業債など基準財政需要額への算入率が高い地方債の償還が進み、基準財政需要額算入見込額も減少するため、安心できる状況にはない。</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公営企業債等繰入見込額は、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全事業について減少したが、今後は医療機器の更新が控えている病院事業の見込額の増加が見込まれる。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充当可能財源については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が、主としてふるさと納税を財源とする基金の増によるものである。しかし、当基金の目的は寄附者の意向に沿った事業に充当するため短期的に積み立てているにすぎず、さらに恒久的に続く制度ではないため、臨時的・一時的な増加であると考えている。したがって、</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充当可能財源の増を図るより、むしろ地方債現在高を減少させることに重点を置く必要があると認識しており、計画的に投資的経費を抑制していくこととしている。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新潟県南魚沼市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基金全体としては、毎年度合併振興基金を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百万円取り崩していたためゆるやかな減少傾向だったが、平成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百万円取り崩した影響で大きく残高を減らした。しかし平成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年度には合併振興基金の取り崩しをやめ、ふるさと納税による寄附金の一部を積み立てたことにより回復を見せた。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年度にはふるさと納税による寄附金の一部を「ふるさと応援基金」として管理し始めたため増加が見られた。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特定目的基金についてはその目的により取り崩しをおこなっていくが、財政調整基金及び減債基金については、可能であれば積み増し、基金残高全体としては現在の水準を確保していくように努力していく。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南魚沼市合併振興基金：市民の連帯の強化及び地域振興のための事業費用に充てるため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南魚沼市ふるさと応援基金：南魚沼市ふるさと応援寄附金を管理し、寄附者の思いを反映した施策に活用し、魅力あるまちづくりを推進するため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南魚沼市ふるさと基金：南魚沼地域広域計画協議会における広域的な事業の実施のため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南魚沼市民の文化・スポーツ奨励棚村基金：以下の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のいずれかに該当するもの</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市民の文化の向上を助長するため、音楽、演劇、講演及び美術品展示会等を開催するため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市民のスポーツの普及振興及び競技水準向上を図るため、講演会、模範演技、実技指導等を開催するため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市民で、スポーツの国際大会、国民体育大会等に出場する者に支給する推奨金に充てるため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市民で、文化的活動の国際大会、国民文化祭、全国高等学校総合文化祭等に出場する者に支給する推奨金に充てるため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南魚沼市国際交流及び文化・スポーツ基金：市民の国際親善交流の振興及び青少年の文化・スポーツの向上を図る費用に充てるため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南魚沼市合併振興基金：平成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年度以降は充当事業に関する考え方を再度まとめるために取崩しを休止している。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南魚沼市ふるさと応援基金：平成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年度に創設した。令和元年度は小学校のエアコン設置、雪資源活用事業等に充てるため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438,775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千円取り崩し、ふるさと納税による収入のうち</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853,820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南魚沼市民の文化・スポーツ奨励棚村基金：令和元年度は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のために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のために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のために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千円を取り崩し、運用益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南魚沼市国際交流及び文化・スポーツ基金：令和元年度は、中学生海外派遣事業、中学生各種大会補助等に充てるため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13,979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千円を取り崩し、運用益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円とふるさと納税による寄附金の一部等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17,896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ともに使途に従って取り崩し、該当する事業に充当していく。合併振興基金については、最も効率的に基金をいかす方法を模索し、充当事業に関する考え方をまとめた後に事業に充当していく。国際交流及び文化・スポーツ基金については、ふるさと納税で集まった寄附の一部を積立て、長期間事業を実施していく。</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土地開発公社解散に向けて公社保有土地の取得費に充てるため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百万円の取崩しを行ったことにより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残高が減少した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年度には、ふるさと納税による寄附額から返礼品代等の事業費並びに当年度の事業に充当した額を差し引き、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百万円を積み立てた。一時的に基金残高は回復したものの、平成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年度にはふるさと応援基金を創設しそちらで管理を始めたため、その分取り崩し残高を減らした。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年の災害を教訓に、災害等の突発的な事象への備えとして一定額を確保するため毎年積み増していきたいところだが、経常収支比率が高止まりとなっている現状では難しい。標準財政規模比の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％程度を最低限確保するよう努めていく。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百万の残高があったが、平成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年の災害を機にほぼすべてを取崩し、平成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百万円を積み立ててからは数万円の運用益を積み立てる程度であり現在の残高を維持している。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将来金利が上昇し借換債を発行するのが不利な状況となった場合に備え、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億円程度の残高を確保したいが、優先度としては財政調整基金を積み増すほうが上となる。財政調整基金の積み増しが難しい現状では、せめて現在の残高を維持するほかない。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56,196
55,163
584.55
33,013,790
31,532,972
1,242,349
19,545,536
37,748,136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年度をピークに低下が続き、平成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年度からは横ばいで推移していたが、単年度としては平成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年度から低下傾向にある。令和元年度においては、単年・</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年平均ともに横ばいであった。</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臨時財政対策債振替前の基準財政需要額は微減したものの、臨時対策債振替額が減少したため、基準財政需要額は増加した。基準財政収入額も全体的に微減したが、財政力指数は横ばいであった。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債費や公営企業（水道事業・病院事業・下水道事業）に対する補助金が高額であるなどの構造的な問題により、短期的な改善は難しい状況ではあるが、引き続き、保育所民営化や公共施設・インフラの維持補修費等の削減につながる集約化・長寿命化等を推進するとともに、市税徴収強化の取組等により財政基盤の強化に努めていく。</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令和元年度は、前年度から</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6.6</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ポイントと大きく数値が減少し、類似団体平均値よりも低くなった。減少した要因としては、下水道事業が法適化したことによる影響が最も大きかった。</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給食センターの民間委託や学校及び保育園の統合による人件費、物件費及び維持補修費の削減を進めているが、いずれも目に見える効果が出てくるまでは時間がかかる見込みである。</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医師確保等により病院経営が軌道に乗るまでは病院事業への繰出金が多額となることに加え、下水道事業への繰出金も高額で推移する見込みである。また社会保障経費の増加もあり、更なる経常収支比率の改善は困難である。今後も保育所民営化や公共施設の集約化など、さらなる経費の削減等に取組み、経常経費の圧縮に努めていく。</a:t>
          </a: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135709</xdr:rowOff>
    </xdr:from>
    <xdr:to>
      <xdr:col>23</xdr:col>
      <xdr:colOff>133350</xdr:colOff>
      <xdr:row>63</xdr:row>
      <xdr:rowOff>76381</xdr:rowOff>
    </xdr:to>
    <xdr:cxnSp macro="">
      <xdr:nvCxnSpPr>
        <xdr:cNvPr id="134" name="直線コネクタ 133"/>
        <xdr:cNvCxnSpPr/>
      </xdr:nvCxnSpPr>
      <xdr:spPr>
        <a:xfrm flipV="1">
          <a:off x="4114800" y="10422709"/>
          <a:ext cx="838200" cy="45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76381</xdr:rowOff>
    </xdr:from>
    <xdr:to>
      <xdr:col>19</xdr:col>
      <xdr:colOff>133350</xdr:colOff>
      <xdr:row>63</xdr:row>
      <xdr:rowOff>166007</xdr:rowOff>
    </xdr:to>
    <xdr:cxnSp macro="">
      <xdr:nvCxnSpPr>
        <xdr:cNvPr id="137" name="直線コネクタ 136"/>
        <xdr:cNvCxnSpPr/>
      </xdr:nvCxnSpPr>
      <xdr:spPr>
        <a:xfrm flipV="1">
          <a:off x="3225800" y="1087773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145324</xdr:rowOff>
    </xdr:from>
    <xdr:to>
      <xdr:col>15</xdr:col>
      <xdr:colOff>82550</xdr:colOff>
      <xdr:row>63</xdr:row>
      <xdr:rowOff>166007</xdr:rowOff>
    </xdr:to>
    <xdr:cxnSp macro="">
      <xdr:nvCxnSpPr>
        <xdr:cNvPr id="140" name="直線コネクタ 139"/>
        <xdr:cNvCxnSpPr/>
      </xdr:nvCxnSpPr>
      <xdr:spPr>
        <a:xfrm>
          <a:off x="2336800" y="109466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156391</xdr:rowOff>
    </xdr:from>
    <xdr:to>
      <xdr:col>11</xdr:col>
      <xdr:colOff>31750</xdr:colOff>
      <xdr:row>63</xdr:row>
      <xdr:rowOff>145324</xdr:rowOff>
    </xdr:to>
    <xdr:cxnSp macro="">
      <xdr:nvCxnSpPr>
        <xdr:cNvPr id="143" name="直線コネクタ 142"/>
        <xdr:cNvCxnSpPr/>
      </xdr:nvCxnSpPr>
      <xdr:spPr>
        <a:xfrm>
          <a:off x="1447800" y="10443391"/>
          <a:ext cx="889000" cy="5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84909</xdr:rowOff>
    </xdr:from>
    <xdr:to>
      <xdr:col>23</xdr:col>
      <xdr:colOff>184150</xdr:colOff>
      <xdr:row>61</xdr:row>
      <xdr:rowOff>15059</xdr:rowOff>
    </xdr:to>
    <xdr:sp macro="" textlink="">
      <xdr:nvSpPr>
        <xdr:cNvPr id="153" name="楕円 152"/>
        <xdr:cNvSpPr/>
      </xdr:nvSpPr>
      <xdr:spPr>
        <a:xfrm>
          <a:off x="4902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101436</xdr:rowOff>
    </xdr:from>
    <xdr:ext cx="762000" cy="259045"/>
    <xdr:sp macro="" textlink="">
      <xdr:nvSpPr>
        <xdr:cNvPr id="154" name="財政構造の弾力性該当値テキスト"/>
        <xdr:cNvSpPr txBox="1"/>
      </xdr:nvSpPr>
      <xdr:spPr>
        <a:xfrm>
          <a:off x="5041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25581</xdr:rowOff>
    </xdr:from>
    <xdr:to>
      <xdr:col>19</xdr:col>
      <xdr:colOff>184150</xdr:colOff>
      <xdr:row>63</xdr:row>
      <xdr:rowOff>127181</xdr:rowOff>
    </xdr:to>
    <xdr:sp macro="" textlink="">
      <xdr:nvSpPr>
        <xdr:cNvPr id="155" name="楕円 154"/>
        <xdr:cNvSpPr/>
      </xdr:nvSpPr>
      <xdr:spPr>
        <a:xfrm>
          <a:off x="4064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111958</xdr:rowOff>
    </xdr:from>
    <xdr:ext cx="736600" cy="259045"/>
    <xdr:sp macro="" textlink="">
      <xdr:nvSpPr>
        <xdr:cNvPr id="156" name="テキスト ボックス 155"/>
        <xdr:cNvSpPr txBox="1"/>
      </xdr:nvSpPr>
      <xdr:spPr>
        <a:xfrm>
          <a:off x="3733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115207</xdr:rowOff>
    </xdr:from>
    <xdr:to>
      <xdr:col>15</xdr:col>
      <xdr:colOff>133350</xdr:colOff>
      <xdr:row>64</xdr:row>
      <xdr:rowOff>45357</xdr:rowOff>
    </xdr:to>
    <xdr:sp macro="" textlink="">
      <xdr:nvSpPr>
        <xdr:cNvPr id="157" name="楕円 156"/>
        <xdr:cNvSpPr/>
      </xdr:nvSpPr>
      <xdr:spPr>
        <a:xfrm>
          <a:off x="3175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30134</xdr:rowOff>
    </xdr:from>
    <xdr:ext cx="762000" cy="259045"/>
    <xdr:sp macro="" textlink="">
      <xdr:nvSpPr>
        <xdr:cNvPr id="158" name="テキスト ボックス 15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94524</xdr:rowOff>
    </xdr:from>
    <xdr:to>
      <xdr:col>11</xdr:col>
      <xdr:colOff>82550</xdr:colOff>
      <xdr:row>64</xdr:row>
      <xdr:rowOff>24674</xdr:rowOff>
    </xdr:to>
    <xdr:sp macro="" textlink="">
      <xdr:nvSpPr>
        <xdr:cNvPr id="159" name="楕円 158"/>
        <xdr:cNvSpPr/>
      </xdr:nvSpPr>
      <xdr:spPr>
        <a:xfrm>
          <a:off x="2286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9451</xdr:rowOff>
    </xdr:from>
    <xdr:ext cx="762000" cy="259045"/>
    <xdr:sp macro="" textlink="">
      <xdr:nvSpPr>
        <xdr:cNvPr id="160" name="テキスト ボックス 159"/>
        <xdr:cNvSpPr txBox="1"/>
      </xdr:nvSpPr>
      <xdr:spPr>
        <a:xfrm>
          <a:off x="1955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105591</xdr:rowOff>
    </xdr:from>
    <xdr:to>
      <xdr:col>7</xdr:col>
      <xdr:colOff>31750</xdr:colOff>
      <xdr:row>61</xdr:row>
      <xdr:rowOff>35741</xdr:rowOff>
    </xdr:to>
    <xdr:sp macro="" textlink="">
      <xdr:nvSpPr>
        <xdr:cNvPr id="161" name="楕円 160"/>
        <xdr:cNvSpPr/>
      </xdr:nvSpPr>
      <xdr:spPr>
        <a:xfrm>
          <a:off x="1397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45918</xdr:rowOff>
    </xdr:from>
    <xdr:ext cx="762000" cy="259045"/>
    <xdr:sp macro="" textlink="">
      <xdr:nvSpPr>
        <xdr:cNvPr id="162" name="テキスト ボックス 161"/>
        <xdr:cNvSpPr txBox="1"/>
      </xdr:nvSpPr>
      <xdr:spPr>
        <a:xfrm>
          <a:off x="1066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類似団体平均値及び新潟県平均値と比べて高い水準となっている理由は、市外の区域も担当している廃棄物処理業務や消防業務等があることに加え、公立保育園</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園の運営、公設民営子ども園</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園の運営委託をしていることによる。また、地域特有の事情として、日本有数の豪雪地帯であることから、冬期間の道路交通を確保するために要する経費（維持補修費）が多額となっている。平成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年度からふるさと納税返礼品事業を開始したことにより、物件費が増加している。ふるさと納税返礼品事業だけで平成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85</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百万円（人口一人当たり決算額</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1,513</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円）増加したものの、異常少雪により維持補修費が</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458</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百万円（人口一人当たり決算額</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8,150</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円）減少した。</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年度から学校給食調理の民間委託を進めたことにより物件費が増加したが、徐々に人員の削減が進むことにより今後の人件費の削減が期待される。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114737</xdr:rowOff>
    </xdr:from>
    <xdr:to>
      <xdr:col>23</xdr:col>
      <xdr:colOff>133350</xdr:colOff>
      <xdr:row>85</xdr:row>
      <xdr:rowOff>143935</xdr:rowOff>
    </xdr:to>
    <xdr:cxnSp macro="">
      <xdr:nvCxnSpPr>
        <xdr:cNvPr id="195" name="直線コネクタ 194"/>
        <xdr:cNvCxnSpPr/>
      </xdr:nvCxnSpPr>
      <xdr:spPr>
        <a:xfrm flipV="1">
          <a:off x="4114800" y="14687987"/>
          <a:ext cx="8382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98600</xdr:rowOff>
    </xdr:from>
    <xdr:to>
      <xdr:col>19</xdr:col>
      <xdr:colOff>133350</xdr:colOff>
      <xdr:row>85</xdr:row>
      <xdr:rowOff>143935</xdr:rowOff>
    </xdr:to>
    <xdr:cxnSp macro="">
      <xdr:nvCxnSpPr>
        <xdr:cNvPr id="198" name="直線コネクタ 197"/>
        <xdr:cNvCxnSpPr/>
      </xdr:nvCxnSpPr>
      <xdr:spPr>
        <a:xfrm>
          <a:off x="3225800" y="14671850"/>
          <a:ext cx="889000" cy="4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151349</xdr:rowOff>
    </xdr:from>
    <xdr:to>
      <xdr:col>15</xdr:col>
      <xdr:colOff>82550</xdr:colOff>
      <xdr:row>85</xdr:row>
      <xdr:rowOff>98600</xdr:rowOff>
    </xdr:to>
    <xdr:cxnSp macro="">
      <xdr:nvCxnSpPr>
        <xdr:cNvPr id="201" name="直線コネクタ 200"/>
        <xdr:cNvCxnSpPr/>
      </xdr:nvCxnSpPr>
      <xdr:spPr>
        <a:xfrm>
          <a:off x="2336800" y="14553149"/>
          <a:ext cx="889000" cy="1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151349</xdr:rowOff>
    </xdr:from>
    <xdr:to>
      <xdr:col>11</xdr:col>
      <xdr:colOff>31750</xdr:colOff>
      <xdr:row>85</xdr:row>
      <xdr:rowOff>25834</xdr:rowOff>
    </xdr:to>
    <xdr:cxnSp macro="">
      <xdr:nvCxnSpPr>
        <xdr:cNvPr id="204" name="直線コネクタ 203"/>
        <xdr:cNvCxnSpPr/>
      </xdr:nvCxnSpPr>
      <xdr:spPr>
        <a:xfrm flipV="1">
          <a:off x="1447800" y="14553149"/>
          <a:ext cx="889000" cy="4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63937</xdr:rowOff>
    </xdr:from>
    <xdr:to>
      <xdr:col>23</xdr:col>
      <xdr:colOff>184150</xdr:colOff>
      <xdr:row>85</xdr:row>
      <xdr:rowOff>165537</xdr:rowOff>
    </xdr:to>
    <xdr:sp macro="" textlink="">
      <xdr:nvSpPr>
        <xdr:cNvPr id="214" name="楕円 213"/>
        <xdr:cNvSpPr/>
      </xdr:nvSpPr>
      <xdr:spPr>
        <a:xfrm>
          <a:off x="4902200" y="1463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36014</xdr:rowOff>
    </xdr:from>
    <xdr:ext cx="762000" cy="259045"/>
    <xdr:sp macro="" textlink="">
      <xdr:nvSpPr>
        <xdr:cNvPr id="215" name="人件費・物件費等の状況該当値テキスト"/>
        <xdr:cNvSpPr txBox="1"/>
      </xdr:nvSpPr>
      <xdr:spPr>
        <a:xfrm>
          <a:off x="5041900" y="1460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93135</xdr:rowOff>
    </xdr:from>
    <xdr:to>
      <xdr:col>19</xdr:col>
      <xdr:colOff>184150</xdr:colOff>
      <xdr:row>86</xdr:row>
      <xdr:rowOff>23285</xdr:rowOff>
    </xdr:to>
    <xdr:sp macro="" textlink="">
      <xdr:nvSpPr>
        <xdr:cNvPr id="216" name="楕円 215"/>
        <xdr:cNvSpPr/>
      </xdr:nvSpPr>
      <xdr:spPr>
        <a:xfrm>
          <a:off x="4064000" y="1466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8062</xdr:rowOff>
    </xdr:from>
    <xdr:ext cx="736600" cy="259045"/>
    <xdr:sp macro="" textlink="">
      <xdr:nvSpPr>
        <xdr:cNvPr id="217" name="テキスト ボックス 216"/>
        <xdr:cNvSpPr txBox="1"/>
      </xdr:nvSpPr>
      <xdr:spPr>
        <a:xfrm>
          <a:off x="3733800" y="1475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47800</xdr:rowOff>
    </xdr:from>
    <xdr:to>
      <xdr:col>15</xdr:col>
      <xdr:colOff>133350</xdr:colOff>
      <xdr:row>85</xdr:row>
      <xdr:rowOff>149400</xdr:rowOff>
    </xdr:to>
    <xdr:sp macro="" textlink="">
      <xdr:nvSpPr>
        <xdr:cNvPr id="218" name="楕円 217"/>
        <xdr:cNvSpPr/>
      </xdr:nvSpPr>
      <xdr:spPr>
        <a:xfrm>
          <a:off x="3175000" y="14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134177</xdr:rowOff>
    </xdr:from>
    <xdr:ext cx="762000" cy="259045"/>
    <xdr:sp macro="" textlink="">
      <xdr:nvSpPr>
        <xdr:cNvPr id="219" name="テキスト ボックス 218"/>
        <xdr:cNvSpPr txBox="1"/>
      </xdr:nvSpPr>
      <xdr:spPr>
        <a:xfrm>
          <a:off x="2844800" y="1470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100549</xdr:rowOff>
    </xdr:from>
    <xdr:to>
      <xdr:col>11</xdr:col>
      <xdr:colOff>82550</xdr:colOff>
      <xdr:row>85</xdr:row>
      <xdr:rowOff>30699</xdr:rowOff>
    </xdr:to>
    <xdr:sp macro="" textlink="">
      <xdr:nvSpPr>
        <xdr:cNvPr id="220" name="楕円 219"/>
        <xdr:cNvSpPr/>
      </xdr:nvSpPr>
      <xdr:spPr>
        <a:xfrm>
          <a:off x="2286000" y="145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15476</xdr:rowOff>
    </xdr:from>
    <xdr:ext cx="762000" cy="259045"/>
    <xdr:sp macro="" textlink="">
      <xdr:nvSpPr>
        <xdr:cNvPr id="221" name="テキスト ボックス 220"/>
        <xdr:cNvSpPr txBox="1"/>
      </xdr:nvSpPr>
      <xdr:spPr>
        <a:xfrm>
          <a:off x="1955800" y="1458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146484</xdr:rowOff>
    </xdr:from>
    <xdr:to>
      <xdr:col>7</xdr:col>
      <xdr:colOff>31750</xdr:colOff>
      <xdr:row>85</xdr:row>
      <xdr:rowOff>76634</xdr:rowOff>
    </xdr:to>
    <xdr:sp macro="" textlink="">
      <xdr:nvSpPr>
        <xdr:cNvPr id="222" name="楕円 221"/>
        <xdr:cNvSpPr/>
      </xdr:nvSpPr>
      <xdr:spPr>
        <a:xfrm>
          <a:off x="1397000" y="145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61411</xdr:rowOff>
    </xdr:from>
    <xdr:ext cx="762000" cy="259045"/>
    <xdr:sp macro="" textlink="">
      <xdr:nvSpPr>
        <xdr:cNvPr id="223" name="テキスト ボックス 222"/>
        <xdr:cNvSpPr txBox="1"/>
      </xdr:nvSpPr>
      <xdr:spPr>
        <a:xfrm>
          <a:off x="1066800" y="1463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類似団体や全国平均よりも低い水準で推移している。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人口</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人当たり職員数が多いことから、総額人件費を抑制するため、昇格、昇給基準や各種手当の見直しなどにより、人件費の抑制に努めてきた。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令和元年度は、平成</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年度に比べて主任等に昇任した職員数が多かったことなどから指数が上昇した。今後も現在の水準を維持できるよう適正化に努める。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130629</xdr:rowOff>
    </xdr:from>
    <xdr:to>
      <xdr:col>81</xdr:col>
      <xdr:colOff>44450</xdr:colOff>
      <xdr:row>81</xdr:row>
      <xdr:rowOff>79829</xdr:rowOff>
    </xdr:to>
    <xdr:cxnSp macro="">
      <xdr:nvCxnSpPr>
        <xdr:cNvPr id="259" name="直線コネクタ 258"/>
        <xdr:cNvCxnSpPr/>
      </xdr:nvCxnSpPr>
      <xdr:spPr>
        <a:xfrm>
          <a:off x="16179800" y="1384662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130629</xdr:rowOff>
    </xdr:from>
    <xdr:to>
      <xdr:col>77</xdr:col>
      <xdr:colOff>44450</xdr:colOff>
      <xdr:row>80</xdr:row>
      <xdr:rowOff>165100</xdr:rowOff>
    </xdr:to>
    <xdr:cxnSp macro="">
      <xdr:nvCxnSpPr>
        <xdr:cNvPr id="262" name="直線コネクタ 261"/>
        <xdr:cNvCxnSpPr/>
      </xdr:nvCxnSpPr>
      <xdr:spPr>
        <a:xfrm flipV="1">
          <a:off x="15290800" y="138466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28121</xdr:rowOff>
    </xdr:to>
    <xdr:cxnSp macro="">
      <xdr:nvCxnSpPr>
        <xdr:cNvPr id="265" name="直線コネクタ 264"/>
        <xdr:cNvCxnSpPr/>
      </xdr:nvCxnSpPr>
      <xdr:spPr>
        <a:xfrm flipV="1">
          <a:off x="14401800" y="138811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81</xdr:row>
      <xdr:rowOff>79829</xdr:rowOff>
    </xdr:to>
    <xdr:cxnSp macro="">
      <xdr:nvCxnSpPr>
        <xdr:cNvPr id="268" name="直線コネクタ 267"/>
        <xdr:cNvCxnSpPr/>
      </xdr:nvCxnSpPr>
      <xdr:spPr>
        <a:xfrm flipV="1">
          <a:off x="13512800" y="139155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8" name="楕円 277"/>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45556</xdr:rowOff>
    </xdr:from>
    <xdr:ext cx="762000" cy="259045"/>
    <xdr:sp macro="" textlink="">
      <xdr:nvSpPr>
        <xdr:cNvPr id="279" name="給与水準   （国との比較）該当値テキスト"/>
        <xdr:cNvSpPr txBox="1"/>
      </xdr:nvSpPr>
      <xdr:spPr>
        <a:xfrm>
          <a:off x="17106900" y="137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79829</xdr:rowOff>
    </xdr:from>
    <xdr:to>
      <xdr:col>77</xdr:col>
      <xdr:colOff>95250</xdr:colOff>
      <xdr:row>81</xdr:row>
      <xdr:rowOff>9979</xdr:rowOff>
    </xdr:to>
    <xdr:sp macro="" textlink="">
      <xdr:nvSpPr>
        <xdr:cNvPr id="280" name="楕円 279"/>
        <xdr:cNvSpPr/>
      </xdr:nvSpPr>
      <xdr:spPr>
        <a:xfrm>
          <a:off x="16129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20156</xdr:rowOff>
    </xdr:from>
    <xdr:ext cx="736600" cy="259045"/>
    <xdr:sp macro="" textlink="">
      <xdr:nvSpPr>
        <xdr:cNvPr id="281" name="テキスト ボックス 280"/>
        <xdr:cNvSpPr txBox="1"/>
      </xdr:nvSpPr>
      <xdr:spPr>
        <a:xfrm>
          <a:off x="15798800" y="1356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82" name="楕円 281"/>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83" name="テキスト ボックス 282"/>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148771</xdr:rowOff>
    </xdr:from>
    <xdr:to>
      <xdr:col>68</xdr:col>
      <xdr:colOff>203200</xdr:colOff>
      <xdr:row>81</xdr:row>
      <xdr:rowOff>78921</xdr:rowOff>
    </xdr:to>
    <xdr:sp macro="" textlink="">
      <xdr:nvSpPr>
        <xdr:cNvPr id="284" name="楕円 283"/>
        <xdr:cNvSpPr/>
      </xdr:nvSpPr>
      <xdr:spPr>
        <a:xfrm>
          <a:off x="14351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85" name="テキスト ボックス 284"/>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6" name="楕円 285"/>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7" name="テキスト ボックス 286"/>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定員管理適正化計画に基づき、退職者不補充等により職員数削減を進めてきた。しかし、直営保育施設の割合が高いこと、市立病院の運営に医療職が必要なことや、隣接自治体の廃棄物処理、消防救急事務等を受託していることから、類似団体平均や全国平均に比べ大きく開きがあ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職員数削減は進んだものの、人口の減少に伴い人口</a:t>
          </a:r>
          <a:r>
            <a:rPr kumimoji="0"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1,000</a:t>
          </a:r>
          <a:r>
            <a:rPr kumimoji="0"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人当たり職員数はほぼ横ばいの状況が続いている。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業務の増大、多様化、複雑化により、職員数を削減するには大変な時期になってきていることは間違いないが、新規事業着手の際の既存事業の見直しや、組織・機構改革、民間委託、適正な職員配置、公務能率の向上等により、適正規模に近づけてい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12035</xdr:rowOff>
    </xdr:from>
    <xdr:to>
      <xdr:col>81</xdr:col>
      <xdr:colOff>44450</xdr:colOff>
      <xdr:row>63</xdr:row>
      <xdr:rowOff>28122</xdr:rowOff>
    </xdr:to>
    <xdr:cxnSp macro="">
      <xdr:nvCxnSpPr>
        <xdr:cNvPr id="324" name="直線コネクタ 323"/>
        <xdr:cNvCxnSpPr/>
      </xdr:nvCxnSpPr>
      <xdr:spPr>
        <a:xfrm>
          <a:off x="16179800" y="1081338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12035</xdr:rowOff>
    </xdr:from>
    <xdr:to>
      <xdr:col>77</xdr:col>
      <xdr:colOff>44450</xdr:colOff>
      <xdr:row>63</xdr:row>
      <xdr:rowOff>18929</xdr:rowOff>
    </xdr:to>
    <xdr:cxnSp macro="">
      <xdr:nvCxnSpPr>
        <xdr:cNvPr id="327" name="直線コネクタ 326"/>
        <xdr:cNvCxnSpPr/>
      </xdr:nvCxnSpPr>
      <xdr:spPr>
        <a:xfrm flipV="1">
          <a:off x="15290800" y="1081338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8588</xdr:rowOff>
    </xdr:from>
    <xdr:to>
      <xdr:col>72</xdr:col>
      <xdr:colOff>203200</xdr:colOff>
      <xdr:row>63</xdr:row>
      <xdr:rowOff>18929</xdr:rowOff>
    </xdr:to>
    <xdr:cxnSp macro="">
      <xdr:nvCxnSpPr>
        <xdr:cNvPr id="330" name="直線コネクタ 329"/>
        <xdr:cNvCxnSpPr/>
      </xdr:nvCxnSpPr>
      <xdr:spPr>
        <a:xfrm>
          <a:off x="14401800" y="1080993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8588</xdr:rowOff>
    </xdr:from>
    <xdr:to>
      <xdr:col>68</xdr:col>
      <xdr:colOff>152400</xdr:colOff>
      <xdr:row>63</xdr:row>
      <xdr:rowOff>8588</xdr:rowOff>
    </xdr:to>
    <xdr:cxnSp macro="">
      <xdr:nvCxnSpPr>
        <xdr:cNvPr id="333" name="直線コネクタ 332"/>
        <xdr:cNvCxnSpPr/>
      </xdr:nvCxnSpPr>
      <xdr:spPr>
        <a:xfrm>
          <a:off x="13512800" y="10809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148772</xdr:rowOff>
    </xdr:from>
    <xdr:to>
      <xdr:col>81</xdr:col>
      <xdr:colOff>95250</xdr:colOff>
      <xdr:row>63</xdr:row>
      <xdr:rowOff>78922</xdr:rowOff>
    </xdr:to>
    <xdr:sp macro="" textlink="">
      <xdr:nvSpPr>
        <xdr:cNvPr id="343" name="楕円 342"/>
        <xdr:cNvSpPr/>
      </xdr:nvSpPr>
      <xdr:spPr>
        <a:xfrm>
          <a:off x="16967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120849</xdr:rowOff>
    </xdr:from>
    <xdr:ext cx="762000" cy="259045"/>
    <xdr:sp macro="" textlink="">
      <xdr:nvSpPr>
        <xdr:cNvPr id="344" name="定員管理の状況該当値テキスト"/>
        <xdr:cNvSpPr txBox="1"/>
      </xdr:nvSpPr>
      <xdr:spPr>
        <a:xfrm>
          <a:off x="17106900" y="1075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132685</xdr:rowOff>
    </xdr:from>
    <xdr:to>
      <xdr:col>77</xdr:col>
      <xdr:colOff>95250</xdr:colOff>
      <xdr:row>63</xdr:row>
      <xdr:rowOff>62835</xdr:rowOff>
    </xdr:to>
    <xdr:sp macro="" textlink="">
      <xdr:nvSpPr>
        <xdr:cNvPr id="345" name="楕円 344"/>
        <xdr:cNvSpPr/>
      </xdr:nvSpPr>
      <xdr:spPr>
        <a:xfrm>
          <a:off x="16129000" y="107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47612</xdr:rowOff>
    </xdr:from>
    <xdr:ext cx="736600" cy="259045"/>
    <xdr:sp macro="" textlink="">
      <xdr:nvSpPr>
        <xdr:cNvPr id="346" name="テキスト ボックス 345"/>
        <xdr:cNvSpPr txBox="1"/>
      </xdr:nvSpPr>
      <xdr:spPr>
        <a:xfrm>
          <a:off x="15798800" y="1084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139579</xdr:rowOff>
    </xdr:from>
    <xdr:to>
      <xdr:col>73</xdr:col>
      <xdr:colOff>44450</xdr:colOff>
      <xdr:row>63</xdr:row>
      <xdr:rowOff>69729</xdr:rowOff>
    </xdr:to>
    <xdr:sp macro="" textlink="">
      <xdr:nvSpPr>
        <xdr:cNvPr id="347" name="楕円 346"/>
        <xdr:cNvSpPr/>
      </xdr:nvSpPr>
      <xdr:spPr>
        <a:xfrm>
          <a:off x="15240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54506</xdr:rowOff>
    </xdr:from>
    <xdr:ext cx="762000" cy="259045"/>
    <xdr:sp macro="" textlink="">
      <xdr:nvSpPr>
        <xdr:cNvPr id="348" name="テキスト ボックス 347"/>
        <xdr:cNvSpPr txBox="1"/>
      </xdr:nvSpPr>
      <xdr:spPr>
        <a:xfrm>
          <a:off x="14909800" y="1085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129238</xdr:rowOff>
    </xdr:from>
    <xdr:to>
      <xdr:col>68</xdr:col>
      <xdr:colOff>203200</xdr:colOff>
      <xdr:row>63</xdr:row>
      <xdr:rowOff>59388</xdr:rowOff>
    </xdr:to>
    <xdr:sp macro="" textlink="">
      <xdr:nvSpPr>
        <xdr:cNvPr id="349" name="楕円 348"/>
        <xdr:cNvSpPr/>
      </xdr:nvSpPr>
      <xdr:spPr>
        <a:xfrm>
          <a:off x="14351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44165</xdr:rowOff>
    </xdr:from>
    <xdr:ext cx="762000" cy="259045"/>
    <xdr:sp macro="" textlink="">
      <xdr:nvSpPr>
        <xdr:cNvPr id="350" name="テキスト ボックス 349"/>
        <xdr:cNvSpPr txBox="1"/>
      </xdr:nvSpPr>
      <xdr:spPr>
        <a:xfrm>
          <a:off x="14020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129238</xdr:rowOff>
    </xdr:from>
    <xdr:to>
      <xdr:col>64</xdr:col>
      <xdr:colOff>152400</xdr:colOff>
      <xdr:row>63</xdr:row>
      <xdr:rowOff>59388</xdr:rowOff>
    </xdr:to>
    <xdr:sp macro="" textlink="">
      <xdr:nvSpPr>
        <xdr:cNvPr id="351" name="楕円 350"/>
        <xdr:cNvSpPr/>
      </xdr:nvSpPr>
      <xdr:spPr>
        <a:xfrm>
          <a:off x="13462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44165</xdr:rowOff>
    </xdr:from>
    <xdr:ext cx="762000" cy="259045"/>
    <xdr:sp macro="" textlink="">
      <xdr:nvSpPr>
        <xdr:cNvPr id="352" name="テキスト ボックス 351"/>
        <xdr:cNvSpPr txBox="1"/>
      </xdr:nvSpPr>
      <xdr:spPr>
        <a:xfrm>
          <a:off x="13131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将来負担比率と同様に下水道事業が法適化した影響が大きく３か年平均としては</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ポイントの減少となり、単年度としては</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14.7</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から</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11.6</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へと</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ポイントと大幅な減少となった。公営企業債の元利償還金に対する繰入金が</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647</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百万円減少したことが大きな要因であり、今後</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年間にわたり減少する見込みである。</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大型の建設事業が概ね完了したが、新たなごみ処理施設の建設を予定しており、その影響による増加は避けられないため、可能な限り改善を進めておかなければならない。</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事業内容の精査等により投資的経費を抑えることで新発債を抑制するとともに、優良債を活用することで比率改善に努めていく。</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68580</xdr:rowOff>
    </xdr:to>
    <xdr:cxnSp macro="">
      <xdr:nvCxnSpPr>
        <xdr:cNvPr id="379" name="直線コネクタ 378"/>
        <xdr:cNvCxnSpPr/>
      </xdr:nvCxnSpPr>
      <xdr:spPr>
        <a:xfrm flipV="1">
          <a:off x="17018000" y="6203188"/>
          <a:ext cx="0" cy="14091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40657</xdr:rowOff>
    </xdr:from>
    <xdr:ext cx="762000" cy="259045"/>
    <xdr:sp macro="" textlink="">
      <xdr:nvSpPr>
        <xdr:cNvPr id="380"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68580</xdr:rowOff>
    </xdr:from>
    <xdr:to>
      <xdr:col>81</xdr:col>
      <xdr:colOff>133350</xdr:colOff>
      <xdr:row>44</xdr:row>
      <xdr:rowOff>68580</xdr:rowOff>
    </xdr:to>
    <xdr:cxnSp macro="">
      <xdr:nvCxnSpPr>
        <xdr:cNvPr id="381" name="直線コネクタ 380"/>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82"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3" name="直線コネクタ 382"/>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45</xdr:row>
      <xdr:rowOff>41910</xdr:rowOff>
    </xdr:to>
    <xdr:cxnSp macro="">
      <xdr:nvCxnSpPr>
        <xdr:cNvPr id="384" name="直線コネクタ 383"/>
        <xdr:cNvCxnSpPr/>
      </xdr:nvCxnSpPr>
      <xdr:spPr>
        <a:xfrm flipV="1">
          <a:off x="16179800" y="7612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85"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86" name="フローチャート: 判断 385"/>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12954</xdr:rowOff>
    </xdr:from>
    <xdr:to>
      <xdr:col>77</xdr:col>
      <xdr:colOff>44450</xdr:colOff>
      <xdr:row>45</xdr:row>
      <xdr:rowOff>41910</xdr:rowOff>
    </xdr:to>
    <xdr:cxnSp macro="">
      <xdr:nvCxnSpPr>
        <xdr:cNvPr id="387" name="直線コネクタ 386"/>
        <xdr:cNvCxnSpPr/>
      </xdr:nvCxnSpPr>
      <xdr:spPr>
        <a:xfrm>
          <a:off x="15290800" y="77282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105156</xdr:rowOff>
    </xdr:from>
    <xdr:to>
      <xdr:col>77</xdr:col>
      <xdr:colOff>95250</xdr:colOff>
      <xdr:row>41</xdr:row>
      <xdr:rowOff>35306</xdr:rowOff>
    </xdr:to>
    <xdr:sp macro="" textlink="">
      <xdr:nvSpPr>
        <xdr:cNvPr id="388" name="フローチャート: 判断 387"/>
        <xdr:cNvSpPr/>
      </xdr:nvSpPr>
      <xdr:spPr>
        <a:xfrm>
          <a:off x="16129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389" name="テキスト ボックス 388"/>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12954</xdr:rowOff>
    </xdr:from>
    <xdr:to>
      <xdr:col>72</xdr:col>
      <xdr:colOff>203200</xdr:colOff>
      <xdr:row>45</xdr:row>
      <xdr:rowOff>12954</xdr:rowOff>
    </xdr:to>
    <xdr:cxnSp macro="">
      <xdr:nvCxnSpPr>
        <xdr:cNvPr id="390" name="直線コネクタ 389"/>
        <xdr:cNvCxnSpPr/>
      </xdr:nvCxnSpPr>
      <xdr:spPr>
        <a:xfrm>
          <a:off x="14401800" y="7728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91" name="フローチャート: 判断 390"/>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92" name="テキスト ボックス 391"/>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12954</xdr:rowOff>
    </xdr:from>
    <xdr:to>
      <xdr:col>68</xdr:col>
      <xdr:colOff>152400</xdr:colOff>
      <xdr:row>45</xdr:row>
      <xdr:rowOff>32258</xdr:rowOff>
    </xdr:to>
    <xdr:cxnSp macro="">
      <xdr:nvCxnSpPr>
        <xdr:cNvPr id="393" name="直線コネクタ 392"/>
        <xdr:cNvCxnSpPr/>
      </xdr:nvCxnSpPr>
      <xdr:spPr>
        <a:xfrm flipV="1">
          <a:off x="13512800" y="77282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4" name="フローチャート: 判断 39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95" name="テキスト ボックス 39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6" name="フローチャート: 判断 395"/>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7" name="テキスト ボックス 396"/>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403" name="楕円 402"/>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85107</xdr:rowOff>
    </xdr:from>
    <xdr:ext cx="762000" cy="259045"/>
    <xdr:sp macro="" textlink="">
      <xdr:nvSpPr>
        <xdr:cNvPr id="404" name="公債費負担の状況該当値テキスト"/>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162560</xdr:rowOff>
    </xdr:from>
    <xdr:to>
      <xdr:col>77</xdr:col>
      <xdr:colOff>95250</xdr:colOff>
      <xdr:row>45</xdr:row>
      <xdr:rowOff>92710</xdr:rowOff>
    </xdr:to>
    <xdr:sp macro="" textlink="">
      <xdr:nvSpPr>
        <xdr:cNvPr id="405" name="楕円 404"/>
        <xdr:cNvSpPr/>
      </xdr:nvSpPr>
      <xdr:spPr>
        <a:xfrm>
          <a:off x="16129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77487</xdr:rowOff>
    </xdr:from>
    <xdr:ext cx="736600" cy="259045"/>
    <xdr:sp macro="" textlink="">
      <xdr:nvSpPr>
        <xdr:cNvPr id="406" name="テキスト ボックス 405"/>
        <xdr:cNvSpPr txBox="1"/>
      </xdr:nvSpPr>
      <xdr:spPr>
        <a:xfrm>
          <a:off x="15798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133604</xdr:rowOff>
    </xdr:from>
    <xdr:to>
      <xdr:col>73</xdr:col>
      <xdr:colOff>44450</xdr:colOff>
      <xdr:row>45</xdr:row>
      <xdr:rowOff>63754</xdr:rowOff>
    </xdr:to>
    <xdr:sp macro="" textlink="">
      <xdr:nvSpPr>
        <xdr:cNvPr id="407" name="楕円 406"/>
        <xdr:cNvSpPr/>
      </xdr:nvSpPr>
      <xdr:spPr>
        <a:xfrm>
          <a:off x="15240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48531</xdr:rowOff>
    </xdr:from>
    <xdr:ext cx="762000" cy="259045"/>
    <xdr:sp macro="" textlink="">
      <xdr:nvSpPr>
        <xdr:cNvPr id="408" name="テキスト ボックス 407"/>
        <xdr:cNvSpPr txBox="1"/>
      </xdr:nvSpPr>
      <xdr:spPr>
        <a:xfrm>
          <a:off x="14909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133604</xdr:rowOff>
    </xdr:from>
    <xdr:to>
      <xdr:col>68</xdr:col>
      <xdr:colOff>203200</xdr:colOff>
      <xdr:row>45</xdr:row>
      <xdr:rowOff>63754</xdr:rowOff>
    </xdr:to>
    <xdr:sp macro="" textlink="">
      <xdr:nvSpPr>
        <xdr:cNvPr id="409" name="楕円 408"/>
        <xdr:cNvSpPr/>
      </xdr:nvSpPr>
      <xdr:spPr>
        <a:xfrm>
          <a:off x="14351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48531</xdr:rowOff>
    </xdr:from>
    <xdr:ext cx="762000" cy="259045"/>
    <xdr:sp macro="" textlink="">
      <xdr:nvSpPr>
        <xdr:cNvPr id="410" name="テキスト ボックス 409"/>
        <xdr:cNvSpPr txBox="1"/>
      </xdr:nvSpPr>
      <xdr:spPr>
        <a:xfrm>
          <a:off x="14020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152908</xdr:rowOff>
    </xdr:from>
    <xdr:to>
      <xdr:col>64</xdr:col>
      <xdr:colOff>152400</xdr:colOff>
      <xdr:row>45</xdr:row>
      <xdr:rowOff>83058</xdr:rowOff>
    </xdr:to>
    <xdr:sp macro="" textlink="">
      <xdr:nvSpPr>
        <xdr:cNvPr id="411" name="楕円 410"/>
        <xdr:cNvSpPr/>
      </xdr:nvSpPr>
      <xdr:spPr>
        <a:xfrm>
          <a:off x="13462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67835</xdr:rowOff>
    </xdr:from>
    <xdr:ext cx="762000" cy="259045"/>
    <xdr:sp macro="" textlink="">
      <xdr:nvSpPr>
        <xdr:cNvPr id="412" name="テキスト ボックス 411"/>
        <xdr:cNvSpPr txBox="1"/>
      </xdr:nvSpPr>
      <xdr:spPr>
        <a:xfrm>
          <a:off x="13131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令和元年度は地方債残高が引き続き減少している影響に加え、下水道事業が法適化した影響が大きく</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19.8</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の減少となり改善が見られた。しかし、退職手当負担見込額及び公営企業債等繰入見込額も減少した一方で、充当可能財源等のうち基準財政需要額算入見込額も大きく減少しており、安心できる状況には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ふるさと納税による寄附金から返礼品等にかかった経費及び事業に充当した額を控除た額を基金に積み立てたため、基金残高は一時的に増加しているが、さらなる増加は難しい。標準財政規模が縮小していく中、合併特例債等の基準財政需要額算入率の高い地方債の償還が進んでいることから、将来負担比率は上昇していくものと見込んでいるものの、投資的経費を抑制することにより、将来負担比率の分子の増加を抑え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10211</xdr:rowOff>
    </xdr:to>
    <xdr:cxnSp macro="">
      <xdr:nvCxnSpPr>
        <xdr:cNvPr id="439" name="直線コネクタ 438"/>
        <xdr:cNvCxnSpPr/>
      </xdr:nvCxnSpPr>
      <xdr:spPr>
        <a:xfrm flipV="1">
          <a:off x="17018000" y="2451100"/>
          <a:ext cx="0" cy="13310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153738</xdr:rowOff>
    </xdr:from>
    <xdr:ext cx="762000" cy="259045"/>
    <xdr:sp macro="" textlink="">
      <xdr:nvSpPr>
        <xdr:cNvPr id="440" name="将来負担の状況最小値テキスト"/>
        <xdr:cNvSpPr txBox="1"/>
      </xdr:nvSpPr>
      <xdr:spPr>
        <a:xfrm>
          <a:off x="17106900" y="375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10211</xdr:rowOff>
    </xdr:from>
    <xdr:to>
      <xdr:col>81</xdr:col>
      <xdr:colOff>133350</xdr:colOff>
      <xdr:row>22</xdr:row>
      <xdr:rowOff>10211</xdr:rowOff>
    </xdr:to>
    <xdr:cxnSp macro="">
      <xdr:nvCxnSpPr>
        <xdr:cNvPr id="441" name="直線コネクタ 440"/>
        <xdr:cNvCxnSpPr/>
      </xdr:nvCxnSpPr>
      <xdr:spPr>
        <a:xfrm>
          <a:off x="16929100" y="378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50038</xdr:rowOff>
    </xdr:from>
    <xdr:to>
      <xdr:col>81</xdr:col>
      <xdr:colOff>44450</xdr:colOff>
      <xdr:row>21</xdr:row>
      <xdr:rowOff>69698</xdr:rowOff>
    </xdr:to>
    <xdr:cxnSp macro="">
      <xdr:nvCxnSpPr>
        <xdr:cNvPr id="444" name="直線コネクタ 443"/>
        <xdr:cNvCxnSpPr/>
      </xdr:nvCxnSpPr>
      <xdr:spPr>
        <a:xfrm flipV="1">
          <a:off x="16179800" y="3479038"/>
          <a:ext cx="838200" cy="19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66108</xdr:rowOff>
    </xdr:from>
    <xdr:ext cx="762000" cy="259045"/>
    <xdr:sp macro="" textlink="">
      <xdr:nvSpPr>
        <xdr:cNvPr id="445" name="将来負担の状況平均値テキスト"/>
        <xdr:cNvSpPr txBox="1"/>
      </xdr:nvSpPr>
      <xdr:spPr>
        <a:xfrm>
          <a:off x="17106900" y="246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49581</xdr:rowOff>
    </xdr:from>
    <xdr:to>
      <xdr:col>81</xdr:col>
      <xdr:colOff>95250</xdr:colOff>
      <xdr:row>15</xdr:row>
      <xdr:rowOff>151181</xdr:rowOff>
    </xdr:to>
    <xdr:sp macro="" textlink="">
      <xdr:nvSpPr>
        <xdr:cNvPr id="446" name="フローチャート: 判断 445"/>
        <xdr:cNvSpPr/>
      </xdr:nvSpPr>
      <xdr:spPr>
        <a:xfrm>
          <a:off x="16967200" y="262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69698</xdr:rowOff>
    </xdr:from>
    <xdr:to>
      <xdr:col>77</xdr:col>
      <xdr:colOff>44450</xdr:colOff>
      <xdr:row>21</xdr:row>
      <xdr:rowOff>127610</xdr:rowOff>
    </xdr:to>
    <xdr:cxnSp macro="">
      <xdr:nvCxnSpPr>
        <xdr:cNvPr id="447" name="直線コネクタ 446"/>
        <xdr:cNvCxnSpPr/>
      </xdr:nvCxnSpPr>
      <xdr:spPr>
        <a:xfrm flipV="1">
          <a:off x="15290800" y="36701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8" name="フローチャート: 判断 447"/>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9" name="テキスト ボックス 448"/>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127610</xdr:rowOff>
    </xdr:from>
    <xdr:to>
      <xdr:col>72</xdr:col>
      <xdr:colOff>203200</xdr:colOff>
      <xdr:row>22</xdr:row>
      <xdr:rowOff>92253</xdr:rowOff>
    </xdr:to>
    <xdr:cxnSp macro="">
      <xdr:nvCxnSpPr>
        <xdr:cNvPr id="450" name="直線コネクタ 449"/>
        <xdr:cNvCxnSpPr/>
      </xdr:nvCxnSpPr>
      <xdr:spPr>
        <a:xfrm flipV="1">
          <a:off x="14401800" y="3728060"/>
          <a:ext cx="8890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120040</xdr:rowOff>
    </xdr:from>
    <xdr:to>
      <xdr:col>73</xdr:col>
      <xdr:colOff>44450</xdr:colOff>
      <xdr:row>16</xdr:row>
      <xdr:rowOff>50190</xdr:rowOff>
    </xdr:to>
    <xdr:sp macro="" textlink="">
      <xdr:nvSpPr>
        <xdr:cNvPr id="451" name="フローチャート: 判断 450"/>
        <xdr:cNvSpPr/>
      </xdr:nvSpPr>
      <xdr:spPr>
        <a:xfrm>
          <a:off x="15240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60367</xdr:rowOff>
    </xdr:from>
    <xdr:ext cx="762000" cy="259045"/>
    <xdr:sp macro="" textlink="">
      <xdr:nvSpPr>
        <xdr:cNvPr id="452" name="テキスト ボックス 451"/>
        <xdr:cNvSpPr txBox="1"/>
      </xdr:nvSpPr>
      <xdr:spPr>
        <a:xfrm>
          <a:off x="14909800" y="24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92253</xdr:rowOff>
    </xdr:from>
    <xdr:to>
      <xdr:col>68</xdr:col>
      <xdr:colOff>152400</xdr:colOff>
      <xdr:row>23</xdr:row>
      <xdr:rowOff>41453</xdr:rowOff>
    </xdr:to>
    <xdr:cxnSp macro="">
      <xdr:nvCxnSpPr>
        <xdr:cNvPr id="453" name="直線コネクタ 452"/>
        <xdr:cNvCxnSpPr/>
      </xdr:nvCxnSpPr>
      <xdr:spPr>
        <a:xfrm flipV="1">
          <a:off x="13512800" y="386415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142240</xdr:rowOff>
    </xdr:from>
    <xdr:to>
      <xdr:col>68</xdr:col>
      <xdr:colOff>203200</xdr:colOff>
      <xdr:row>16</xdr:row>
      <xdr:rowOff>72390</xdr:rowOff>
    </xdr:to>
    <xdr:sp macro="" textlink="">
      <xdr:nvSpPr>
        <xdr:cNvPr id="454" name="フローチャート: 判断 453"/>
        <xdr:cNvSpPr/>
      </xdr:nvSpPr>
      <xdr:spPr>
        <a:xfrm>
          <a:off x="14351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82567</xdr:rowOff>
    </xdr:from>
    <xdr:ext cx="762000" cy="259045"/>
    <xdr:sp macro="" textlink="">
      <xdr:nvSpPr>
        <xdr:cNvPr id="455" name="テキスト ボックス 454"/>
        <xdr:cNvSpPr txBox="1"/>
      </xdr:nvSpPr>
      <xdr:spPr>
        <a:xfrm>
          <a:off x="14020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170688</xdr:rowOff>
    </xdr:from>
    <xdr:to>
      <xdr:col>81</xdr:col>
      <xdr:colOff>95250</xdr:colOff>
      <xdr:row>20</xdr:row>
      <xdr:rowOff>100838</xdr:rowOff>
    </xdr:to>
    <xdr:sp macro="" textlink="">
      <xdr:nvSpPr>
        <xdr:cNvPr id="463" name="楕円 462"/>
        <xdr:cNvSpPr/>
      </xdr:nvSpPr>
      <xdr:spPr>
        <a:xfrm>
          <a:off x="16967200" y="3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142765</xdr:rowOff>
    </xdr:from>
    <xdr:ext cx="762000" cy="259045"/>
    <xdr:sp macro="" textlink="">
      <xdr:nvSpPr>
        <xdr:cNvPr id="464" name="将来負担の状況該当値テキスト"/>
        <xdr:cNvSpPr txBox="1"/>
      </xdr:nvSpPr>
      <xdr:spPr>
        <a:xfrm>
          <a:off x="17106900" y="34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18898</xdr:rowOff>
    </xdr:from>
    <xdr:to>
      <xdr:col>77</xdr:col>
      <xdr:colOff>95250</xdr:colOff>
      <xdr:row>21</xdr:row>
      <xdr:rowOff>120498</xdr:rowOff>
    </xdr:to>
    <xdr:sp macro="" textlink="">
      <xdr:nvSpPr>
        <xdr:cNvPr id="465" name="楕円 464"/>
        <xdr:cNvSpPr/>
      </xdr:nvSpPr>
      <xdr:spPr>
        <a:xfrm>
          <a:off x="16129000" y="36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105275</xdr:rowOff>
    </xdr:from>
    <xdr:ext cx="736600" cy="259045"/>
    <xdr:sp macro="" textlink="">
      <xdr:nvSpPr>
        <xdr:cNvPr id="466" name="テキスト ボックス 465"/>
        <xdr:cNvSpPr txBox="1"/>
      </xdr:nvSpPr>
      <xdr:spPr>
        <a:xfrm>
          <a:off x="15798800" y="370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76810</xdr:rowOff>
    </xdr:from>
    <xdr:to>
      <xdr:col>73</xdr:col>
      <xdr:colOff>44450</xdr:colOff>
      <xdr:row>22</xdr:row>
      <xdr:rowOff>6960</xdr:rowOff>
    </xdr:to>
    <xdr:sp macro="" textlink="">
      <xdr:nvSpPr>
        <xdr:cNvPr id="467" name="楕円 466"/>
        <xdr:cNvSpPr/>
      </xdr:nvSpPr>
      <xdr:spPr>
        <a:xfrm>
          <a:off x="15240000" y="3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163187</xdr:rowOff>
    </xdr:from>
    <xdr:ext cx="762000" cy="259045"/>
    <xdr:sp macro="" textlink="">
      <xdr:nvSpPr>
        <xdr:cNvPr id="468" name="テキスト ボックス 467"/>
        <xdr:cNvSpPr txBox="1"/>
      </xdr:nvSpPr>
      <xdr:spPr>
        <a:xfrm>
          <a:off x="14909800" y="376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41453</xdr:rowOff>
    </xdr:from>
    <xdr:to>
      <xdr:col>68</xdr:col>
      <xdr:colOff>203200</xdr:colOff>
      <xdr:row>22</xdr:row>
      <xdr:rowOff>143053</xdr:rowOff>
    </xdr:to>
    <xdr:sp macro="" textlink="">
      <xdr:nvSpPr>
        <xdr:cNvPr id="469" name="楕円 468"/>
        <xdr:cNvSpPr/>
      </xdr:nvSpPr>
      <xdr:spPr>
        <a:xfrm>
          <a:off x="14351000" y="38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127830</xdr:rowOff>
    </xdr:from>
    <xdr:ext cx="762000" cy="259045"/>
    <xdr:sp macro="" textlink="">
      <xdr:nvSpPr>
        <xdr:cNvPr id="470" name="テキスト ボックス 469"/>
        <xdr:cNvSpPr txBox="1"/>
      </xdr:nvSpPr>
      <xdr:spPr>
        <a:xfrm>
          <a:off x="14020800" y="389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162103</xdr:rowOff>
    </xdr:from>
    <xdr:to>
      <xdr:col>64</xdr:col>
      <xdr:colOff>152400</xdr:colOff>
      <xdr:row>23</xdr:row>
      <xdr:rowOff>92253</xdr:rowOff>
    </xdr:to>
    <xdr:sp macro="" textlink="">
      <xdr:nvSpPr>
        <xdr:cNvPr id="471" name="楕円 470"/>
        <xdr:cNvSpPr/>
      </xdr:nvSpPr>
      <xdr:spPr>
        <a:xfrm>
          <a:off x="13462000" y="39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77030</xdr:rowOff>
    </xdr:from>
    <xdr:ext cx="762000" cy="259045"/>
    <xdr:sp macro="" textlink="">
      <xdr:nvSpPr>
        <xdr:cNvPr id="472" name="テキスト ボックス 471"/>
        <xdr:cNvSpPr txBox="1"/>
      </xdr:nvSpPr>
      <xdr:spPr>
        <a:xfrm>
          <a:off x="13131800" y="402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56,196
55,163
584.55
33,013,790
31,532,972
1,242,349
19,545,536
37,748,136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度の合併と広域水道企業団及び広域連合の継承により、職員数は類似団体平均値よりも多いものの、定員管理適正化計画の確実な実行（退職者不補充、昇給・昇格基準及び各種手当の見直し、給与削減等）により、人件費の抑制に努めてき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小、中学校や保育園の統合を実施してきている。施設数は減少しても正職員については配置転換により雇用を継続するため、短期的には効果が現れてこないものの、将来的な人件費の抑制につながる取組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今後も職員数の適正化と行政改革の取組を通じ、さらなる改善に努める。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16510</xdr:rowOff>
    </xdr:to>
    <xdr:cxnSp macro="">
      <xdr:nvCxnSpPr>
        <xdr:cNvPr id="66" name="直線コネクタ 65"/>
        <xdr:cNvCxnSpPr/>
      </xdr:nvCxnSpPr>
      <xdr:spPr>
        <a:xfrm>
          <a:off x="3987800" y="6017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16510</xdr:rowOff>
    </xdr:to>
    <xdr:cxnSp macro="">
      <xdr:nvCxnSpPr>
        <xdr:cNvPr id="69" name="直線コネクタ 68"/>
        <xdr:cNvCxnSpPr/>
      </xdr:nvCxnSpPr>
      <xdr:spPr>
        <a:xfrm>
          <a:off x="3098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1270</xdr:rowOff>
    </xdr:to>
    <xdr:cxnSp macro="">
      <xdr:nvCxnSpPr>
        <xdr:cNvPr id="72" name="直線コネクタ 71"/>
        <xdr:cNvCxnSpPr/>
      </xdr:nvCxnSpPr>
      <xdr:spPr>
        <a:xfrm>
          <a:off x="2209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34</xdr:row>
      <xdr:rowOff>165100</xdr:rowOff>
    </xdr:to>
    <xdr:cxnSp macro="">
      <xdr:nvCxnSpPr>
        <xdr:cNvPr id="75" name="直線コネクタ 74"/>
        <xdr:cNvCxnSpPr/>
      </xdr:nvCxnSpPr>
      <xdr:spPr>
        <a:xfrm>
          <a:off x="1320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傾向としては、類似団体平均値よりも低い値で推移しているが、平成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年度には老人福祉施設を指定管理施設としたこと、平成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年度には給食調理の民間委託を開始したことにより増加している。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これまで、保育所の公設民営化、指定管理者制度を活用した公共施設運営の推進等により、民間活用が可能な事業については直営から委託等に切り替えを行ってきた。今後も、保育所民営化や公共施設の集約化等により経費削減に努めていく。</a:t>
          </a: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72136</xdr:rowOff>
    </xdr:from>
    <xdr:to>
      <xdr:col>82</xdr:col>
      <xdr:colOff>107950</xdr:colOff>
      <xdr:row>14</xdr:row>
      <xdr:rowOff>81280</xdr:rowOff>
    </xdr:to>
    <xdr:cxnSp macro="">
      <xdr:nvCxnSpPr>
        <xdr:cNvPr id="125" name="直線コネクタ 124"/>
        <xdr:cNvCxnSpPr/>
      </xdr:nvCxnSpPr>
      <xdr:spPr>
        <a:xfrm>
          <a:off x="15671800" y="24724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72136</xdr:rowOff>
    </xdr:from>
    <xdr:to>
      <xdr:col>78</xdr:col>
      <xdr:colOff>69850</xdr:colOff>
      <xdr:row>14</xdr:row>
      <xdr:rowOff>72136</xdr:rowOff>
    </xdr:to>
    <xdr:cxnSp macro="">
      <xdr:nvCxnSpPr>
        <xdr:cNvPr id="128" name="直線コネクタ 127"/>
        <xdr:cNvCxnSpPr/>
      </xdr:nvCxnSpPr>
      <xdr:spPr>
        <a:xfrm>
          <a:off x="14782800" y="2472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17272</xdr:rowOff>
    </xdr:from>
    <xdr:to>
      <xdr:col>73</xdr:col>
      <xdr:colOff>180975</xdr:colOff>
      <xdr:row>14</xdr:row>
      <xdr:rowOff>72136</xdr:rowOff>
    </xdr:to>
    <xdr:cxnSp macro="">
      <xdr:nvCxnSpPr>
        <xdr:cNvPr id="131" name="直線コネクタ 130"/>
        <xdr:cNvCxnSpPr/>
      </xdr:nvCxnSpPr>
      <xdr:spPr>
        <a:xfrm>
          <a:off x="13893800" y="24175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14</xdr:row>
      <xdr:rowOff>17272</xdr:rowOff>
    </xdr:to>
    <xdr:cxnSp macro="">
      <xdr:nvCxnSpPr>
        <xdr:cNvPr id="134" name="直線コネクタ 133"/>
        <xdr:cNvCxnSpPr/>
      </xdr:nvCxnSpPr>
      <xdr:spPr>
        <a:xfrm>
          <a:off x="13004800" y="2380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4" name="楕円 143"/>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5"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21336</xdr:rowOff>
    </xdr:from>
    <xdr:to>
      <xdr:col>78</xdr:col>
      <xdr:colOff>120650</xdr:colOff>
      <xdr:row>14</xdr:row>
      <xdr:rowOff>122936</xdr:rowOff>
    </xdr:to>
    <xdr:sp macro="" textlink="">
      <xdr:nvSpPr>
        <xdr:cNvPr id="146" name="楕円 145"/>
        <xdr:cNvSpPr/>
      </xdr:nvSpPr>
      <xdr:spPr>
        <a:xfrm>
          <a:off x="15621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133113</xdr:rowOff>
    </xdr:from>
    <xdr:ext cx="736600" cy="259045"/>
    <xdr:sp macro="" textlink="">
      <xdr:nvSpPr>
        <xdr:cNvPr id="147" name="テキスト ボックス 146"/>
        <xdr:cNvSpPr txBox="1"/>
      </xdr:nvSpPr>
      <xdr:spPr>
        <a:xfrm>
          <a:off x="15290800" y="21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21336</xdr:rowOff>
    </xdr:from>
    <xdr:to>
      <xdr:col>74</xdr:col>
      <xdr:colOff>31750</xdr:colOff>
      <xdr:row>14</xdr:row>
      <xdr:rowOff>122936</xdr:rowOff>
    </xdr:to>
    <xdr:sp macro="" textlink="">
      <xdr:nvSpPr>
        <xdr:cNvPr id="148" name="楕円 147"/>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133113</xdr:rowOff>
    </xdr:from>
    <xdr:ext cx="762000" cy="259045"/>
    <xdr:sp macro="" textlink="">
      <xdr:nvSpPr>
        <xdr:cNvPr id="149" name="テキスト ボックス 148"/>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137922</xdr:rowOff>
    </xdr:from>
    <xdr:to>
      <xdr:col>69</xdr:col>
      <xdr:colOff>142875</xdr:colOff>
      <xdr:row>14</xdr:row>
      <xdr:rowOff>68072</xdr:rowOff>
    </xdr:to>
    <xdr:sp macro="" textlink="">
      <xdr:nvSpPr>
        <xdr:cNvPr id="150" name="楕円 149"/>
        <xdr:cNvSpPr/>
      </xdr:nvSpPr>
      <xdr:spPr>
        <a:xfrm>
          <a:off x="13843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51" name="テキスト ボックス 150"/>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年度までは類似団体平均よりも低く推移してきたが、私立認可保育所（</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園）の設置や子ども医療費助成等の増により、平成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年度にほぼその差はなくなった。平成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年度は横ばいとなったが、類似団体平均値が増加したことにより、結果的にその差が開いた。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生活保護受給世帯や障がい者に対する介護給付費等の福祉関係経費は年々増加してきており、今後も保育所民営化や保育ニーズの多様化への対応、福祉関係施設に勤務する職員の処遇改善などの影響により扶助費の増加要素は多いことから、事業内容の精査や資格審査等の適正化に努める必要がある。</a:t>
          </a: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39370</xdr:rowOff>
    </xdr:to>
    <xdr:cxnSp macro="">
      <xdr:nvCxnSpPr>
        <xdr:cNvPr id="186" name="直線コネクタ 185"/>
        <xdr:cNvCxnSpPr/>
      </xdr:nvCxnSpPr>
      <xdr:spPr>
        <a:xfrm>
          <a:off x="3987800" y="9438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16510</xdr:rowOff>
    </xdr:to>
    <xdr:cxnSp macro="">
      <xdr:nvCxnSpPr>
        <xdr:cNvPr id="189" name="直線コネクタ 188"/>
        <xdr:cNvCxnSpPr/>
      </xdr:nvCxnSpPr>
      <xdr:spPr>
        <a:xfrm flipV="1">
          <a:off x="3098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xdr:rowOff>
    </xdr:from>
    <xdr:to>
      <xdr:col>15</xdr:col>
      <xdr:colOff>98425</xdr:colOff>
      <xdr:row>55</xdr:row>
      <xdr:rowOff>16510</xdr:rowOff>
    </xdr:to>
    <xdr:cxnSp macro="">
      <xdr:nvCxnSpPr>
        <xdr:cNvPr id="192" name="直線コネクタ 191"/>
        <xdr:cNvCxnSpPr/>
      </xdr:nvCxnSpPr>
      <xdr:spPr>
        <a:xfrm>
          <a:off x="2209800" y="9446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96520</xdr:rowOff>
    </xdr:from>
    <xdr:to>
      <xdr:col>11</xdr:col>
      <xdr:colOff>9525</xdr:colOff>
      <xdr:row>55</xdr:row>
      <xdr:rowOff>16510</xdr:rowOff>
    </xdr:to>
    <xdr:cxnSp macro="">
      <xdr:nvCxnSpPr>
        <xdr:cNvPr id="195" name="直線コネクタ 194"/>
        <xdr:cNvCxnSpPr/>
      </xdr:nvCxnSpPr>
      <xdr:spPr>
        <a:xfrm>
          <a:off x="1320800" y="9354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5" name="楕円 204"/>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06" name="扶助費該当値テキスト"/>
        <xdr:cNvSpPr txBox="1"/>
      </xdr:nvSpPr>
      <xdr:spPr>
        <a:xfrm>
          <a:off x="4914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129540</xdr:rowOff>
    </xdr:from>
    <xdr:to>
      <xdr:col>20</xdr:col>
      <xdr:colOff>38100</xdr:colOff>
      <xdr:row>55</xdr:row>
      <xdr:rowOff>59690</xdr:rowOff>
    </xdr:to>
    <xdr:sp macro="" textlink="">
      <xdr:nvSpPr>
        <xdr:cNvPr id="207" name="楕円 206"/>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69867</xdr:rowOff>
    </xdr:from>
    <xdr:ext cx="736600" cy="259045"/>
    <xdr:sp macro="" textlink="">
      <xdr:nvSpPr>
        <xdr:cNvPr id="208" name="テキスト ボックス 207"/>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137160</xdr:rowOff>
    </xdr:from>
    <xdr:to>
      <xdr:col>15</xdr:col>
      <xdr:colOff>149225</xdr:colOff>
      <xdr:row>55</xdr:row>
      <xdr:rowOff>67310</xdr:rowOff>
    </xdr:to>
    <xdr:sp macro="" textlink="">
      <xdr:nvSpPr>
        <xdr:cNvPr id="209" name="楕円 208"/>
        <xdr:cNvSpPr/>
      </xdr:nvSpPr>
      <xdr:spPr>
        <a:xfrm>
          <a:off x="3048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77487</xdr:rowOff>
    </xdr:from>
    <xdr:ext cx="762000" cy="259045"/>
    <xdr:sp macro="" textlink="">
      <xdr:nvSpPr>
        <xdr:cNvPr id="210" name="テキスト ボックス 209"/>
        <xdr:cNvSpPr txBox="1"/>
      </xdr:nvSpPr>
      <xdr:spPr>
        <a:xfrm>
          <a:off x="2717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137160</xdr:rowOff>
    </xdr:from>
    <xdr:to>
      <xdr:col>11</xdr:col>
      <xdr:colOff>60325</xdr:colOff>
      <xdr:row>55</xdr:row>
      <xdr:rowOff>67310</xdr:rowOff>
    </xdr:to>
    <xdr:sp macro="" textlink="">
      <xdr:nvSpPr>
        <xdr:cNvPr id="211" name="楕円 210"/>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77487</xdr:rowOff>
    </xdr:from>
    <xdr:ext cx="762000" cy="259045"/>
    <xdr:sp macro="" textlink="">
      <xdr:nvSpPr>
        <xdr:cNvPr id="212" name="テキスト ボックス 211"/>
        <xdr:cNvSpPr txBox="1"/>
      </xdr:nvSpPr>
      <xdr:spPr>
        <a:xfrm>
          <a:off x="1828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45720</xdr:rowOff>
    </xdr:from>
    <xdr:to>
      <xdr:col>6</xdr:col>
      <xdr:colOff>171450</xdr:colOff>
      <xdr:row>54</xdr:row>
      <xdr:rowOff>147320</xdr:rowOff>
    </xdr:to>
    <xdr:sp macro="" textlink="">
      <xdr:nvSpPr>
        <xdr:cNvPr id="213" name="楕円 212"/>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157497</xdr:rowOff>
    </xdr:from>
    <xdr:ext cx="762000" cy="259045"/>
    <xdr:sp macro="" textlink="">
      <xdr:nvSpPr>
        <xdr:cNvPr id="214" name="テキスト ボックス 213"/>
        <xdr:cNvSpPr txBox="1"/>
      </xdr:nvSpPr>
      <xdr:spPr>
        <a:xfrm>
          <a:off x="939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その他の比率については、維持補修費が</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％、繰出金が</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8.9</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％となっており、</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今年度は大幅に比率が改善され、類似団体平均値を下回った</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要因</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としては、</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例年</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維持補修費の</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大半を占めていた</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除雪経費</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が異常少雪のため抑えられたこと</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、繰出金の</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大半を</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占め</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ていた</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下水道</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特別会計が法適化されたことにより補助金に移行したことが挙げられる。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維持補修費については、</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異常少雪という偶然性が高いものであり、次年度以降例年どおりに戻ると考えられるので、</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公共施設の集約化等</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を進め</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、将来的な経費抑制につながる取組を進め</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なくてはならない</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59</xdr:row>
      <xdr:rowOff>60053</xdr:rowOff>
    </xdr:to>
    <xdr:cxnSp macro="">
      <xdr:nvCxnSpPr>
        <xdr:cNvPr id="249" name="直線コネクタ 248"/>
        <xdr:cNvCxnSpPr/>
      </xdr:nvCxnSpPr>
      <xdr:spPr>
        <a:xfrm flipV="1">
          <a:off x="15671800" y="9542054"/>
          <a:ext cx="838200" cy="6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60053</xdr:rowOff>
    </xdr:from>
    <xdr:to>
      <xdr:col>78</xdr:col>
      <xdr:colOff>69850</xdr:colOff>
      <xdr:row>59</xdr:row>
      <xdr:rowOff>73116</xdr:rowOff>
    </xdr:to>
    <xdr:cxnSp macro="">
      <xdr:nvCxnSpPr>
        <xdr:cNvPr id="252" name="直線コネクタ 251"/>
        <xdr:cNvCxnSpPr/>
      </xdr:nvCxnSpPr>
      <xdr:spPr>
        <a:xfrm flipV="1">
          <a:off x="14782800" y="101756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53522</xdr:rowOff>
    </xdr:from>
    <xdr:to>
      <xdr:col>73</xdr:col>
      <xdr:colOff>180975</xdr:colOff>
      <xdr:row>59</xdr:row>
      <xdr:rowOff>73116</xdr:rowOff>
    </xdr:to>
    <xdr:cxnSp macro="">
      <xdr:nvCxnSpPr>
        <xdr:cNvPr id="255" name="直線コネクタ 254"/>
        <xdr:cNvCxnSpPr/>
      </xdr:nvCxnSpPr>
      <xdr:spPr>
        <a:xfrm>
          <a:off x="13893800" y="101690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53522</xdr:rowOff>
    </xdr:to>
    <xdr:cxnSp macro="">
      <xdr:nvCxnSpPr>
        <xdr:cNvPr id="258" name="直線コネクタ 257"/>
        <xdr:cNvCxnSpPr/>
      </xdr:nvCxnSpPr>
      <xdr:spPr>
        <a:xfrm>
          <a:off x="13004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68" name="楕円 267"/>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69"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9253</xdr:rowOff>
    </xdr:from>
    <xdr:to>
      <xdr:col>78</xdr:col>
      <xdr:colOff>120650</xdr:colOff>
      <xdr:row>59</xdr:row>
      <xdr:rowOff>110853</xdr:rowOff>
    </xdr:to>
    <xdr:sp macro="" textlink="">
      <xdr:nvSpPr>
        <xdr:cNvPr id="270" name="楕円 269"/>
        <xdr:cNvSpPr/>
      </xdr:nvSpPr>
      <xdr:spPr>
        <a:xfrm>
          <a:off x="15621000" y="101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95630</xdr:rowOff>
    </xdr:from>
    <xdr:ext cx="736600" cy="259045"/>
    <xdr:sp macro="" textlink="">
      <xdr:nvSpPr>
        <xdr:cNvPr id="271" name="テキスト ボックス 270"/>
        <xdr:cNvSpPr txBox="1"/>
      </xdr:nvSpPr>
      <xdr:spPr>
        <a:xfrm>
          <a:off x="15290800" y="1021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22316</xdr:rowOff>
    </xdr:from>
    <xdr:to>
      <xdr:col>74</xdr:col>
      <xdr:colOff>31750</xdr:colOff>
      <xdr:row>59</xdr:row>
      <xdr:rowOff>123916</xdr:rowOff>
    </xdr:to>
    <xdr:sp macro="" textlink="">
      <xdr:nvSpPr>
        <xdr:cNvPr id="272" name="楕円 271"/>
        <xdr:cNvSpPr/>
      </xdr:nvSpPr>
      <xdr:spPr>
        <a:xfrm>
          <a:off x="14732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108693</xdr:rowOff>
    </xdr:from>
    <xdr:ext cx="762000" cy="259045"/>
    <xdr:sp macro="" textlink="">
      <xdr:nvSpPr>
        <xdr:cNvPr id="273" name="テキスト ボックス 272"/>
        <xdr:cNvSpPr txBox="1"/>
      </xdr:nvSpPr>
      <xdr:spPr>
        <a:xfrm>
          <a:off x="14401800" y="1022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4" name="楕円 273"/>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89099</xdr:rowOff>
    </xdr:from>
    <xdr:ext cx="762000" cy="259045"/>
    <xdr:sp macro="" textlink="">
      <xdr:nvSpPr>
        <xdr:cNvPr id="275" name="テキスト ボックス 274"/>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7" name="テキスト ボックス 276"/>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年度までは類似団体平均等を下回る比率で推移してきたが、平成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年度には病院事業会計に対する補助金が大幅に増加したことにより比率が悪化し</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年度は微減で推移した</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令和元年度は下水道事業が法適化し、繰出金から補助金等へ移動したことにより大幅に増加し比率が悪化した。</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補助費等については従来から、公営企業（水道事業・病院事業</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、令和元年度からは下水道事業</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）への補助金が大きな割合を占めて</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病院事業については、</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経営が軌道に乗るまでは相当の補助が必要になるものと考えるが、経営状況等を注視し、明確な基準に従った適正な補助とするよう努めていく。</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下水道事業についても適切な繰出額を模索し、補助をしていく。</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76708</xdr:rowOff>
    </xdr:to>
    <xdr:cxnSp macro="">
      <xdr:nvCxnSpPr>
        <xdr:cNvPr id="307" name="直線コネクタ 306"/>
        <xdr:cNvCxnSpPr/>
      </xdr:nvCxnSpPr>
      <xdr:spPr>
        <a:xfrm>
          <a:off x="15671800" y="61574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170434</xdr:rowOff>
    </xdr:to>
    <xdr:cxnSp macro="">
      <xdr:nvCxnSpPr>
        <xdr:cNvPr id="310" name="直線コネクタ 309"/>
        <xdr:cNvCxnSpPr/>
      </xdr:nvCxnSpPr>
      <xdr:spPr>
        <a:xfrm flipV="1">
          <a:off x="14782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8128</xdr:rowOff>
    </xdr:to>
    <xdr:cxnSp macro="">
      <xdr:nvCxnSpPr>
        <xdr:cNvPr id="313" name="直線コネクタ 312"/>
        <xdr:cNvCxnSpPr/>
      </xdr:nvCxnSpPr>
      <xdr:spPr>
        <a:xfrm flipV="1">
          <a:off x="13893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36</xdr:row>
      <xdr:rowOff>8128</xdr:rowOff>
    </xdr:to>
    <xdr:cxnSp macro="">
      <xdr:nvCxnSpPr>
        <xdr:cNvPr id="316" name="直線コネクタ 315"/>
        <xdr:cNvCxnSpPr/>
      </xdr:nvCxnSpPr>
      <xdr:spPr>
        <a:xfrm>
          <a:off x="13004800" y="60431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6" name="楕円 325"/>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169435</xdr:rowOff>
    </xdr:from>
    <xdr:ext cx="762000" cy="259045"/>
    <xdr:sp macro="" textlink="">
      <xdr:nvSpPr>
        <xdr:cNvPr id="327"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8" name="楕円 327"/>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9" name="テキスト ボックス 328"/>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0" name="楕円 329"/>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1" name="テキスト ボックス 330"/>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2" name="楕円 331"/>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33" name="テキスト ボックス 332"/>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4" name="楕円 333"/>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5" name="テキスト ボックス 334"/>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0" lang="ja-JP" altLang="en-US"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年度以降の公的資金補償金免除繰上償還や、近年の超低金利政策下における高利率の地方債の借換え等により利子負担は大きく軽減することができた。</a:t>
          </a:r>
          <a:endParaRPr kumimoji="0" lang="en-US" altLang="ja-JP"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しかしながら、市町村合併に伴い、平成</a:t>
          </a:r>
          <a:r>
            <a:rPr kumimoji="0" lang="en-US" altLang="ja-JP"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に一体感の醸成や地域間格差の是正、施設の統廃合などに係る投資的事業が集中したことに加え、今後は公共施設等の集約化長寿命化を進める必要があり、しばらくの間は公債費の大きな減少は見込めな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公共施設等の集約化・長寿命化を除き、必要なインフラ・施設等の整備が一段落したことから、今後待ち受ける廃棄物処理施設の整備を見据え、投資的経費を縮減し公債費の抑制に努める。</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120469</xdr:rowOff>
    </xdr:to>
    <xdr:cxnSp macro="">
      <xdr:nvCxnSpPr>
        <xdr:cNvPr id="370" name="直線コネクタ 369"/>
        <xdr:cNvCxnSpPr/>
      </xdr:nvCxnSpPr>
      <xdr:spPr>
        <a:xfrm>
          <a:off x="3987800" y="134543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140063</xdr:rowOff>
    </xdr:to>
    <xdr:cxnSp macro="">
      <xdr:nvCxnSpPr>
        <xdr:cNvPr id="373" name="直線コネクタ 372"/>
        <xdr:cNvCxnSpPr/>
      </xdr:nvCxnSpPr>
      <xdr:spPr>
        <a:xfrm flipV="1">
          <a:off x="3098800" y="134543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140063</xdr:rowOff>
    </xdr:from>
    <xdr:to>
      <xdr:col>15</xdr:col>
      <xdr:colOff>98425</xdr:colOff>
      <xdr:row>79</xdr:row>
      <xdr:rowOff>1270</xdr:rowOff>
    </xdr:to>
    <xdr:cxnSp macro="">
      <xdr:nvCxnSpPr>
        <xdr:cNvPr id="376" name="直線コネクタ 375"/>
        <xdr:cNvCxnSpPr/>
      </xdr:nvCxnSpPr>
      <xdr:spPr>
        <a:xfrm flipV="1">
          <a:off x="2209800" y="135131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100874</xdr:rowOff>
    </xdr:from>
    <xdr:to>
      <xdr:col>11</xdr:col>
      <xdr:colOff>9525</xdr:colOff>
      <xdr:row>79</xdr:row>
      <xdr:rowOff>1270</xdr:rowOff>
    </xdr:to>
    <xdr:cxnSp macro="">
      <xdr:nvCxnSpPr>
        <xdr:cNvPr id="379" name="直線コネクタ 378"/>
        <xdr:cNvCxnSpPr/>
      </xdr:nvCxnSpPr>
      <xdr:spPr>
        <a:xfrm>
          <a:off x="1320800" y="134739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69669</xdr:rowOff>
    </xdr:from>
    <xdr:to>
      <xdr:col>24</xdr:col>
      <xdr:colOff>76200</xdr:colOff>
      <xdr:row>78</xdr:row>
      <xdr:rowOff>171269</xdr:rowOff>
    </xdr:to>
    <xdr:sp macro="" textlink="">
      <xdr:nvSpPr>
        <xdr:cNvPr id="389" name="楕円 388"/>
        <xdr:cNvSpPr/>
      </xdr:nvSpPr>
      <xdr:spPr>
        <a:xfrm>
          <a:off x="4775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41746</xdr:rowOff>
    </xdr:from>
    <xdr:ext cx="762000" cy="259045"/>
    <xdr:sp macro="" textlink="">
      <xdr:nvSpPr>
        <xdr:cNvPr id="390" name="公債費該当値テキスト"/>
        <xdr:cNvSpPr txBox="1"/>
      </xdr:nvSpPr>
      <xdr:spPr>
        <a:xfrm>
          <a:off x="4914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1" name="楕円 390"/>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2" name="テキスト ボックス 391"/>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89263</xdr:rowOff>
    </xdr:from>
    <xdr:to>
      <xdr:col>15</xdr:col>
      <xdr:colOff>149225</xdr:colOff>
      <xdr:row>79</xdr:row>
      <xdr:rowOff>19413</xdr:rowOff>
    </xdr:to>
    <xdr:sp macro="" textlink="">
      <xdr:nvSpPr>
        <xdr:cNvPr id="393" name="楕円 392"/>
        <xdr:cNvSpPr/>
      </xdr:nvSpPr>
      <xdr:spPr>
        <a:xfrm>
          <a:off x="3048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4190</xdr:rowOff>
    </xdr:from>
    <xdr:ext cx="762000" cy="259045"/>
    <xdr:sp macro="" textlink="">
      <xdr:nvSpPr>
        <xdr:cNvPr id="394" name="テキスト ボックス 393"/>
        <xdr:cNvSpPr txBox="1"/>
      </xdr:nvSpPr>
      <xdr:spPr>
        <a:xfrm>
          <a:off x="2717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5" name="楕円 394"/>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6" name="テキスト ボックス 395"/>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50074</xdr:rowOff>
    </xdr:from>
    <xdr:to>
      <xdr:col>6</xdr:col>
      <xdr:colOff>171450</xdr:colOff>
      <xdr:row>78</xdr:row>
      <xdr:rowOff>151674</xdr:rowOff>
    </xdr:to>
    <xdr:sp macro="" textlink="">
      <xdr:nvSpPr>
        <xdr:cNvPr id="397" name="楕円 396"/>
        <xdr:cNvSpPr/>
      </xdr:nvSpPr>
      <xdr:spPr>
        <a:xfrm>
          <a:off x="1270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136451</xdr:rowOff>
    </xdr:from>
    <xdr:ext cx="762000" cy="259045"/>
    <xdr:sp macro="" textlink="">
      <xdr:nvSpPr>
        <xdr:cNvPr id="398" name="テキスト ボックス 397"/>
        <xdr:cNvSpPr txBox="1"/>
      </xdr:nvSpPr>
      <xdr:spPr>
        <a:xfrm>
          <a:off x="939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公債費以外の経常収支比率については、異常少雪等による経常経費の減</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によって減少した平成</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年度を除くと</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ほぼ類似団体平均や全国平均と同程度で推移している。</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令和元年度も平成</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年度と同様に異常少雪だったこと、また下水道事業が法適化したことにより類似団体よりも大幅に下回った。</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合併以降、財政健全化計画に基づき、各種の見直し等を進めてきた結果、公営企業等他会計への補助金及び繰出金を除き、一定の経常経費の削減成果は表れている。</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各種事業の民間委託を進めていく中で、現在は一時的に経費が増加している部分があるが、徐々に人件費等の削減効果が表れてくる予定である。</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公営企業等他会計の状況を注視しつつ、引き続き不断の事務事業改善により削減を進めていく必要がある。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xdr:rowOff>
    </xdr:from>
    <xdr:to>
      <xdr:col>82</xdr:col>
      <xdr:colOff>107950</xdr:colOff>
      <xdr:row>76</xdr:row>
      <xdr:rowOff>168148</xdr:rowOff>
    </xdr:to>
    <xdr:cxnSp macro="">
      <xdr:nvCxnSpPr>
        <xdr:cNvPr id="429" name="直線コネクタ 428"/>
        <xdr:cNvCxnSpPr/>
      </xdr:nvCxnSpPr>
      <xdr:spPr>
        <a:xfrm flipV="1">
          <a:off x="15671800" y="12869164"/>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14987</xdr:rowOff>
    </xdr:to>
    <xdr:cxnSp macro="">
      <xdr:nvCxnSpPr>
        <xdr:cNvPr id="432" name="直線コネクタ 431"/>
        <xdr:cNvCxnSpPr/>
      </xdr:nvCxnSpPr>
      <xdr:spPr>
        <a:xfrm flipV="1">
          <a:off x="14782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14987</xdr:rowOff>
    </xdr:to>
    <xdr:cxnSp macro="">
      <xdr:nvCxnSpPr>
        <xdr:cNvPr id="435" name="直線コネクタ 434"/>
        <xdr:cNvCxnSpPr/>
      </xdr:nvCxnSpPr>
      <xdr:spPr>
        <a:xfrm>
          <a:off x="13893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76</xdr:row>
      <xdr:rowOff>149861</xdr:rowOff>
    </xdr:to>
    <xdr:cxnSp macro="">
      <xdr:nvCxnSpPr>
        <xdr:cNvPr id="438" name="直線コネクタ 437"/>
        <xdr:cNvCxnSpPr/>
      </xdr:nvCxnSpPr>
      <xdr:spPr>
        <a:xfrm>
          <a:off x="13004800" y="12896596"/>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131064</xdr:rowOff>
    </xdr:from>
    <xdr:to>
      <xdr:col>82</xdr:col>
      <xdr:colOff>158750</xdr:colOff>
      <xdr:row>75</xdr:row>
      <xdr:rowOff>61214</xdr:rowOff>
    </xdr:to>
    <xdr:sp macro="" textlink="">
      <xdr:nvSpPr>
        <xdr:cNvPr id="448" name="楕円 447"/>
        <xdr:cNvSpPr/>
      </xdr:nvSpPr>
      <xdr:spPr>
        <a:xfrm>
          <a:off x="16459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39641</xdr:rowOff>
    </xdr:from>
    <xdr:ext cx="762000" cy="259045"/>
    <xdr:sp macro="" textlink="">
      <xdr:nvSpPr>
        <xdr:cNvPr id="449" name="公債費以外該当値テキスト"/>
        <xdr:cNvSpPr txBox="1"/>
      </xdr:nvSpPr>
      <xdr:spPr>
        <a:xfrm>
          <a:off x="16598900" y="12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0" name="楕円 449"/>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1" name="テキスト ボックス 450"/>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2" name="楕円 451"/>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3" name="テキスト ボックス 452"/>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4" name="楕円 453"/>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5" name="テキスト ボックス 454"/>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56" name="楕円 455"/>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57" name="テキスト ボックス 456"/>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156174</xdr:rowOff>
    </xdr:from>
    <xdr:to>
      <xdr:col>29</xdr:col>
      <xdr:colOff>127000</xdr:colOff>
      <xdr:row>16</xdr:row>
      <xdr:rowOff>27276</xdr:rowOff>
    </xdr:to>
    <xdr:cxnSp macro="">
      <xdr:nvCxnSpPr>
        <xdr:cNvPr id="52" name="直線コネクタ 51"/>
        <xdr:cNvCxnSpPr/>
      </xdr:nvCxnSpPr>
      <xdr:spPr bwMode="auto">
        <a:xfrm flipV="1">
          <a:off x="5003800" y="2775549"/>
          <a:ext cx="647700" cy="4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27276</xdr:rowOff>
    </xdr:from>
    <xdr:to>
      <xdr:col>26</xdr:col>
      <xdr:colOff>50800</xdr:colOff>
      <xdr:row>16</xdr:row>
      <xdr:rowOff>59133</xdr:rowOff>
    </xdr:to>
    <xdr:cxnSp macro="">
      <xdr:nvCxnSpPr>
        <xdr:cNvPr id="55" name="直線コネクタ 54"/>
        <xdr:cNvCxnSpPr/>
      </xdr:nvCxnSpPr>
      <xdr:spPr bwMode="auto">
        <a:xfrm flipV="1">
          <a:off x="4305300" y="2818101"/>
          <a:ext cx="698500" cy="3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7616</xdr:rowOff>
    </xdr:from>
    <xdr:to>
      <xdr:col>22</xdr:col>
      <xdr:colOff>114300</xdr:colOff>
      <xdr:row>16</xdr:row>
      <xdr:rowOff>59133</xdr:rowOff>
    </xdr:to>
    <xdr:cxnSp macro="">
      <xdr:nvCxnSpPr>
        <xdr:cNvPr id="58" name="直線コネクタ 57"/>
        <xdr:cNvCxnSpPr/>
      </xdr:nvCxnSpPr>
      <xdr:spPr bwMode="auto">
        <a:xfrm>
          <a:off x="3606800" y="2798441"/>
          <a:ext cx="698500" cy="5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103269</xdr:rowOff>
    </xdr:from>
    <xdr:to>
      <xdr:col>18</xdr:col>
      <xdr:colOff>177800</xdr:colOff>
      <xdr:row>16</xdr:row>
      <xdr:rowOff>7616</xdr:rowOff>
    </xdr:to>
    <xdr:cxnSp macro="">
      <xdr:nvCxnSpPr>
        <xdr:cNvPr id="61" name="直線コネクタ 60"/>
        <xdr:cNvCxnSpPr/>
      </xdr:nvCxnSpPr>
      <xdr:spPr bwMode="auto">
        <a:xfrm>
          <a:off x="2908300" y="2722644"/>
          <a:ext cx="698500" cy="7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105374</xdr:rowOff>
    </xdr:from>
    <xdr:to>
      <xdr:col>29</xdr:col>
      <xdr:colOff>177800</xdr:colOff>
      <xdr:row>16</xdr:row>
      <xdr:rowOff>35524</xdr:rowOff>
    </xdr:to>
    <xdr:sp macro="" textlink="">
      <xdr:nvSpPr>
        <xdr:cNvPr id="71" name="楕円 70"/>
        <xdr:cNvSpPr/>
      </xdr:nvSpPr>
      <xdr:spPr bwMode="auto">
        <a:xfrm>
          <a:off x="5600700" y="272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121901</xdr:rowOff>
    </xdr:from>
    <xdr:ext cx="762000" cy="259045"/>
    <xdr:sp macro="" textlink="">
      <xdr:nvSpPr>
        <xdr:cNvPr id="72" name="人口1人当たり決算額の推移該当値テキスト130"/>
        <xdr:cNvSpPr txBox="1"/>
      </xdr:nvSpPr>
      <xdr:spPr>
        <a:xfrm>
          <a:off x="5740400" y="256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147926</xdr:rowOff>
    </xdr:from>
    <xdr:to>
      <xdr:col>26</xdr:col>
      <xdr:colOff>101600</xdr:colOff>
      <xdr:row>16</xdr:row>
      <xdr:rowOff>78076</xdr:rowOff>
    </xdr:to>
    <xdr:sp macro="" textlink="">
      <xdr:nvSpPr>
        <xdr:cNvPr id="73" name="楕円 72"/>
        <xdr:cNvSpPr/>
      </xdr:nvSpPr>
      <xdr:spPr bwMode="auto">
        <a:xfrm>
          <a:off x="4953000" y="2767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88253</xdr:rowOff>
    </xdr:from>
    <xdr:ext cx="736600" cy="259045"/>
    <xdr:sp macro="" textlink="">
      <xdr:nvSpPr>
        <xdr:cNvPr id="74" name="テキスト ボックス 73"/>
        <xdr:cNvSpPr txBox="1"/>
      </xdr:nvSpPr>
      <xdr:spPr>
        <a:xfrm>
          <a:off x="4622800" y="253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8333</xdr:rowOff>
    </xdr:from>
    <xdr:to>
      <xdr:col>22</xdr:col>
      <xdr:colOff>165100</xdr:colOff>
      <xdr:row>16</xdr:row>
      <xdr:rowOff>109933</xdr:rowOff>
    </xdr:to>
    <xdr:sp macro="" textlink="">
      <xdr:nvSpPr>
        <xdr:cNvPr id="75" name="楕円 74"/>
        <xdr:cNvSpPr/>
      </xdr:nvSpPr>
      <xdr:spPr bwMode="auto">
        <a:xfrm>
          <a:off x="4254500" y="279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120110</xdr:rowOff>
    </xdr:from>
    <xdr:ext cx="762000" cy="259045"/>
    <xdr:sp macro="" textlink="">
      <xdr:nvSpPr>
        <xdr:cNvPr id="76" name="テキスト ボックス 75"/>
        <xdr:cNvSpPr txBox="1"/>
      </xdr:nvSpPr>
      <xdr:spPr>
        <a:xfrm>
          <a:off x="3924300" y="256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128266</xdr:rowOff>
    </xdr:from>
    <xdr:to>
      <xdr:col>19</xdr:col>
      <xdr:colOff>38100</xdr:colOff>
      <xdr:row>16</xdr:row>
      <xdr:rowOff>58416</xdr:rowOff>
    </xdr:to>
    <xdr:sp macro="" textlink="">
      <xdr:nvSpPr>
        <xdr:cNvPr id="77" name="楕円 76"/>
        <xdr:cNvSpPr/>
      </xdr:nvSpPr>
      <xdr:spPr bwMode="auto">
        <a:xfrm>
          <a:off x="3556000" y="274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68593</xdr:rowOff>
    </xdr:from>
    <xdr:ext cx="762000" cy="259045"/>
    <xdr:sp macro="" textlink="">
      <xdr:nvSpPr>
        <xdr:cNvPr id="78" name="テキスト ボックス 77"/>
        <xdr:cNvSpPr txBox="1"/>
      </xdr:nvSpPr>
      <xdr:spPr>
        <a:xfrm>
          <a:off x="3225800" y="251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52469</xdr:rowOff>
    </xdr:from>
    <xdr:to>
      <xdr:col>15</xdr:col>
      <xdr:colOff>101600</xdr:colOff>
      <xdr:row>15</xdr:row>
      <xdr:rowOff>154069</xdr:rowOff>
    </xdr:to>
    <xdr:sp macro="" textlink="">
      <xdr:nvSpPr>
        <xdr:cNvPr id="79" name="楕円 78"/>
        <xdr:cNvSpPr/>
      </xdr:nvSpPr>
      <xdr:spPr bwMode="auto">
        <a:xfrm>
          <a:off x="2857500" y="267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164246</xdr:rowOff>
    </xdr:from>
    <xdr:ext cx="762000" cy="259045"/>
    <xdr:sp macro="" textlink="">
      <xdr:nvSpPr>
        <xdr:cNvPr id="80" name="テキスト ボックス 79"/>
        <xdr:cNvSpPr txBox="1"/>
      </xdr:nvSpPr>
      <xdr:spPr>
        <a:xfrm>
          <a:off x="2527300" y="24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295958</xdr:rowOff>
    </xdr:from>
    <xdr:to>
      <xdr:col>29</xdr:col>
      <xdr:colOff>127000</xdr:colOff>
      <xdr:row>35</xdr:row>
      <xdr:rowOff>142477</xdr:rowOff>
    </xdr:to>
    <xdr:cxnSp macro="">
      <xdr:nvCxnSpPr>
        <xdr:cNvPr id="112" name="直線コネクタ 111"/>
        <xdr:cNvCxnSpPr/>
      </xdr:nvCxnSpPr>
      <xdr:spPr bwMode="auto">
        <a:xfrm>
          <a:off x="5003800" y="6563408"/>
          <a:ext cx="647700" cy="189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237596</xdr:rowOff>
    </xdr:from>
    <xdr:to>
      <xdr:col>26</xdr:col>
      <xdr:colOff>50800</xdr:colOff>
      <xdr:row>34</xdr:row>
      <xdr:rowOff>295958</xdr:rowOff>
    </xdr:to>
    <xdr:cxnSp macro="">
      <xdr:nvCxnSpPr>
        <xdr:cNvPr id="115" name="直線コネクタ 114"/>
        <xdr:cNvCxnSpPr/>
      </xdr:nvCxnSpPr>
      <xdr:spPr bwMode="auto">
        <a:xfrm>
          <a:off x="4305300" y="6505046"/>
          <a:ext cx="698500" cy="5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226967</xdr:rowOff>
    </xdr:from>
    <xdr:to>
      <xdr:col>22</xdr:col>
      <xdr:colOff>114300</xdr:colOff>
      <xdr:row>34</xdr:row>
      <xdr:rowOff>237596</xdr:rowOff>
    </xdr:to>
    <xdr:cxnSp macro="">
      <xdr:nvCxnSpPr>
        <xdr:cNvPr id="118" name="直線コネクタ 117"/>
        <xdr:cNvCxnSpPr/>
      </xdr:nvCxnSpPr>
      <xdr:spPr bwMode="auto">
        <a:xfrm>
          <a:off x="3606800" y="6494417"/>
          <a:ext cx="698500" cy="1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226967</xdr:rowOff>
    </xdr:from>
    <xdr:to>
      <xdr:col>18</xdr:col>
      <xdr:colOff>177800</xdr:colOff>
      <xdr:row>35</xdr:row>
      <xdr:rowOff>13637</xdr:rowOff>
    </xdr:to>
    <xdr:cxnSp macro="">
      <xdr:nvCxnSpPr>
        <xdr:cNvPr id="121" name="直線コネクタ 120"/>
        <xdr:cNvCxnSpPr/>
      </xdr:nvCxnSpPr>
      <xdr:spPr bwMode="auto">
        <a:xfrm flipV="1">
          <a:off x="2908300" y="6494417"/>
          <a:ext cx="698500" cy="129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91677</xdr:rowOff>
    </xdr:from>
    <xdr:to>
      <xdr:col>29</xdr:col>
      <xdr:colOff>177800</xdr:colOff>
      <xdr:row>35</xdr:row>
      <xdr:rowOff>193277</xdr:rowOff>
    </xdr:to>
    <xdr:sp macro="" textlink="">
      <xdr:nvSpPr>
        <xdr:cNvPr id="131" name="楕円 130"/>
        <xdr:cNvSpPr/>
      </xdr:nvSpPr>
      <xdr:spPr bwMode="auto">
        <a:xfrm>
          <a:off x="5600700" y="6702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279654</xdr:rowOff>
    </xdr:from>
    <xdr:ext cx="762000" cy="259045"/>
    <xdr:sp macro="" textlink="">
      <xdr:nvSpPr>
        <xdr:cNvPr id="132" name="人口1人当たり決算額の推移該当値テキスト445"/>
        <xdr:cNvSpPr txBox="1"/>
      </xdr:nvSpPr>
      <xdr:spPr>
        <a:xfrm>
          <a:off x="5740400" y="65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245158</xdr:rowOff>
    </xdr:from>
    <xdr:to>
      <xdr:col>26</xdr:col>
      <xdr:colOff>101600</xdr:colOff>
      <xdr:row>35</xdr:row>
      <xdr:rowOff>3858</xdr:rowOff>
    </xdr:to>
    <xdr:sp macro="" textlink="">
      <xdr:nvSpPr>
        <xdr:cNvPr id="133" name="楕円 132"/>
        <xdr:cNvSpPr/>
      </xdr:nvSpPr>
      <xdr:spPr bwMode="auto">
        <a:xfrm>
          <a:off x="4953000" y="6512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14035</xdr:rowOff>
    </xdr:from>
    <xdr:ext cx="736600" cy="259045"/>
    <xdr:sp macro="" textlink="">
      <xdr:nvSpPr>
        <xdr:cNvPr id="134" name="テキスト ボックス 133"/>
        <xdr:cNvSpPr txBox="1"/>
      </xdr:nvSpPr>
      <xdr:spPr>
        <a:xfrm>
          <a:off x="4622800" y="628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186797</xdr:rowOff>
    </xdr:from>
    <xdr:to>
      <xdr:col>22</xdr:col>
      <xdr:colOff>165100</xdr:colOff>
      <xdr:row>34</xdr:row>
      <xdr:rowOff>288396</xdr:rowOff>
    </xdr:to>
    <xdr:sp macro="" textlink="">
      <xdr:nvSpPr>
        <xdr:cNvPr id="135" name="楕円 134"/>
        <xdr:cNvSpPr/>
      </xdr:nvSpPr>
      <xdr:spPr bwMode="auto">
        <a:xfrm>
          <a:off x="4254500" y="645424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298574</xdr:rowOff>
    </xdr:from>
    <xdr:ext cx="762000" cy="259045"/>
    <xdr:sp macro="" textlink="">
      <xdr:nvSpPr>
        <xdr:cNvPr id="136" name="テキスト ボックス 135"/>
        <xdr:cNvSpPr txBox="1"/>
      </xdr:nvSpPr>
      <xdr:spPr>
        <a:xfrm>
          <a:off x="3924300" y="622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176167</xdr:rowOff>
    </xdr:from>
    <xdr:to>
      <xdr:col>19</xdr:col>
      <xdr:colOff>38100</xdr:colOff>
      <xdr:row>34</xdr:row>
      <xdr:rowOff>277767</xdr:rowOff>
    </xdr:to>
    <xdr:sp macro="" textlink="">
      <xdr:nvSpPr>
        <xdr:cNvPr id="137" name="楕円 136"/>
        <xdr:cNvSpPr/>
      </xdr:nvSpPr>
      <xdr:spPr bwMode="auto">
        <a:xfrm>
          <a:off x="3556000" y="644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287944</xdr:rowOff>
    </xdr:from>
    <xdr:ext cx="762000" cy="259045"/>
    <xdr:sp macro="" textlink="">
      <xdr:nvSpPr>
        <xdr:cNvPr id="138" name="テキスト ボックス 137"/>
        <xdr:cNvSpPr txBox="1"/>
      </xdr:nvSpPr>
      <xdr:spPr>
        <a:xfrm>
          <a:off x="3225800" y="62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305737</xdr:rowOff>
    </xdr:from>
    <xdr:to>
      <xdr:col>15</xdr:col>
      <xdr:colOff>101600</xdr:colOff>
      <xdr:row>35</xdr:row>
      <xdr:rowOff>64437</xdr:rowOff>
    </xdr:to>
    <xdr:sp macro="" textlink="">
      <xdr:nvSpPr>
        <xdr:cNvPr id="139" name="楕円 138"/>
        <xdr:cNvSpPr/>
      </xdr:nvSpPr>
      <xdr:spPr bwMode="auto">
        <a:xfrm>
          <a:off x="2857500" y="657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74614</xdr:rowOff>
    </xdr:from>
    <xdr:ext cx="762000" cy="259045"/>
    <xdr:sp macro="" textlink="">
      <xdr:nvSpPr>
        <xdr:cNvPr id="140" name="テキスト ボックス 139"/>
        <xdr:cNvSpPr txBox="1"/>
      </xdr:nvSpPr>
      <xdr:spPr>
        <a:xfrm>
          <a:off x="2527300" y="634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56,196
55,163
584.55
33,013,790
31,532,972
1,242,349
19,545,536
37,748,136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97703</xdr:rowOff>
    </xdr:from>
    <xdr:to>
      <xdr:col>24</xdr:col>
      <xdr:colOff>63500</xdr:colOff>
      <xdr:row>35</xdr:row>
      <xdr:rowOff>100414</xdr:rowOff>
    </xdr:to>
    <xdr:cxnSp macro="">
      <xdr:nvCxnSpPr>
        <xdr:cNvPr id="63" name="直線コネクタ 62"/>
        <xdr:cNvCxnSpPr/>
      </xdr:nvCxnSpPr>
      <xdr:spPr>
        <a:xfrm flipV="1">
          <a:off x="3797300" y="6098453"/>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100414</xdr:rowOff>
    </xdr:from>
    <xdr:to>
      <xdr:col>19</xdr:col>
      <xdr:colOff>177800</xdr:colOff>
      <xdr:row>35</xdr:row>
      <xdr:rowOff>137871</xdr:rowOff>
    </xdr:to>
    <xdr:cxnSp macro="">
      <xdr:nvCxnSpPr>
        <xdr:cNvPr id="66" name="直線コネクタ 65"/>
        <xdr:cNvCxnSpPr/>
      </xdr:nvCxnSpPr>
      <xdr:spPr>
        <a:xfrm flipV="1">
          <a:off x="2908300" y="6101164"/>
          <a:ext cx="889000" cy="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132695</xdr:rowOff>
    </xdr:from>
    <xdr:to>
      <xdr:col>15</xdr:col>
      <xdr:colOff>50800</xdr:colOff>
      <xdr:row>35</xdr:row>
      <xdr:rowOff>137871</xdr:rowOff>
    </xdr:to>
    <xdr:cxnSp macro="">
      <xdr:nvCxnSpPr>
        <xdr:cNvPr id="69" name="直線コネクタ 68"/>
        <xdr:cNvCxnSpPr/>
      </xdr:nvCxnSpPr>
      <xdr:spPr>
        <a:xfrm>
          <a:off x="2019300" y="6133445"/>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111207</xdr:rowOff>
    </xdr:from>
    <xdr:to>
      <xdr:col>10</xdr:col>
      <xdr:colOff>114300</xdr:colOff>
      <xdr:row>35</xdr:row>
      <xdr:rowOff>132695</xdr:rowOff>
    </xdr:to>
    <xdr:cxnSp macro="">
      <xdr:nvCxnSpPr>
        <xdr:cNvPr id="72" name="直線コネクタ 71"/>
        <xdr:cNvCxnSpPr/>
      </xdr:nvCxnSpPr>
      <xdr:spPr>
        <a:xfrm>
          <a:off x="1130300" y="611195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46903</xdr:rowOff>
    </xdr:from>
    <xdr:to>
      <xdr:col>24</xdr:col>
      <xdr:colOff>114300</xdr:colOff>
      <xdr:row>35</xdr:row>
      <xdr:rowOff>148503</xdr:rowOff>
    </xdr:to>
    <xdr:sp macro="" textlink="">
      <xdr:nvSpPr>
        <xdr:cNvPr id="82" name="楕円 81"/>
        <xdr:cNvSpPr/>
      </xdr:nvSpPr>
      <xdr:spPr>
        <a:xfrm>
          <a:off x="4584700" y="604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69780</xdr:rowOff>
    </xdr:from>
    <xdr:ext cx="534377" cy="259045"/>
    <xdr:sp macro="" textlink="">
      <xdr:nvSpPr>
        <xdr:cNvPr id="83" name="人件費該当値テキスト"/>
        <xdr:cNvSpPr txBox="1"/>
      </xdr:nvSpPr>
      <xdr:spPr>
        <a:xfrm>
          <a:off x="4686300" y="589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49614</xdr:rowOff>
    </xdr:from>
    <xdr:to>
      <xdr:col>20</xdr:col>
      <xdr:colOff>38100</xdr:colOff>
      <xdr:row>35</xdr:row>
      <xdr:rowOff>151214</xdr:rowOff>
    </xdr:to>
    <xdr:sp macro="" textlink="">
      <xdr:nvSpPr>
        <xdr:cNvPr id="84" name="楕円 83"/>
        <xdr:cNvSpPr/>
      </xdr:nvSpPr>
      <xdr:spPr>
        <a:xfrm>
          <a:off x="3746500" y="60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167741</xdr:rowOff>
    </xdr:from>
    <xdr:ext cx="534377" cy="259045"/>
    <xdr:sp macro="" textlink="">
      <xdr:nvSpPr>
        <xdr:cNvPr id="85" name="テキスト ボックス 84"/>
        <xdr:cNvSpPr txBox="1"/>
      </xdr:nvSpPr>
      <xdr:spPr>
        <a:xfrm>
          <a:off x="3530111" y="582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87071</xdr:rowOff>
    </xdr:from>
    <xdr:to>
      <xdr:col>15</xdr:col>
      <xdr:colOff>101600</xdr:colOff>
      <xdr:row>36</xdr:row>
      <xdr:rowOff>17221</xdr:rowOff>
    </xdr:to>
    <xdr:sp macro="" textlink="">
      <xdr:nvSpPr>
        <xdr:cNvPr id="86" name="楕円 85"/>
        <xdr:cNvSpPr/>
      </xdr:nvSpPr>
      <xdr:spPr>
        <a:xfrm>
          <a:off x="2857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33748</xdr:rowOff>
    </xdr:from>
    <xdr:ext cx="534377" cy="259045"/>
    <xdr:sp macro="" textlink="">
      <xdr:nvSpPr>
        <xdr:cNvPr id="87" name="テキスト ボックス 86"/>
        <xdr:cNvSpPr txBox="1"/>
      </xdr:nvSpPr>
      <xdr:spPr>
        <a:xfrm>
          <a:off x="2641111" y="58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81895</xdr:rowOff>
    </xdr:from>
    <xdr:to>
      <xdr:col>10</xdr:col>
      <xdr:colOff>165100</xdr:colOff>
      <xdr:row>36</xdr:row>
      <xdr:rowOff>12045</xdr:rowOff>
    </xdr:to>
    <xdr:sp macro="" textlink="">
      <xdr:nvSpPr>
        <xdr:cNvPr id="88" name="楕円 87"/>
        <xdr:cNvSpPr/>
      </xdr:nvSpPr>
      <xdr:spPr>
        <a:xfrm>
          <a:off x="1968500" y="60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28572</xdr:rowOff>
    </xdr:from>
    <xdr:ext cx="534377" cy="259045"/>
    <xdr:sp macro="" textlink="">
      <xdr:nvSpPr>
        <xdr:cNvPr id="89" name="テキスト ボックス 88"/>
        <xdr:cNvSpPr txBox="1"/>
      </xdr:nvSpPr>
      <xdr:spPr>
        <a:xfrm>
          <a:off x="1752111" y="58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60407</xdr:rowOff>
    </xdr:from>
    <xdr:to>
      <xdr:col>6</xdr:col>
      <xdr:colOff>38100</xdr:colOff>
      <xdr:row>35</xdr:row>
      <xdr:rowOff>162007</xdr:rowOff>
    </xdr:to>
    <xdr:sp macro="" textlink="">
      <xdr:nvSpPr>
        <xdr:cNvPr id="90" name="楕円 89"/>
        <xdr:cNvSpPr/>
      </xdr:nvSpPr>
      <xdr:spPr>
        <a:xfrm>
          <a:off x="1079500" y="60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7084</xdr:rowOff>
    </xdr:from>
    <xdr:ext cx="534377" cy="259045"/>
    <xdr:sp macro="" textlink="">
      <xdr:nvSpPr>
        <xdr:cNvPr id="91" name="テキスト ボックス 90"/>
        <xdr:cNvSpPr txBox="1"/>
      </xdr:nvSpPr>
      <xdr:spPr>
        <a:xfrm>
          <a:off x="863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23702</xdr:rowOff>
    </xdr:from>
    <xdr:to>
      <xdr:col>24</xdr:col>
      <xdr:colOff>63500</xdr:colOff>
      <xdr:row>55</xdr:row>
      <xdr:rowOff>92184</xdr:rowOff>
    </xdr:to>
    <xdr:cxnSp macro="">
      <xdr:nvCxnSpPr>
        <xdr:cNvPr id="123" name="直線コネクタ 122"/>
        <xdr:cNvCxnSpPr/>
      </xdr:nvCxnSpPr>
      <xdr:spPr>
        <a:xfrm flipV="1">
          <a:off x="3797300" y="9453452"/>
          <a:ext cx="838200" cy="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92184</xdr:rowOff>
    </xdr:from>
    <xdr:to>
      <xdr:col>19</xdr:col>
      <xdr:colOff>177800</xdr:colOff>
      <xdr:row>55</xdr:row>
      <xdr:rowOff>152665</xdr:rowOff>
    </xdr:to>
    <xdr:cxnSp macro="">
      <xdr:nvCxnSpPr>
        <xdr:cNvPr id="126" name="直線コネクタ 125"/>
        <xdr:cNvCxnSpPr/>
      </xdr:nvCxnSpPr>
      <xdr:spPr>
        <a:xfrm flipV="1">
          <a:off x="2908300" y="9521934"/>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152665</xdr:rowOff>
    </xdr:from>
    <xdr:to>
      <xdr:col>15</xdr:col>
      <xdr:colOff>50800</xdr:colOff>
      <xdr:row>56</xdr:row>
      <xdr:rowOff>132646</xdr:rowOff>
    </xdr:to>
    <xdr:cxnSp macro="">
      <xdr:nvCxnSpPr>
        <xdr:cNvPr id="129" name="直線コネクタ 128"/>
        <xdr:cNvCxnSpPr/>
      </xdr:nvCxnSpPr>
      <xdr:spPr>
        <a:xfrm flipV="1">
          <a:off x="2019300" y="9582415"/>
          <a:ext cx="889000" cy="15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78174</xdr:rowOff>
    </xdr:from>
    <xdr:to>
      <xdr:col>10</xdr:col>
      <xdr:colOff>114300</xdr:colOff>
      <xdr:row>56</xdr:row>
      <xdr:rowOff>132646</xdr:rowOff>
    </xdr:to>
    <xdr:cxnSp macro="">
      <xdr:nvCxnSpPr>
        <xdr:cNvPr id="132" name="直線コネクタ 131"/>
        <xdr:cNvCxnSpPr/>
      </xdr:nvCxnSpPr>
      <xdr:spPr>
        <a:xfrm>
          <a:off x="1130300" y="9679374"/>
          <a:ext cx="889000" cy="5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144352</xdr:rowOff>
    </xdr:from>
    <xdr:to>
      <xdr:col>24</xdr:col>
      <xdr:colOff>114300</xdr:colOff>
      <xdr:row>55</xdr:row>
      <xdr:rowOff>74502</xdr:rowOff>
    </xdr:to>
    <xdr:sp macro="" textlink="">
      <xdr:nvSpPr>
        <xdr:cNvPr id="142" name="楕円 141"/>
        <xdr:cNvSpPr/>
      </xdr:nvSpPr>
      <xdr:spPr>
        <a:xfrm>
          <a:off x="4584700" y="94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167229</xdr:rowOff>
    </xdr:from>
    <xdr:ext cx="534377" cy="259045"/>
    <xdr:sp macro="" textlink="">
      <xdr:nvSpPr>
        <xdr:cNvPr id="143" name="物件費該当値テキスト"/>
        <xdr:cNvSpPr txBox="1"/>
      </xdr:nvSpPr>
      <xdr:spPr>
        <a:xfrm>
          <a:off x="4686300" y="925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41384</xdr:rowOff>
    </xdr:from>
    <xdr:to>
      <xdr:col>20</xdr:col>
      <xdr:colOff>38100</xdr:colOff>
      <xdr:row>55</xdr:row>
      <xdr:rowOff>142984</xdr:rowOff>
    </xdr:to>
    <xdr:sp macro="" textlink="">
      <xdr:nvSpPr>
        <xdr:cNvPr id="144" name="楕円 143"/>
        <xdr:cNvSpPr/>
      </xdr:nvSpPr>
      <xdr:spPr>
        <a:xfrm>
          <a:off x="3746500" y="94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159511</xdr:rowOff>
    </xdr:from>
    <xdr:ext cx="534377" cy="259045"/>
    <xdr:sp macro="" textlink="">
      <xdr:nvSpPr>
        <xdr:cNvPr id="145" name="テキスト ボックス 144"/>
        <xdr:cNvSpPr txBox="1"/>
      </xdr:nvSpPr>
      <xdr:spPr>
        <a:xfrm>
          <a:off x="3530111" y="92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101865</xdr:rowOff>
    </xdr:from>
    <xdr:to>
      <xdr:col>15</xdr:col>
      <xdr:colOff>101600</xdr:colOff>
      <xdr:row>56</xdr:row>
      <xdr:rowOff>32015</xdr:rowOff>
    </xdr:to>
    <xdr:sp macro="" textlink="">
      <xdr:nvSpPr>
        <xdr:cNvPr id="146" name="楕円 145"/>
        <xdr:cNvSpPr/>
      </xdr:nvSpPr>
      <xdr:spPr>
        <a:xfrm>
          <a:off x="2857500" y="95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48542</xdr:rowOff>
    </xdr:from>
    <xdr:ext cx="534377" cy="259045"/>
    <xdr:sp macro="" textlink="">
      <xdr:nvSpPr>
        <xdr:cNvPr id="147" name="テキスト ボックス 146"/>
        <xdr:cNvSpPr txBox="1"/>
      </xdr:nvSpPr>
      <xdr:spPr>
        <a:xfrm>
          <a:off x="2641111" y="93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81846</xdr:rowOff>
    </xdr:from>
    <xdr:to>
      <xdr:col>10</xdr:col>
      <xdr:colOff>165100</xdr:colOff>
      <xdr:row>57</xdr:row>
      <xdr:rowOff>11996</xdr:rowOff>
    </xdr:to>
    <xdr:sp macro="" textlink="">
      <xdr:nvSpPr>
        <xdr:cNvPr id="148" name="楕円 147"/>
        <xdr:cNvSpPr/>
      </xdr:nvSpPr>
      <xdr:spPr>
        <a:xfrm>
          <a:off x="1968500" y="96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28523</xdr:rowOff>
    </xdr:from>
    <xdr:ext cx="534377" cy="259045"/>
    <xdr:sp macro="" textlink="">
      <xdr:nvSpPr>
        <xdr:cNvPr id="149" name="テキスト ボックス 148"/>
        <xdr:cNvSpPr txBox="1"/>
      </xdr:nvSpPr>
      <xdr:spPr>
        <a:xfrm>
          <a:off x="1752111" y="945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27374</xdr:rowOff>
    </xdr:from>
    <xdr:to>
      <xdr:col>6</xdr:col>
      <xdr:colOff>38100</xdr:colOff>
      <xdr:row>56</xdr:row>
      <xdr:rowOff>128974</xdr:rowOff>
    </xdr:to>
    <xdr:sp macro="" textlink="">
      <xdr:nvSpPr>
        <xdr:cNvPr id="150" name="楕円 149"/>
        <xdr:cNvSpPr/>
      </xdr:nvSpPr>
      <xdr:spPr>
        <a:xfrm>
          <a:off x="1079500" y="96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120101</xdr:rowOff>
    </xdr:from>
    <xdr:ext cx="534377" cy="259045"/>
    <xdr:sp macro="" textlink="">
      <xdr:nvSpPr>
        <xdr:cNvPr id="151" name="テキスト ボックス 150"/>
        <xdr:cNvSpPr txBox="1"/>
      </xdr:nvSpPr>
      <xdr:spPr>
        <a:xfrm>
          <a:off x="863111" y="9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61839</xdr:rowOff>
    </xdr:from>
    <xdr:to>
      <xdr:col>24</xdr:col>
      <xdr:colOff>63500</xdr:colOff>
      <xdr:row>73</xdr:row>
      <xdr:rowOff>72812</xdr:rowOff>
    </xdr:to>
    <xdr:cxnSp macro="">
      <xdr:nvCxnSpPr>
        <xdr:cNvPr id="178" name="直線コネクタ 177"/>
        <xdr:cNvCxnSpPr/>
      </xdr:nvCxnSpPr>
      <xdr:spPr>
        <a:xfrm>
          <a:off x="3797300" y="12234789"/>
          <a:ext cx="8382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29743</xdr:rowOff>
    </xdr:from>
    <xdr:to>
      <xdr:col>19</xdr:col>
      <xdr:colOff>177800</xdr:colOff>
      <xdr:row>71</xdr:row>
      <xdr:rowOff>61839</xdr:rowOff>
    </xdr:to>
    <xdr:cxnSp macro="">
      <xdr:nvCxnSpPr>
        <xdr:cNvPr id="181" name="直線コネクタ 180"/>
        <xdr:cNvCxnSpPr/>
      </xdr:nvCxnSpPr>
      <xdr:spPr>
        <a:xfrm>
          <a:off x="2908300" y="12202693"/>
          <a:ext cx="889000" cy="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29743</xdr:rowOff>
    </xdr:from>
    <xdr:to>
      <xdr:col>15</xdr:col>
      <xdr:colOff>50800</xdr:colOff>
      <xdr:row>72</xdr:row>
      <xdr:rowOff>22291</xdr:rowOff>
    </xdr:to>
    <xdr:cxnSp macro="">
      <xdr:nvCxnSpPr>
        <xdr:cNvPr id="184" name="直線コネクタ 183"/>
        <xdr:cNvCxnSpPr/>
      </xdr:nvCxnSpPr>
      <xdr:spPr>
        <a:xfrm flipV="1">
          <a:off x="2019300" y="12202693"/>
          <a:ext cx="889000" cy="16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22291</xdr:rowOff>
    </xdr:from>
    <xdr:to>
      <xdr:col>10</xdr:col>
      <xdr:colOff>114300</xdr:colOff>
      <xdr:row>72</xdr:row>
      <xdr:rowOff>66959</xdr:rowOff>
    </xdr:to>
    <xdr:cxnSp macro="">
      <xdr:nvCxnSpPr>
        <xdr:cNvPr id="187" name="直線コネクタ 186"/>
        <xdr:cNvCxnSpPr/>
      </xdr:nvCxnSpPr>
      <xdr:spPr>
        <a:xfrm flipV="1">
          <a:off x="1130300" y="12366691"/>
          <a:ext cx="8890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22012</xdr:rowOff>
    </xdr:from>
    <xdr:to>
      <xdr:col>24</xdr:col>
      <xdr:colOff>114300</xdr:colOff>
      <xdr:row>73</xdr:row>
      <xdr:rowOff>123612</xdr:rowOff>
    </xdr:to>
    <xdr:sp macro="" textlink="">
      <xdr:nvSpPr>
        <xdr:cNvPr id="197" name="楕円 196"/>
        <xdr:cNvSpPr/>
      </xdr:nvSpPr>
      <xdr:spPr>
        <a:xfrm>
          <a:off x="4584700" y="125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44889</xdr:rowOff>
    </xdr:from>
    <xdr:ext cx="534377" cy="259045"/>
    <xdr:sp macro="" textlink="">
      <xdr:nvSpPr>
        <xdr:cNvPr id="198" name="維持補修費該当値テキスト"/>
        <xdr:cNvSpPr txBox="1"/>
      </xdr:nvSpPr>
      <xdr:spPr>
        <a:xfrm>
          <a:off x="4686300" y="1238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11039</xdr:rowOff>
    </xdr:from>
    <xdr:to>
      <xdr:col>20</xdr:col>
      <xdr:colOff>38100</xdr:colOff>
      <xdr:row>71</xdr:row>
      <xdr:rowOff>112639</xdr:rowOff>
    </xdr:to>
    <xdr:sp macro="" textlink="">
      <xdr:nvSpPr>
        <xdr:cNvPr id="199" name="楕円 198"/>
        <xdr:cNvSpPr/>
      </xdr:nvSpPr>
      <xdr:spPr>
        <a:xfrm>
          <a:off x="3746500" y="1218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129166</xdr:rowOff>
    </xdr:from>
    <xdr:ext cx="534377" cy="259045"/>
    <xdr:sp macro="" textlink="">
      <xdr:nvSpPr>
        <xdr:cNvPr id="200" name="テキスト ボックス 199"/>
        <xdr:cNvSpPr txBox="1"/>
      </xdr:nvSpPr>
      <xdr:spPr>
        <a:xfrm>
          <a:off x="3530111" y="119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150393</xdr:rowOff>
    </xdr:from>
    <xdr:to>
      <xdr:col>15</xdr:col>
      <xdr:colOff>101600</xdr:colOff>
      <xdr:row>71</xdr:row>
      <xdr:rowOff>80543</xdr:rowOff>
    </xdr:to>
    <xdr:sp macro="" textlink="">
      <xdr:nvSpPr>
        <xdr:cNvPr id="201" name="楕円 200"/>
        <xdr:cNvSpPr/>
      </xdr:nvSpPr>
      <xdr:spPr>
        <a:xfrm>
          <a:off x="2857500" y="1215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97070</xdr:rowOff>
    </xdr:from>
    <xdr:ext cx="534377" cy="259045"/>
    <xdr:sp macro="" textlink="">
      <xdr:nvSpPr>
        <xdr:cNvPr id="202" name="テキスト ボックス 201"/>
        <xdr:cNvSpPr txBox="1"/>
      </xdr:nvSpPr>
      <xdr:spPr>
        <a:xfrm>
          <a:off x="2641111" y="1192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142941</xdr:rowOff>
    </xdr:from>
    <xdr:to>
      <xdr:col>10</xdr:col>
      <xdr:colOff>165100</xdr:colOff>
      <xdr:row>72</xdr:row>
      <xdr:rowOff>73091</xdr:rowOff>
    </xdr:to>
    <xdr:sp macro="" textlink="">
      <xdr:nvSpPr>
        <xdr:cNvPr id="203" name="楕円 202"/>
        <xdr:cNvSpPr/>
      </xdr:nvSpPr>
      <xdr:spPr>
        <a:xfrm>
          <a:off x="1968500" y="1231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89618</xdr:rowOff>
    </xdr:from>
    <xdr:ext cx="534377" cy="259045"/>
    <xdr:sp macro="" textlink="">
      <xdr:nvSpPr>
        <xdr:cNvPr id="204" name="テキスト ボックス 203"/>
        <xdr:cNvSpPr txBox="1"/>
      </xdr:nvSpPr>
      <xdr:spPr>
        <a:xfrm>
          <a:off x="1752111" y="1209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16159</xdr:rowOff>
    </xdr:from>
    <xdr:to>
      <xdr:col>6</xdr:col>
      <xdr:colOff>38100</xdr:colOff>
      <xdr:row>72</xdr:row>
      <xdr:rowOff>117759</xdr:rowOff>
    </xdr:to>
    <xdr:sp macro="" textlink="">
      <xdr:nvSpPr>
        <xdr:cNvPr id="205" name="楕円 204"/>
        <xdr:cNvSpPr/>
      </xdr:nvSpPr>
      <xdr:spPr>
        <a:xfrm>
          <a:off x="1079500" y="123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134286</xdr:rowOff>
    </xdr:from>
    <xdr:ext cx="534377" cy="259045"/>
    <xdr:sp macro="" textlink="">
      <xdr:nvSpPr>
        <xdr:cNvPr id="206" name="テキスト ボックス 205"/>
        <xdr:cNvSpPr txBox="1"/>
      </xdr:nvSpPr>
      <xdr:spPr>
        <a:xfrm>
          <a:off x="863111" y="121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105563</xdr:rowOff>
    </xdr:from>
    <xdr:to>
      <xdr:col>24</xdr:col>
      <xdr:colOff>63500</xdr:colOff>
      <xdr:row>97</xdr:row>
      <xdr:rowOff>161252</xdr:rowOff>
    </xdr:to>
    <xdr:cxnSp macro="">
      <xdr:nvCxnSpPr>
        <xdr:cNvPr id="236" name="直線コネクタ 235"/>
        <xdr:cNvCxnSpPr/>
      </xdr:nvCxnSpPr>
      <xdr:spPr>
        <a:xfrm flipV="1">
          <a:off x="3797300" y="16736213"/>
          <a:ext cx="838200" cy="5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161252</xdr:rowOff>
    </xdr:from>
    <xdr:to>
      <xdr:col>19</xdr:col>
      <xdr:colOff>177800</xdr:colOff>
      <xdr:row>97</xdr:row>
      <xdr:rowOff>162370</xdr:rowOff>
    </xdr:to>
    <xdr:cxnSp macro="">
      <xdr:nvCxnSpPr>
        <xdr:cNvPr id="239" name="直線コネクタ 238"/>
        <xdr:cNvCxnSpPr/>
      </xdr:nvCxnSpPr>
      <xdr:spPr>
        <a:xfrm flipV="1">
          <a:off x="2908300" y="16791902"/>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111443</xdr:rowOff>
    </xdr:from>
    <xdr:to>
      <xdr:col>15</xdr:col>
      <xdr:colOff>50800</xdr:colOff>
      <xdr:row>97</xdr:row>
      <xdr:rowOff>162370</xdr:rowOff>
    </xdr:to>
    <xdr:cxnSp macro="">
      <xdr:nvCxnSpPr>
        <xdr:cNvPr id="242" name="直線コネクタ 241"/>
        <xdr:cNvCxnSpPr/>
      </xdr:nvCxnSpPr>
      <xdr:spPr>
        <a:xfrm>
          <a:off x="2019300" y="16742093"/>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111443</xdr:rowOff>
    </xdr:from>
    <xdr:to>
      <xdr:col>10</xdr:col>
      <xdr:colOff>114300</xdr:colOff>
      <xdr:row>98</xdr:row>
      <xdr:rowOff>37897</xdr:rowOff>
    </xdr:to>
    <xdr:cxnSp macro="">
      <xdr:nvCxnSpPr>
        <xdr:cNvPr id="245" name="直線コネクタ 244"/>
        <xdr:cNvCxnSpPr/>
      </xdr:nvCxnSpPr>
      <xdr:spPr>
        <a:xfrm flipV="1">
          <a:off x="1130300" y="16742093"/>
          <a:ext cx="889000" cy="9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54763</xdr:rowOff>
    </xdr:from>
    <xdr:to>
      <xdr:col>24</xdr:col>
      <xdr:colOff>114300</xdr:colOff>
      <xdr:row>97</xdr:row>
      <xdr:rowOff>156363</xdr:rowOff>
    </xdr:to>
    <xdr:sp macro="" textlink="">
      <xdr:nvSpPr>
        <xdr:cNvPr id="255" name="楕円 254"/>
        <xdr:cNvSpPr/>
      </xdr:nvSpPr>
      <xdr:spPr>
        <a:xfrm>
          <a:off x="45847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33190</xdr:rowOff>
    </xdr:from>
    <xdr:ext cx="534377" cy="259045"/>
    <xdr:sp macro="" textlink="">
      <xdr:nvSpPr>
        <xdr:cNvPr id="256" name="扶助費該当値テキスト"/>
        <xdr:cNvSpPr txBox="1"/>
      </xdr:nvSpPr>
      <xdr:spPr>
        <a:xfrm>
          <a:off x="4686300"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110452</xdr:rowOff>
    </xdr:from>
    <xdr:to>
      <xdr:col>20</xdr:col>
      <xdr:colOff>38100</xdr:colOff>
      <xdr:row>98</xdr:row>
      <xdr:rowOff>40602</xdr:rowOff>
    </xdr:to>
    <xdr:sp macro="" textlink="">
      <xdr:nvSpPr>
        <xdr:cNvPr id="257" name="楕円 256"/>
        <xdr:cNvSpPr/>
      </xdr:nvSpPr>
      <xdr:spPr>
        <a:xfrm>
          <a:off x="3746500" y="167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31729</xdr:rowOff>
    </xdr:from>
    <xdr:ext cx="534377" cy="259045"/>
    <xdr:sp macro="" textlink="">
      <xdr:nvSpPr>
        <xdr:cNvPr id="258" name="テキスト ボックス 257"/>
        <xdr:cNvSpPr txBox="1"/>
      </xdr:nvSpPr>
      <xdr:spPr>
        <a:xfrm>
          <a:off x="3530111" y="168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111570</xdr:rowOff>
    </xdr:from>
    <xdr:to>
      <xdr:col>15</xdr:col>
      <xdr:colOff>101600</xdr:colOff>
      <xdr:row>98</xdr:row>
      <xdr:rowOff>41720</xdr:rowOff>
    </xdr:to>
    <xdr:sp macro="" textlink="">
      <xdr:nvSpPr>
        <xdr:cNvPr id="259" name="楕円 258"/>
        <xdr:cNvSpPr/>
      </xdr:nvSpPr>
      <xdr:spPr>
        <a:xfrm>
          <a:off x="2857500" y="167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32847</xdr:rowOff>
    </xdr:from>
    <xdr:ext cx="534377" cy="259045"/>
    <xdr:sp macro="" textlink="">
      <xdr:nvSpPr>
        <xdr:cNvPr id="260" name="テキスト ボックス 259"/>
        <xdr:cNvSpPr txBox="1"/>
      </xdr:nvSpPr>
      <xdr:spPr>
        <a:xfrm>
          <a:off x="2641111" y="168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60643</xdr:rowOff>
    </xdr:from>
    <xdr:to>
      <xdr:col>10</xdr:col>
      <xdr:colOff>165100</xdr:colOff>
      <xdr:row>97</xdr:row>
      <xdr:rowOff>162243</xdr:rowOff>
    </xdr:to>
    <xdr:sp macro="" textlink="">
      <xdr:nvSpPr>
        <xdr:cNvPr id="261" name="楕円 260"/>
        <xdr:cNvSpPr/>
      </xdr:nvSpPr>
      <xdr:spPr>
        <a:xfrm>
          <a:off x="1968500" y="166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153370</xdr:rowOff>
    </xdr:from>
    <xdr:ext cx="534377" cy="259045"/>
    <xdr:sp macro="" textlink="">
      <xdr:nvSpPr>
        <xdr:cNvPr id="262" name="テキスト ボックス 261"/>
        <xdr:cNvSpPr txBox="1"/>
      </xdr:nvSpPr>
      <xdr:spPr>
        <a:xfrm>
          <a:off x="1752111" y="167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158547</xdr:rowOff>
    </xdr:from>
    <xdr:to>
      <xdr:col>6</xdr:col>
      <xdr:colOff>38100</xdr:colOff>
      <xdr:row>98</xdr:row>
      <xdr:rowOff>88697</xdr:rowOff>
    </xdr:to>
    <xdr:sp macro="" textlink="">
      <xdr:nvSpPr>
        <xdr:cNvPr id="263" name="楕円 262"/>
        <xdr:cNvSpPr/>
      </xdr:nvSpPr>
      <xdr:spPr>
        <a:xfrm>
          <a:off x="1079500" y="167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79824</xdr:rowOff>
    </xdr:from>
    <xdr:ext cx="534377" cy="259045"/>
    <xdr:sp macro="" textlink="">
      <xdr:nvSpPr>
        <xdr:cNvPr id="264" name="テキスト ボックス 263"/>
        <xdr:cNvSpPr txBox="1"/>
      </xdr:nvSpPr>
      <xdr:spPr>
        <a:xfrm>
          <a:off x="863111" y="1688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119672</xdr:rowOff>
    </xdr:from>
    <xdr:to>
      <xdr:col>55</xdr:col>
      <xdr:colOff>0</xdr:colOff>
      <xdr:row>35</xdr:row>
      <xdr:rowOff>21882</xdr:rowOff>
    </xdr:to>
    <xdr:cxnSp macro="">
      <xdr:nvCxnSpPr>
        <xdr:cNvPr id="293" name="直線コネクタ 292"/>
        <xdr:cNvCxnSpPr/>
      </xdr:nvCxnSpPr>
      <xdr:spPr>
        <a:xfrm flipV="1">
          <a:off x="9639300" y="5777522"/>
          <a:ext cx="838200" cy="2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21882</xdr:rowOff>
    </xdr:from>
    <xdr:to>
      <xdr:col>50</xdr:col>
      <xdr:colOff>114300</xdr:colOff>
      <xdr:row>35</xdr:row>
      <xdr:rowOff>34366</xdr:rowOff>
    </xdr:to>
    <xdr:cxnSp macro="">
      <xdr:nvCxnSpPr>
        <xdr:cNvPr id="296" name="直線コネクタ 295"/>
        <xdr:cNvCxnSpPr/>
      </xdr:nvCxnSpPr>
      <xdr:spPr>
        <a:xfrm flipV="1">
          <a:off x="8750300" y="6022632"/>
          <a:ext cx="8890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34366</xdr:rowOff>
    </xdr:from>
    <xdr:to>
      <xdr:col>45</xdr:col>
      <xdr:colOff>177800</xdr:colOff>
      <xdr:row>35</xdr:row>
      <xdr:rowOff>41110</xdr:rowOff>
    </xdr:to>
    <xdr:cxnSp macro="">
      <xdr:nvCxnSpPr>
        <xdr:cNvPr id="299" name="直線コネクタ 298"/>
        <xdr:cNvCxnSpPr/>
      </xdr:nvCxnSpPr>
      <xdr:spPr>
        <a:xfrm flipV="1">
          <a:off x="7861300" y="6035116"/>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18643</xdr:rowOff>
    </xdr:from>
    <xdr:to>
      <xdr:col>41</xdr:col>
      <xdr:colOff>50800</xdr:colOff>
      <xdr:row>35</xdr:row>
      <xdr:rowOff>41110</xdr:rowOff>
    </xdr:to>
    <xdr:cxnSp macro="">
      <xdr:nvCxnSpPr>
        <xdr:cNvPr id="302" name="直線コネクタ 301"/>
        <xdr:cNvCxnSpPr/>
      </xdr:nvCxnSpPr>
      <xdr:spPr>
        <a:xfrm>
          <a:off x="6972300" y="6019393"/>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68872</xdr:rowOff>
    </xdr:from>
    <xdr:to>
      <xdr:col>55</xdr:col>
      <xdr:colOff>50800</xdr:colOff>
      <xdr:row>33</xdr:row>
      <xdr:rowOff>170472</xdr:rowOff>
    </xdr:to>
    <xdr:sp macro="" textlink="">
      <xdr:nvSpPr>
        <xdr:cNvPr id="312" name="楕円 311"/>
        <xdr:cNvSpPr/>
      </xdr:nvSpPr>
      <xdr:spPr>
        <a:xfrm>
          <a:off x="10426700" y="57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91749</xdr:rowOff>
    </xdr:from>
    <xdr:ext cx="534377" cy="259045"/>
    <xdr:sp macro="" textlink="">
      <xdr:nvSpPr>
        <xdr:cNvPr id="313" name="補助費等該当値テキスト"/>
        <xdr:cNvSpPr txBox="1"/>
      </xdr:nvSpPr>
      <xdr:spPr>
        <a:xfrm>
          <a:off x="10528300" y="55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142532</xdr:rowOff>
    </xdr:from>
    <xdr:to>
      <xdr:col>50</xdr:col>
      <xdr:colOff>165100</xdr:colOff>
      <xdr:row>35</xdr:row>
      <xdr:rowOff>72682</xdr:rowOff>
    </xdr:to>
    <xdr:sp macro="" textlink="">
      <xdr:nvSpPr>
        <xdr:cNvPr id="314" name="楕円 313"/>
        <xdr:cNvSpPr/>
      </xdr:nvSpPr>
      <xdr:spPr>
        <a:xfrm>
          <a:off x="9588500" y="59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89209</xdr:rowOff>
    </xdr:from>
    <xdr:ext cx="534377" cy="259045"/>
    <xdr:sp macro="" textlink="">
      <xdr:nvSpPr>
        <xdr:cNvPr id="315" name="テキスト ボックス 314"/>
        <xdr:cNvSpPr txBox="1"/>
      </xdr:nvSpPr>
      <xdr:spPr>
        <a:xfrm>
          <a:off x="9372111" y="574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155016</xdr:rowOff>
    </xdr:from>
    <xdr:to>
      <xdr:col>46</xdr:col>
      <xdr:colOff>38100</xdr:colOff>
      <xdr:row>35</xdr:row>
      <xdr:rowOff>85166</xdr:rowOff>
    </xdr:to>
    <xdr:sp macro="" textlink="">
      <xdr:nvSpPr>
        <xdr:cNvPr id="316" name="楕円 315"/>
        <xdr:cNvSpPr/>
      </xdr:nvSpPr>
      <xdr:spPr>
        <a:xfrm>
          <a:off x="8699500" y="59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101693</xdr:rowOff>
    </xdr:from>
    <xdr:ext cx="534377" cy="259045"/>
    <xdr:sp macro="" textlink="">
      <xdr:nvSpPr>
        <xdr:cNvPr id="317" name="テキスト ボックス 316"/>
        <xdr:cNvSpPr txBox="1"/>
      </xdr:nvSpPr>
      <xdr:spPr>
        <a:xfrm>
          <a:off x="8483111" y="5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161760</xdr:rowOff>
    </xdr:from>
    <xdr:to>
      <xdr:col>41</xdr:col>
      <xdr:colOff>101600</xdr:colOff>
      <xdr:row>35</xdr:row>
      <xdr:rowOff>91910</xdr:rowOff>
    </xdr:to>
    <xdr:sp macro="" textlink="">
      <xdr:nvSpPr>
        <xdr:cNvPr id="318" name="楕円 317"/>
        <xdr:cNvSpPr/>
      </xdr:nvSpPr>
      <xdr:spPr>
        <a:xfrm>
          <a:off x="7810500" y="59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108437</xdr:rowOff>
    </xdr:from>
    <xdr:ext cx="534377" cy="259045"/>
    <xdr:sp macro="" textlink="">
      <xdr:nvSpPr>
        <xdr:cNvPr id="319" name="テキスト ボックス 318"/>
        <xdr:cNvSpPr txBox="1"/>
      </xdr:nvSpPr>
      <xdr:spPr>
        <a:xfrm>
          <a:off x="7594111" y="57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139293</xdr:rowOff>
    </xdr:from>
    <xdr:to>
      <xdr:col>36</xdr:col>
      <xdr:colOff>165100</xdr:colOff>
      <xdr:row>35</xdr:row>
      <xdr:rowOff>69443</xdr:rowOff>
    </xdr:to>
    <xdr:sp macro="" textlink="">
      <xdr:nvSpPr>
        <xdr:cNvPr id="320" name="楕円 319"/>
        <xdr:cNvSpPr/>
      </xdr:nvSpPr>
      <xdr:spPr>
        <a:xfrm>
          <a:off x="6921500" y="5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85970</xdr:rowOff>
    </xdr:from>
    <xdr:ext cx="534377" cy="259045"/>
    <xdr:sp macro="" textlink="">
      <xdr:nvSpPr>
        <xdr:cNvPr id="321" name="テキスト ボックス 320"/>
        <xdr:cNvSpPr txBox="1"/>
      </xdr:nvSpPr>
      <xdr:spPr>
        <a:xfrm>
          <a:off x="6705111" y="574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116508</xdr:rowOff>
    </xdr:from>
    <xdr:to>
      <xdr:col>55</xdr:col>
      <xdr:colOff>0</xdr:colOff>
      <xdr:row>55</xdr:row>
      <xdr:rowOff>122401</xdr:rowOff>
    </xdr:to>
    <xdr:cxnSp macro="">
      <xdr:nvCxnSpPr>
        <xdr:cNvPr id="346" name="直線コネクタ 345"/>
        <xdr:cNvCxnSpPr/>
      </xdr:nvCxnSpPr>
      <xdr:spPr>
        <a:xfrm>
          <a:off x="9639300" y="9546258"/>
          <a:ext cx="8382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31366</xdr:rowOff>
    </xdr:from>
    <xdr:to>
      <xdr:col>50</xdr:col>
      <xdr:colOff>114300</xdr:colOff>
      <xdr:row>55</xdr:row>
      <xdr:rowOff>116508</xdr:rowOff>
    </xdr:to>
    <xdr:cxnSp macro="">
      <xdr:nvCxnSpPr>
        <xdr:cNvPr id="349" name="直線コネクタ 348"/>
        <xdr:cNvCxnSpPr/>
      </xdr:nvCxnSpPr>
      <xdr:spPr>
        <a:xfrm>
          <a:off x="8750300" y="9461116"/>
          <a:ext cx="889000" cy="8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116103</xdr:rowOff>
    </xdr:from>
    <xdr:to>
      <xdr:col>45</xdr:col>
      <xdr:colOff>177800</xdr:colOff>
      <xdr:row>55</xdr:row>
      <xdr:rowOff>31366</xdr:rowOff>
    </xdr:to>
    <xdr:cxnSp macro="">
      <xdr:nvCxnSpPr>
        <xdr:cNvPr id="352" name="直線コネクタ 351"/>
        <xdr:cNvCxnSpPr/>
      </xdr:nvCxnSpPr>
      <xdr:spPr>
        <a:xfrm>
          <a:off x="7861300" y="9374403"/>
          <a:ext cx="889000" cy="8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67434</xdr:rowOff>
    </xdr:from>
    <xdr:to>
      <xdr:col>41</xdr:col>
      <xdr:colOff>50800</xdr:colOff>
      <xdr:row>54</xdr:row>
      <xdr:rowOff>116103</xdr:rowOff>
    </xdr:to>
    <xdr:cxnSp macro="">
      <xdr:nvCxnSpPr>
        <xdr:cNvPr id="355" name="直線コネクタ 354"/>
        <xdr:cNvCxnSpPr/>
      </xdr:nvCxnSpPr>
      <xdr:spPr>
        <a:xfrm>
          <a:off x="6972300" y="9154284"/>
          <a:ext cx="889000" cy="2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71601</xdr:rowOff>
    </xdr:from>
    <xdr:to>
      <xdr:col>55</xdr:col>
      <xdr:colOff>50800</xdr:colOff>
      <xdr:row>56</xdr:row>
      <xdr:rowOff>1751</xdr:rowOff>
    </xdr:to>
    <xdr:sp macro="" textlink="">
      <xdr:nvSpPr>
        <xdr:cNvPr id="365" name="楕円 364"/>
        <xdr:cNvSpPr/>
      </xdr:nvSpPr>
      <xdr:spPr>
        <a:xfrm>
          <a:off x="10426700" y="95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94478</xdr:rowOff>
    </xdr:from>
    <xdr:ext cx="534377" cy="259045"/>
    <xdr:sp macro="" textlink="">
      <xdr:nvSpPr>
        <xdr:cNvPr id="366" name="普通建設事業費該当値テキスト"/>
        <xdr:cNvSpPr txBox="1"/>
      </xdr:nvSpPr>
      <xdr:spPr>
        <a:xfrm>
          <a:off x="10528300" y="93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65708</xdr:rowOff>
    </xdr:from>
    <xdr:to>
      <xdr:col>50</xdr:col>
      <xdr:colOff>165100</xdr:colOff>
      <xdr:row>55</xdr:row>
      <xdr:rowOff>167308</xdr:rowOff>
    </xdr:to>
    <xdr:sp macro="" textlink="">
      <xdr:nvSpPr>
        <xdr:cNvPr id="367" name="楕円 366"/>
        <xdr:cNvSpPr/>
      </xdr:nvSpPr>
      <xdr:spPr>
        <a:xfrm>
          <a:off x="9588500" y="94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12385</xdr:rowOff>
    </xdr:from>
    <xdr:ext cx="534377" cy="259045"/>
    <xdr:sp macro="" textlink="">
      <xdr:nvSpPr>
        <xdr:cNvPr id="368" name="テキスト ボックス 367"/>
        <xdr:cNvSpPr txBox="1"/>
      </xdr:nvSpPr>
      <xdr:spPr>
        <a:xfrm>
          <a:off x="9372111" y="92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152016</xdr:rowOff>
    </xdr:from>
    <xdr:to>
      <xdr:col>46</xdr:col>
      <xdr:colOff>38100</xdr:colOff>
      <xdr:row>55</xdr:row>
      <xdr:rowOff>82166</xdr:rowOff>
    </xdr:to>
    <xdr:sp macro="" textlink="">
      <xdr:nvSpPr>
        <xdr:cNvPr id="369" name="楕円 368"/>
        <xdr:cNvSpPr/>
      </xdr:nvSpPr>
      <xdr:spPr>
        <a:xfrm>
          <a:off x="8699500" y="94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98693</xdr:rowOff>
    </xdr:from>
    <xdr:ext cx="534377" cy="259045"/>
    <xdr:sp macro="" textlink="">
      <xdr:nvSpPr>
        <xdr:cNvPr id="370" name="テキスト ボックス 369"/>
        <xdr:cNvSpPr txBox="1"/>
      </xdr:nvSpPr>
      <xdr:spPr>
        <a:xfrm>
          <a:off x="8483111" y="918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65303</xdr:rowOff>
    </xdr:from>
    <xdr:to>
      <xdr:col>41</xdr:col>
      <xdr:colOff>101600</xdr:colOff>
      <xdr:row>54</xdr:row>
      <xdr:rowOff>166903</xdr:rowOff>
    </xdr:to>
    <xdr:sp macro="" textlink="">
      <xdr:nvSpPr>
        <xdr:cNvPr id="371" name="楕円 370"/>
        <xdr:cNvSpPr/>
      </xdr:nvSpPr>
      <xdr:spPr>
        <a:xfrm>
          <a:off x="7810500" y="93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11980</xdr:rowOff>
    </xdr:from>
    <xdr:ext cx="599010" cy="259045"/>
    <xdr:sp macro="" textlink="">
      <xdr:nvSpPr>
        <xdr:cNvPr id="372" name="テキスト ボックス 371"/>
        <xdr:cNvSpPr txBox="1"/>
      </xdr:nvSpPr>
      <xdr:spPr>
        <a:xfrm>
          <a:off x="7561795" y="909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16634</xdr:rowOff>
    </xdr:from>
    <xdr:to>
      <xdr:col>36</xdr:col>
      <xdr:colOff>165100</xdr:colOff>
      <xdr:row>53</xdr:row>
      <xdr:rowOff>118234</xdr:rowOff>
    </xdr:to>
    <xdr:sp macro="" textlink="">
      <xdr:nvSpPr>
        <xdr:cNvPr id="373" name="楕円 372"/>
        <xdr:cNvSpPr/>
      </xdr:nvSpPr>
      <xdr:spPr>
        <a:xfrm>
          <a:off x="6921500" y="91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134761</xdr:rowOff>
    </xdr:from>
    <xdr:ext cx="599010" cy="259045"/>
    <xdr:sp macro="" textlink="">
      <xdr:nvSpPr>
        <xdr:cNvPr id="374" name="テキスト ボックス 373"/>
        <xdr:cNvSpPr txBox="1"/>
      </xdr:nvSpPr>
      <xdr:spPr>
        <a:xfrm>
          <a:off x="6672795" y="88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117208</xdr:rowOff>
    </xdr:from>
    <xdr:to>
      <xdr:col>55</xdr:col>
      <xdr:colOff>0</xdr:colOff>
      <xdr:row>77</xdr:row>
      <xdr:rowOff>135801</xdr:rowOff>
    </xdr:to>
    <xdr:cxnSp macro="">
      <xdr:nvCxnSpPr>
        <xdr:cNvPr id="403" name="直線コネクタ 402"/>
        <xdr:cNvCxnSpPr/>
      </xdr:nvCxnSpPr>
      <xdr:spPr>
        <a:xfrm flipV="1">
          <a:off x="9639300" y="13318858"/>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144895</xdr:rowOff>
    </xdr:from>
    <xdr:to>
      <xdr:col>50</xdr:col>
      <xdr:colOff>114300</xdr:colOff>
      <xdr:row>77</xdr:row>
      <xdr:rowOff>135801</xdr:rowOff>
    </xdr:to>
    <xdr:cxnSp macro="">
      <xdr:nvCxnSpPr>
        <xdr:cNvPr id="406" name="直線コネクタ 405"/>
        <xdr:cNvCxnSpPr/>
      </xdr:nvCxnSpPr>
      <xdr:spPr>
        <a:xfrm>
          <a:off x="8750300" y="13175095"/>
          <a:ext cx="889000" cy="1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67183</xdr:rowOff>
    </xdr:from>
    <xdr:to>
      <xdr:col>45</xdr:col>
      <xdr:colOff>177800</xdr:colOff>
      <xdr:row>76</xdr:row>
      <xdr:rowOff>144895</xdr:rowOff>
    </xdr:to>
    <xdr:cxnSp macro="">
      <xdr:nvCxnSpPr>
        <xdr:cNvPr id="409" name="直線コネクタ 408"/>
        <xdr:cNvCxnSpPr/>
      </xdr:nvCxnSpPr>
      <xdr:spPr>
        <a:xfrm>
          <a:off x="7861300" y="13097383"/>
          <a:ext cx="889000" cy="7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67183</xdr:rowOff>
    </xdr:from>
    <xdr:to>
      <xdr:col>41</xdr:col>
      <xdr:colOff>50800</xdr:colOff>
      <xdr:row>78</xdr:row>
      <xdr:rowOff>5525</xdr:rowOff>
    </xdr:to>
    <xdr:cxnSp macro="">
      <xdr:nvCxnSpPr>
        <xdr:cNvPr id="412" name="直線コネクタ 411"/>
        <xdr:cNvCxnSpPr/>
      </xdr:nvCxnSpPr>
      <xdr:spPr>
        <a:xfrm flipV="1">
          <a:off x="6972300" y="13097383"/>
          <a:ext cx="889000" cy="28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66408</xdr:rowOff>
    </xdr:from>
    <xdr:to>
      <xdr:col>55</xdr:col>
      <xdr:colOff>50800</xdr:colOff>
      <xdr:row>77</xdr:row>
      <xdr:rowOff>168008</xdr:rowOff>
    </xdr:to>
    <xdr:sp macro="" textlink="">
      <xdr:nvSpPr>
        <xdr:cNvPr id="422" name="楕円 421"/>
        <xdr:cNvSpPr/>
      </xdr:nvSpPr>
      <xdr:spPr>
        <a:xfrm>
          <a:off x="10426700" y="132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89285</xdr:rowOff>
    </xdr:from>
    <xdr:ext cx="534377" cy="259045"/>
    <xdr:sp macro="" textlink="">
      <xdr:nvSpPr>
        <xdr:cNvPr id="423" name="普通建設事業費 （ うち新規整備　）該当値テキスト"/>
        <xdr:cNvSpPr txBox="1"/>
      </xdr:nvSpPr>
      <xdr:spPr>
        <a:xfrm>
          <a:off x="10528300" y="131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85001</xdr:rowOff>
    </xdr:from>
    <xdr:to>
      <xdr:col>50</xdr:col>
      <xdr:colOff>165100</xdr:colOff>
      <xdr:row>78</xdr:row>
      <xdr:rowOff>15151</xdr:rowOff>
    </xdr:to>
    <xdr:sp macro="" textlink="">
      <xdr:nvSpPr>
        <xdr:cNvPr id="424" name="楕円 423"/>
        <xdr:cNvSpPr/>
      </xdr:nvSpPr>
      <xdr:spPr>
        <a:xfrm>
          <a:off x="9588500" y="132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6278</xdr:rowOff>
    </xdr:from>
    <xdr:ext cx="534377" cy="259045"/>
    <xdr:sp macro="" textlink="">
      <xdr:nvSpPr>
        <xdr:cNvPr id="425" name="テキスト ボックス 424"/>
        <xdr:cNvSpPr txBox="1"/>
      </xdr:nvSpPr>
      <xdr:spPr>
        <a:xfrm>
          <a:off x="9372111" y="13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94095</xdr:rowOff>
    </xdr:from>
    <xdr:to>
      <xdr:col>46</xdr:col>
      <xdr:colOff>38100</xdr:colOff>
      <xdr:row>77</xdr:row>
      <xdr:rowOff>24245</xdr:rowOff>
    </xdr:to>
    <xdr:sp macro="" textlink="">
      <xdr:nvSpPr>
        <xdr:cNvPr id="426" name="楕円 425"/>
        <xdr:cNvSpPr/>
      </xdr:nvSpPr>
      <xdr:spPr>
        <a:xfrm>
          <a:off x="8699500" y="131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40771</xdr:rowOff>
    </xdr:from>
    <xdr:ext cx="534377" cy="259045"/>
    <xdr:sp macro="" textlink="">
      <xdr:nvSpPr>
        <xdr:cNvPr id="427" name="テキスト ボックス 426"/>
        <xdr:cNvSpPr txBox="1"/>
      </xdr:nvSpPr>
      <xdr:spPr>
        <a:xfrm>
          <a:off x="8483111" y="128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16383</xdr:rowOff>
    </xdr:from>
    <xdr:to>
      <xdr:col>41</xdr:col>
      <xdr:colOff>101600</xdr:colOff>
      <xdr:row>76</xdr:row>
      <xdr:rowOff>117983</xdr:rowOff>
    </xdr:to>
    <xdr:sp macro="" textlink="">
      <xdr:nvSpPr>
        <xdr:cNvPr id="428" name="楕円 427"/>
        <xdr:cNvSpPr/>
      </xdr:nvSpPr>
      <xdr:spPr>
        <a:xfrm>
          <a:off x="7810500" y="130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134510</xdr:rowOff>
    </xdr:from>
    <xdr:ext cx="534377" cy="259045"/>
    <xdr:sp macro="" textlink="">
      <xdr:nvSpPr>
        <xdr:cNvPr id="429" name="テキスト ボックス 428"/>
        <xdr:cNvSpPr txBox="1"/>
      </xdr:nvSpPr>
      <xdr:spPr>
        <a:xfrm>
          <a:off x="7594111" y="1282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126175</xdr:rowOff>
    </xdr:from>
    <xdr:to>
      <xdr:col>36</xdr:col>
      <xdr:colOff>165100</xdr:colOff>
      <xdr:row>78</xdr:row>
      <xdr:rowOff>56325</xdr:rowOff>
    </xdr:to>
    <xdr:sp macro="" textlink="">
      <xdr:nvSpPr>
        <xdr:cNvPr id="430" name="楕円 429"/>
        <xdr:cNvSpPr/>
      </xdr:nvSpPr>
      <xdr:spPr>
        <a:xfrm>
          <a:off x="6921500" y="133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47452</xdr:rowOff>
    </xdr:from>
    <xdr:ext cx="534377" cy="259045"/>
    <xdr:sp macro="" textlink="">
      <xdr:nvSpPr>
        <xdr:cNvPr id="431" name="テキスト ボックス 430"/>
        <xdr:cNvSpPr txBox="1"/>
      </xdr:nvSpPr>
      <xdr:spPr>
        <a:xfrm>
          <a:off x="6705111" y="134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89212</xdr:rowOff>
    </xdr:from>
    <xdr:to>
      <xdr:col>55</xdr:col>
      <xdr:colOff>0</xdr:colOff>
      <xdr:row>96</xdr:row>
      <xdr:rowOff>137773</xdr:rowOff>
    </xdr:to>
    <xdr:cxnSp macro="">
      <xdr:nvCxnSpPr>
        <xdr:cNvPr id="462" name="直線コネクタ 461"/>
        <xdr:cNvCxnSpPr/>
      </xdr:nvCxnSpPr>
      <xdr:spPr>
        <a:xfrm>
          <a:off x="9639300" y="16548412"/>
          <a:ext cx="8382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89212</xdr:rowOff>
    </xdr:from>
    <xdr:to>
      <xdr:col>50</xdr:col>
      <xdr:colOff>114300</xdr:colOff>
      <xdr:row>96</xdr:row>
      <xdr:rowOff>144577</xdr:rowOff>
    </xdr:to>
    <xdr:cxnSp macro="">
      <xdr:nvCxnSpPr>
        <xdr:cNvPr id="465" name="直線コネクタ 464"/>
        <xdr:cNvCxnSpPr/>
      </xdr:nvCxnSpPr>
      <xdr:spPr>
        <a:xfrm flipV="1">
          <a:off x="8750300" y="16548412"/>
          <a:ext cx="889000" cy="5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107414</xdr:rowOff>
    </xdr:from>
    <xdr:to>
      <xdr:col>45</xdr:col>
      <xdr:colOff>177800</xdr:colOff>
      <xdr:row>96</xdr:row>
      <xdr:rowOff>144577</xdr:rowOff>
    </xdr:to>
    <xdr:cxnSp macro="">
      <xdr:nvCxnSpPr>
        <xdr:cNvPr id="468" name="直線コネクタ 467"/>
        <xdr:cNvCxnSpPr/>
      </xdr:nvCxnSpPr>
      <xdr:spPr>
        <a:xfrm>
          <a:off x="7861300" y="16566614"/>
          <a:ext cx="889000" cy="3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161603</xdr:rowOff>
    </xdr:from>
    <xdr:to>
      <xdr:col>41</xdr:col>
      <xdr:colOff>50800</xdr:colOff>
      <xdr:row>96</xdr:row>
      <xdr:rowOff>107414</xdr:rowOff>
    </xdr:to>
    <xdr:cxnSp macro="">
      <xdr:nvCxnSpPr>
        <xdr:cNvPr id="471" name="直線コネクタ 470"/>
        <xdr:cNvCxnSpPr/>
      </xdr:nvCxnSpPr>
      <xdr:spPr>
        <a:xfrm>
          <a:off x="6972300" y="16449353"/>
          <a:ext cx="889000" cy="11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86973</xdr:rowOff>
    </xdr:from>
    <xdr:to>
      <xdr:col>55</xdr:col>
      <xdr:colOff>50800</xdr:colOff>
      <xdr:row>97</xdr:row>
      <xdr:rowOff>17123</xdr:rowOff>
    </xdr:to>
    <xdr:sp macro="" textlink="">
      <xdr:nvSpPr>
        <xdr:cNvPr id="481" name="楕円 480"/>
        <xdr:cNvSpPr/>
      </xdr:nvSpPr>
      <xdr:spPr>
        <a:xfrm>
          <a:off x="10426700" y="16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109850</xdr:rowOff>
    </xdr:from>
    <xdr:ext cx="534377" cy="259045"/>
    <xdr:sp macro="" textlink="">
      <xdr:nvSpPr>
        <xdr:cNvPr id="482" name="普通建設事業費 （ うち更新整備　）該当値テキスト"/>
        <xdr:cNvSpPr txBox="1"/>
      </xdr:nvSpPr>
      <xdr:spPr>
        <a:xfrm>
          <a:off x="10528300" y="1639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38412</xdr:rowOff>
    </xdr:from>
    <xdr:to>
      <xdr:col>50</xdr:col>
      <xdr:colOff>165100</xdr:colOff>
      <xdr:row>96</xdr:row>
      <xdr:rowOff>140012</xdr:rowOff>
    </xdr:to>
    <xdr:sp macro="" textlink="">
      <xdr:nvSpPr>
        <xdr:cNvPr id="483" name="楕円 482"/>
        <xdr:cNvSpPr/>
      </xdr:nvSpPr>
      <xdr:spPr>
        <a:xfrm>
          <a:off x="9588500" y="164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156539</xdr:rowOff>
    </xdr:from>
    <xdr:ext cx="534377" cy="259045"/>
    <xdr:sp macro="" textlink="">
      <xdr:nvSpPr>
        <xdr:cNvPr id="484" name="テキスト ボックス 483"/>
        <xdr:cNvSpPr txBox="1"/>
      </xdr:nvSpPr>
      <xdr:spPr>
        <a:xfrm>
          <a:off x="9372111" y="162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93777</xdr:rowOff>
    </xdr:from>
    <xdr:to>
      <xdr:col>46</xdr:col>
      <xdr:colOff>38100</xdr:colOff>
      <xdr:row>97</xdr:row>
      <xdr:rowOff>23927</xdr:rowOff>
    </xdr:to>
    <xdr:sp macro="" textlink="">
      <xdr:nvSpPr>
        <xdr:cNvPr id="485" name="楕円 484"/>
        <xdr:cNvSpPr/>
      </xdr:nvSpPr>
      <xdr:spPr>
        <a:xfrm>
          <a:off x="8699500" y="1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40454</xdr:rowOff>
    </xdr:from>
    <xdr:ext cx="534377" cy="259045"/>
    <xdr:sp macro="" textlink="">
      <xdr:nvSpPr>
        <xdr:cNvPr id="486" name="テキスト ボックス 485"/>
        <xdr:cNvSpPr txBox="1"/>
      </xdr:nvSpPr>
      <xdr:spPr>
        <a:xfrm>
          <a:off x="8483111" y="163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56614</xdr:rowOff>
    </xdr:from>
    <xdr:to>
      <xdr:col>41</xdr:col>
      <xdr:colOff>101600</xdr:colOff>
      <xdr:row>96</xdr:row>
      <xdr:rowOff>158214</xdr:rowOff>
    </xdr:to>
    <xdr:sp macro="" textlink="">
      <xdr:nvSpPr>
        <xdr:cNvPr id="487" name="楕円 486"/>
        <xdr:cNvSpPr/>
      </xdr:nvSpPr>
      <xdr:spPr>
        <a:xfrm>
          <a:off x="7810500" y="1651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3291</xdr:rowOff>
    </xdr:from>
    <xdr:ext cx="534377" cy="259045"/>
    <xdr:sp macro="" textlink="">
      <xdr:nvSpPr>
        <xdr:cNvPr id="488" name="テキスト ボックス 487"/>
        <xdr:cNvSpPr txBox="1"/>
      </xdr:nvSpPr>
      <xdr:spPr>
        <a:xfrm>
          <a:off x="7594111" y="162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110803</xdr:rowOff>
    </xdr:from>
    <xdr:to>
      <xdr:col>36</xdr:col>
      <xdr:colOff>165100</xdr:colOff>
      <xdr:row>96</xdr:row>
      <xdr:rowOff>40953</xdr:rowOff>
    </xdr:to>
    <xdr:sp macro="" textlink="">
      <xdr:nvSpPr>
        <xdr:cNvPr id="489" name="楕円 488"/>
        <xdr:cNvSpPr/>
      </xdr:nvSpPr>
      <xdr:spPr>
        <a:xfrm>
          <a:off x="6921500" y="1639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57480</xdr:rowOff>
    </xdr:from>
    <xdr:ext cx="534377" cy="259045"/>
    <xdr:sp macro="" textlink="">
      <xdr:nvSpPr>
        <xdr:cNvPr id="490" name="テキスト ボックス 489"/>
        <xdr:cNvSpPr txBox="1"/>
      </xdr:nvSpPr>
      <xdr:spPr>
        <a:xfrm>
          <a:off x="6705111" y="161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78196</xdr:rowOff>
    </xdr:from>
    <xdr:to>
      <xdr:col>85</xdr:col>
      <xdr:colOff>127000</xdr:colOff>
      <xdr:row>39</xdr:row>
      <xdr:rowOff>92707</xdr:rowOff>
    </xdr:to>
    <xdr:cxnSp macro="">
      <xdr:nvCxnSpPr>
        <xdr:cNvPr id="521" name="直線コネクタ 520"/>
        <xdr:cNvCxnSpPr/>
      </xdr:nvCxnSpPr>
      <xdr:spPr>
        <a:xfrm flipV="1">
          <a:off x="15481300" y="6764746"/>
          <a:ext cx="8382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86959</xdr:rowOff>
    </xdr:from>
    <xdr:to>
      <xdr:col>81</xdr:col>
      <xdr:colOff>50800</xdr:colOff>
      <xdr:row>39</xdr:row>
      <xdr:rowOff>92707</xdr:rowOff>
    </xdr:to>
    <xdr:cxnSp macro="">
      <xdr:nvCxnSpPr>
        <xdr:cNvPr id="524" name="直線コネクタ 523"/>
        <xdr:cNvCxnSpPr/>
      </xdr:nvCxnSpPr>
      <xdr:spPr>
        <a:xfrm>
          <a:off x="14592300" y="6773509"/>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86959</xdr:rowOff>
    </xdr:from>
    <xdr:to>
      <xdr:col>76</xdr:col>
      <xdr:colOff>114300</xdr:colOff>
      <xdr:row>39</xdr:row>
      <xdr:rowOff>98563</xdr:rowOff>
    </xdr:to>
    <xdr:cxnSp macro="">
      <xdr:nvCxnSpPr>
        <xdr:cNvPr id="527" name="直線コネクタ 526"/>
        <xdr:cNvCxnSpPr/>
      </xdr:nvCxnSpPr>
      <xdr:spPr>
        <a:xfrm flipV="1">
          <a:off x="13703300" y="6773509"/>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97093</xdr:rowOff>
    </xdr:from>
    <xdr:to>
      <xdr:col>71</xdr:col>
      <xdr:colOff>177800</xdr:colOff>
      <xdr:row>39</xdr:row>
      <xdr:rowOff>98563</xdr:rowOff>
    </xdr:to>
    <xdr:cxnSp macro="">
      <xdr:nvCxnSpPr>
        <xdr:cNvPr id="530" name="直線コネクタ 529"/>
        <xdr:cNvCxnSpPr/>
      </xdr:nvCxnSpPr>
      <xdr:spPr>
        <a:xfrm>
          <a:off x="12814300" y="678364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27396</xdr:rowOff>
    </xdr:from>
    <xdr:to>
      <xdr:col>85</xdr:col>
      <xdr:colOff>177800</xdr:colOff>
      <xdr:row>39</xdr:row>
      <xdr:rowOff>128996</xdr:rowOff>
    </xdr:to>
    <xdr:sp macro="" textlink="">
      <xdr:nvSpPr>
        <xdr:cNvPr id="540" name="楕円 539"/>
        <xdr:cNvSpPr/>
      </xdr:nvSpPr>
      <xdr:spPr>
        <a:xfrm>
          <a:off x="16268700" y="67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113773</xdr:rowOff>
    </xdr:from>
    <xdr:ext cx="469744" cy="259045"/>
    <xdr:sp macro="" textlink="">
      <xdr:nvSpPr>
        <xdr:cNvPr id="541" name="災害復旧事業費該当値テキスト"/>
        <xdr:cNvSpPr txBox="1"/>
      </xdr:nvSpPr>
      <xdr:spPr>
        <a:xfrm>
          <a:off x="16370300" y="66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41907</xdr:rowOff>
    </xdr:from>
    <xdr:to>
      <xdr:col>81</xdr:col>
      <xdr:colOff>101600</xdr:colOff>
      <xdr:row>39</xdr:row>
      <xdr:rowOff>143507</xdr:rowOff>
    </xdr:to>
    <xdr:sp macro="" textlink="">
      <xdr:nvSpPr>
        <xdr:cNvPr id="542" name="楕円 541"/>
        <xdr:cNvSpPr/>
      </xdr:nvSpPr>
      <xdr:spPr>
        <a:xfrm>
          <a:off x="15430500" y="67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134634</xdr:rowOff>
    </xdr:from>
    <xdr:ext cx="378565" cy="259045"/>
    <xdr:sp macro="" textlink="">
      <xdr:nvSpPr>
        <xdr:cNvPr id="543" name="テキスト ボックス 542"/>
        <xdr:cNvSpPr txBox="1"/>
      </xdr:nvSpPr>
      <xdr:spPr>
        <a:xfrm>
          <a:off x="15292017" y="6821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36159</xdr:rowOff>
    </xdr:from>
    <xdr:to>
      <xdr:col>76</xdr:col>
      <xdr:colOff>165100</xdr:colOff>
      <xdr:row>39</xdr:row>
      <xdr:rowOff>137759</xdr:rowOff>
    </xdr:to>
    <xdr:sp macro="" textlink="">
      <xdr:nvSpPr>
        <xdr:cNvPr id="544" name="楕円 543"/>
        <xdr:cNvSpPr/>
      </xdr:nvSpPr>
      <xdr:spPr>
        <a:xfrm>
          <a:off x="14541500" y="67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128886</xdr:rowOff>
    </xdr:from>
    <xdr:ext cx="469744" cy="259045"/>
    <xdr:sp macro="" textlink="">
      <xdr:nvSpPr>
        <xdr:cNvPr id="545" name="テキスト ボックス 544"/>
        <xdr:cNvSpPr txBox="1"/>
      </xdr:nvSpPr>
      <xdr:spPr>
        <a:xfrm>
          <a:off x="14357428" y="681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47763</xdr:rowOff>
    </xdr:from>
    <xdr:to>
      <xdr:col>72</xdr:col>
      <xdr:colOff>38100</xdr:colOff>
      <xdr:row>39</xdr:row>
      <xdr:rowOff>149363</xdr:rowOff>
    </xdr:to>
    <xdr:sp macro="" textlink="">
      <xdr:nvSpPr>
        <xdr:cNvPr id="546" name="楕円 545"/>
        <xdr:cNvSpPr/>
      </xdr:nvSpPr>
      <xdr:spPr>
        <a:xfrm>
          <a:off x="13652500" y="67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140490</xdr:rowOff>
    </xdr:from>
    <xdr:ext cx="313932" cy="259045"/>
    <xdr:sp macro="" textlink="">
      <xdr:nvSpPr>
        <xdr:cNvPr id="547" name="テキスト ボックス 546"/>
        <xdr:cNvSpPr txBox="1"/>
      </xdr:nvSpPr>
      <xdr:spPr>
        <a:xfrm>
          <a:off x="13546333" y="6827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46293</xdr:rowOff>
    </xdr:from>
    <xdr:to>
      <xdr:col>67</xdr:col>
      <xdr:colOff>101600</xdr:colOff>
      <xdr:row>39</xdr:row>
      <xdr:rowOff>147893</xdr:rowOff>
    </xdr:to>
    <xdr:sp macro="" textlink="">
      <xdr:nvSpPr>
        <xdr:cNvPr id="548" name="楕円 547"/>
        <xdr:cNvSpPr/>
      </xdr:nvSpPr>
      <xdr:spPr>
        <a:xfrm>
          <a:off x="12763500" y="67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139020</xdr:rowOff>
    </xdr:from>
    <xdr:ext cx="378565" cy="259045"/>
    <xdr:sp macro="" textlink="">
      <xdr:nvSpPr>
        <xdr:cNvPr id="549" name="テキスト ボックス 548"/>
        <xdr:cNvSpPr txBox="1"/>
      </xdr:nvSpPr>
      <xdr:spPr>
        <a:xfrm>
          <a:off x="12625017" y="682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122886</xdr:rowOff>
    </xdr:from>
    <xdr:to>
      <xdr:col>85</xdr:col>
      <xdr:colOff>127000</xdr:colOff>
      <xdr:row>73</xdr:row>
      <xdr:rowOff>154648</xdr:rowOff>
    </xdr:to>
    <xdr:cxnSp macro="">
      <xdr:nvCxnSpPr>
        <xdr:cNvPr id="627" name="直線コネクタ 626"/>
        <xdr:cNvCxnSpPr/>
      </xdr:nvCxnSpPr>
      <xdr:spPr>
        <a:xfrm flipV="1">
          <a:off x="15481300" y="12638736"/>
          <a:ext cx="8382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115443</xdr:rowOff>
    </xdr:from>
    <xdr:to>
      <xdr:col>81</xdr:col>
      <xdr:colOff>50800</xdr:colOff>
      <xdr:row>73</xdr:row>
      <xdr:rowOff>154648</xdr:rowOff>
    </xdr:to>
    <xdr:cxnSp macro="">
      <xdr:nvCxnSpPr>
        <xdr:cNvPr id="630" name="直線コネクタ 629"/>
        <xdr:cNvCxnSpPr/>
      </xdr:nvCxnSpPr>
      <xdr:spPr>
        <a:xfrm>
          <a:off x="14592300" y="12631293"/>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112408</xdr:rowOff>
    </xdr:from>
    <xdr:to>
      <xdr:col>76</xdr:col>
      <xdr:colOff>114300</xdr:colOff>
      <xdr:row>73</xdr:row>
      <xdr:rowOff>115443</xdr:rowOff>
    </xdr:to>
    <xdr:cxnSp macro="">
      <xdr:nvCxnSpPr>
        <xdr:cNvPr id="633" name="直線コネクタ 632"/>
        <xdr:cNvCxnSpPr/>
      </xdr:nvCxnSpPr>
      <xdr:spPr>
        <a:xfrm>
          <a:off x="13703300" y="12628258"/>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112408</xdr:rowOff>
    </xdr:from>
    <xdr:to>
      <xdr:col>71</xdr:col>
      <xdr:colOff>177800</xdr:colOff>
      <xdr:row>73</xdr:row>
      <xdr:rowOff>145415</xdr:rowOff>
    </xdr:to>
    <xdr:cxnSp macro="">
      <xdr:nvCxnSpPr>
        <xdr:cNvPr id="636" name="直線コネクタ 635"/>
        <xdr:cNvCxnSpPr/>
      </xdr:nvCxnSpPr>
      <xdr:spPr>
        <a:xfrm flipV="1">
          <a:off x="12814300" y="12628258"/>
          <a:ext cx="889000" cy="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72086</xdr:rowOff>
    </xdr:from>
    <xdr:to>
      <xdr:col>85</xdr:col>
      <xdr:colOff>177800</xdr:colOff>
      <xdr:row>74</xdr:row>
      <xdr:rowOff>2236</xdr:rowOff>
    </xdr:to>
    <xdr:sp macro="" textlink="">
      <xdr:nvSpPr>
        <xdr:cNvPr id="646" name="楕円 645"/>
        <xdr:cNvSpPr/>
      </xdr:nvSpPr>
      <xdr:spPr>
        <a:xfrm>
          <a:off x="16268700" y="125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94963</xdr:rowOff>
    </xdr:from>
    <xdr:ext cx="534377" cy="259045"/>
    <xdr:sp macro="" textlink="">
      <xdr:nvSpPr>
        <xdr:cNvPr id="647" name="公債費該当値テキスト"/>
        <xdr:cNvSpPr txBox="1"/>
      </xdr:nvSpPr>
      <xdr:spPr>
        <a:xfrm>
          <a:off x="16370300" y="124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103848</xdr:rowOff>
    </xdr:from>
    <xdr:to>
      <xdr:col>81</xdr:col>
      <xdr:colOff>101600</xdr:colOff>
      <xdr:row>74</xdr:row>
      <xdr:rowOff>33998</xdr:rowOff>
    </xdr:to>
    <xdr:sp macro="" textlink="">
      <xdr:nvSpPr>
        <xdr:cNvPr id="648" name="楕円 647"/>
        <xdr:cNvSpPr/>
      </xdr:nvSpPr>
      <xdr:spPr>
        <a:xfrm>
          <a:off x="15430500" y="126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50525</xdr:rowOff>
    </xdr:from>
    <xdr:ext cx="534377" cy="259045"/>
    <xdr:sp macro="" textlink="">
      <xdr:nvSpPr>
        <xdr:cNvPr id="649" name="テキスト ボックス 648"/>
        <xdr:cNvSpPr txBox="1"/>
      </xdr:nvSpPr>
      <xdr:spPr>
        <a:xfrm>
          <a:off x="15214111" y="123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64643</xdr:rowOff>
    </xdr:from>
    <xdr:to>
      <xdr:col>76</xdr:col>
      <xdr:colOff>165100</xdr:colOff>
      <xdr:row>73</xdr:row>
      <xdr:rowOff>166243</xdr:rowOff>
    </xdr:to>
    <xdr:sp macro="" textlink="">
      <xdr:nvSpPr>
        <xdr:cNvPr id="650" name="楕円 649"/>
        <xdr:cNvSpPr/>
      </xdr:nvSpPr>
      <xdr:spPr>
        <a:xfrm>
          <a:off x="14541500" y="125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11320</xdr:rowOff>
    </xdr:from>
    <xdr:ext cx="534377" cy="259045"/>
    <xdr:sp macro="" textlink="">
      <xdr:nvSpPr>
        <xdr:cNvPr id="651" name="テキスト ボックス 650"/>
        <xdr:cNvSpPr txBox="1"/>
      </xdr:nvSpPr>
      <xdr:spPr>
        <a:xfrm>
          <a:off x="14325111" y="1235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61608</xdr:rowOff>
    </xdr:from>
    <xdr:to>
      <xdr:col>72</xdr:col>
      <xdr:colOff>38100</xdr:colOff>
      <xdr:row>73</xdr:row>
      <xdr:rowOff>163208</xdr:rowOff>
    </xdr:to>
    <xdr:sp macro="" textlink="">
      <xdr:nvSpPr>
        <xdr:cNvPr id="652" name="楕円 651"/>
        <xdr:cNvSpPr/>
      </xdr:nvSpPr>
      <xdr:spPr>
        <a:xfrm>
          <a:off x="13652500" y="125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8285</xdr:rowOff>
    </xdr:from>
    <xdr:ext cx="534377" cy="259045"/>
    <xdr:sp macro="" textlink="">
      <xdr:nvSpPr>
        <xdr:cNvPr id="653" name="テキスト ボックス 652"/>
        <xdr:cNvSpPr txBox="1"/>
      </xdr:nvSpPr>
      <xdr:spPr>
        <a:xfrm>
          <a:off x="13436111" y="123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94615</xdr:rowOff>
    </xdr:from>
    <xdr:to>
      <xdr:col>67</xdr:col>
      <xdr:colOff>101600</xdr:colOff>
      <xdr:row>74</xdr:row>
      <xdr:rowOff>24765</xdr:rowOff>
    </xdr:to>
    <xdr:sp macro="" textlink="">
      <xdr:nvSpPr>
        <xdr:cNvPr id="654" name="楕円 653"/>
        <xdr:cNvSpPr/>
      </xdr:nvSpPr>
      <xdr:spPr>
        <a:xfrm>
          <a:off x="12763500" y="126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41292</xdr:rowOff>
    </xdr:from>
    <xdr:ext cx="534377" cy="259045"/>
    <xdr:sp macro="" textlink="">
      <xdr:nvSpPr>
        <xdr:cNvPr id="655" name="テキスト ボックス 654"/>
        <xdr:cNvSpPr txBox="1"/>
      </xdr:nvSpPr>
      <xdr:spPr>
        <a:xfrm>
          <a:off x="12547111" y="123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46089</xdr:rowOff>
    </xdr:from>
    <xdr:to>
      <xdr:col>85</xdr:col>
      <xdr:colOff>127000</xdr:colOff>
      <xdr:row>96</xdr:row>
      <xdr:rowOff>152045</xdr:rowOff>
    </xdr:to>
    <xdr:cxnSp macro="">
      <xdr:nvCxnSpPr>
        <xdr:cNvPr id="682" name="直線コネクタ 681"/>
        <xdr:cNvCxnSpPr/>
      </xdr:nvCxnSpPr>
      <xdr:spPr>
        <a:xfrm flipV="1">
          <a:off x="15481300" y="16505289"/>
          <a:ext cx="8382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152045</xdr:rowOff>
    </xdr:from>
    <xdr:to>
      <xdr:col>81</xdr:col>
      <xdr:colOff>50800</xdr:colOff>
      <xdr:row>97</xdr:row>
      <xdr:rowOff>162606</xdr:rowOff>
    </xdr:to>
    <xdr:cxnSp macro="">
      <xdr:nvCxnSpPr>
        <xdr:cNvPr id="685" name="直線コネクタ 684"/>
        <xdr:cNvCxnSpPr/>
      </xdr:nvCxnSpPr>
      <xdr:spPr>
        <a:xfrm flipV="1">
          <a:off x="14592300" y="16611245"/>
          <a:ext cx="889000" cy="18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162606</xdr:rowOff>
    </xdr:from>
    <xdr:to>
      <xdr:col>76</xdr:col>
      <xdr:colOff>114300</xdr:colOff>
      <xdr:row>98</xdr:row>
      <xdr:rowOff>132567</xdr:rowOff>
    </xdr:to>
    <xdr:cxnSp macro="">
      <xdr:nvCxnSpPr>
        <xdr:cNvPr id="688" name="直線コネクタ 687"/>
        <xdr:cNvCxnSpPr/>
      </xdr:nvCxnSpPr>
      <xdr:spPr>
        <a:xfrm flipV="1">
          <a:off x="13703300" y="16793256"/>
          <a:ext cx="889000" cy="14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132567</xdr:rowOff>
    </xdr:from>
    <xdr:to>
      <xdr:col>71</xdr:col>
      <xdr:colOff>177800</xdr:colOff>
      <xdr:row>98</xdr:row>
      <xdr:rowOff>134762</xdr:rowOff>
    </xdr:to>
    <xdr:cxnSp macro="">
      <xdr:nvCxnSpPr>
        <xdr:cNvPr id="691" name="直線コネクタ 690"/>
        <xdr:cNvCxnSpPr/>
      </xdr:nvCxnSpPr>
      <xdr:spPr>
        <a:xfrm flipV="1">
          <a:off x="12814300" y="16934667"/>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166739</xdr:rowOff>
    </xdr:from>
    <xdr:to>
      <xdr:col>85</xdr:col>
      <xdr:colOff>177800</xdr:colOff>
      <xdr:row>96</xdr:row>
      <xdr:rowOff>96889</xdr:rowOff>
    </xdr:to>
    <xdr:sp macro="" textlink="">
      <xdr:nvSpPr>
        <xdr:cNvPr id="701" name="楕円 700"/>
        <xdr:cNvSpPr/>
      </xdr:nvSpPr>
      <xdr:spPr>
        <a:xfrm>
          <a:off x="16268700" y="1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18166</xdr:rowOff>
    </xdr:from>
    <xdr:ext cx="534377" cy="259045"/>
    <xdr:sp macro="" textlink="">
      <xdr:nvSpPr>
        <xdr:cNvPr id="702" name="積立金該当値テキスト"/>
        <xdr:cNvSpPr txBox="1"/>
      </xdr:nvSpPr>
      <xdr:spPr>
        <a:xfrm>
          <a:off x="16370300" y="163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101245</xdr:rowOff>
    </xdr:from>
    <xdr:to>
      <xdr:col>81</xdr:col>
      <xdr:colOff>101600</xdr:colOff>
      <xdr:row>97</xdr:row>
      <xdr:rowOff>31395</xdr:rowOff>
    </xdr:to>
    <xdr:sp macro="" textlink="">
      <xdr:nvSpPr>
        <xdr:cNvPr id="703" name="楕円 702"/>
        <xdr:cNvSpPr/>
      </xdr:nvSpPr>
      <xdr:spPr>
        <a:xfrm>
          <a:off x="15430500" y="165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22522</xdr:rowOff>
    </xdr:from>
    <xdr:ext cx="534377" cy="259045"/>
    <xdr:sp macro="" textlink="">
      <xdr:nvSpPr>
        <xdr:cNvPr id="704" name="テキスト ボックス 703"/>
        <xdr:cNvSpPr txBox="1"/>
      </xdr:nvSpPr>
      <xdr:spPr>
        <a:xfrm>
          <a:off x="15214111" y="166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111806</xdr:rowOff>
    </xdr:from>
    <xdr:to>
      <xdr:col>76</xdr:col>
      <xdr:colOff>165100</xdr:colOff>
      <xdr:row>98</xdr:row>
      <xdr:rowOff>41956</xdr:rowOff>
    </xdr:to>
    <xdr:sp macro="" textlink="">
      <xdr:nvSpPr>
        <xdr:cNvPr id="705" name="楕円 704"/>
        <xdr:cNvSpPr/>
      </xdr:nvSpPr>
      <xdr:spPr>
        <a:xfrm>
          <a:off x="14541500" y="167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33083</xdr:rowOff>
    </xdr:from>
    <xdr:ext cx="469744" cy="259045"/>
    <xdr:sp macro="" textlink="">
      <xdr:nvSpPr>
        <xdr:cNvPr id="706" name="テキスト ボックス 705"/>
        <xdr:cNvSpPr txBox="1"/>
      </xdr:nvSpPr>
      <xdr:spPr>
        <a:xfrm>
          <a:off x="14357428" y="168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81767</xdr:rowOff>
    </xdr:from>
    <xdr:to>
      <xdr:col>72</xdr:col>
      <xdr:colOff>38100</xdr:colOff>
      <xdr:row>99</xdr:row>
      <xdr:rowOff>11917</xdr:rowOff>
    </xdr:to>
    <xdr:sp macro="" textlink="">
      <xdr:nvSpPr>
        <xdr:cNvPr id="707" name="楕円 706"/>
        <xdr:cNvSpPr/>
      </xdr:nvSpPr>
      <xdr:spPr>
        <a:xfrm>
          <a:off x="13652500" y="168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3044</xdr:rowOff>
    </xdr:from>
    <xdr:ext cx="378565" cy="259045"/>
    <xdr:sp macro="" textlink="">
      <xdr:nvSpPr>
        <xdr:cNvPr id="708" name="テキスト ボックス 707"/>
        <xdr:cNvSpPr txBox="1"/>
      </xdr:nvSpPr>
      <xdr:spPr>
        <a:xfrm>
          <a:off x="13514017" y="1697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83962</xdr:rowOff>
    </xdr:from>
    <xdr:to>
      <xdr:col>67</xdr:col>
      <xdr:colOff>101600</xdr:colOff>
      <xdr:row>99</xdr:row>
      <xdr:rowOff>14112</xdr:rowOff>
    </xdr:to>
    <xdr:sp macro="" textlink="">
      <xdr:nvSpPr>
        <xdr:cNvPr id="709" name="楕円 708"/>
        <xdr:cNvSpPr/>
      </xdr:nvSpPr>
      <xdr:spPr>
        <a:xfrm>
          <a:off x="12763500" y="168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5239</xdr:rowOff>
    </xdr:from>
    <xdr:ext cx="378565" cy="259045"/>
    <xdr:sp macro="" textlink="">
      <xdr:nvSpPr>
        <xdr:cNvPr id="710" name="テキスト ボックス 709"/>
        <xdr:cNvSpPr txBox="1"/>
      </xdr:nvSpPr>
      <xdr:spPr>
        <a:xfrm>
          <a:off x="12625017" y="16978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50946</xdr:rowOff>
    </xdr:from>
    <xdr:to>
      <xdr:col>116</xdr:col>
      <xdr:colOff>62864</xdr:colOff>
      <xdr:row>38</xdr:row>
      <xdr:rowOff>25400</xdr:rowOff>
    </xdr:to>
    <xdr:cxnSp macro="">
      <xdr:nvCxnSpPr>
        <xdr:cNvPr id="730" name="直線コネクタ 729"/>
        <xdr:cNvCxnSpPr/>
      </xdr:nvCxnSpPr>
      <xdr:spPr>
        <a:xfrm flipV="1">
          <a:off x="22159595" y="5708796"/>
          <a:ext cx="1269" cy="83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169073</xdr:rowOff>
    </xdr:from>
    <xdr:ext cx="534377" cy="259045"/>
    <xdr:sp macro="" textlink="">
      <xdr:nvSpPr>
        <xdr:cNvPr id="733" name="投資及び出資金最大値テキスト"/>
        <xdr:cNvSpPr txBox="1"/>
      </xdr:nvSpPr>
      <xdr:spPr>
        <a:xfrm>
          <a:off x="22212300" y="54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50946</xdr:rowOff>
    </xdr:from>
    <xdr:to>
      <xdr:col>116</xdr:col>
      <xdr:colOff>152400</xdr:colOff>
      <xdr:row>33</xdr:row>
      <xdr:rowOff>50946</xdr:rowOff>
    </xdr:to>
    <xdr:cxnSp macro="">
      <xdr:nvCxnSpPr>
        <xdr:cNvPr id="734" name="直線コネクタ 733"/>
        <xdr:cNvCxnSpPr/>
      </xdr:nvCxnSpPr>
      <xdr:spPr>
        <a:xfrm>
          <a:off x="22072600" y="570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160731</xdr:rowOff>
    </xdr:from>
    <xdr:to>
      <xdr:col>116</xdr:col>
      <xdr:colOff>63500</xdr:colOff>
      <xdr:row>38</xdr:row>
      <xdr:rowOff>25400</xdr:rowOff>
    </xdr:to>
    <xdr:cxnSp macro="">
      <xdr:nvCxnSpPr>
        <xdr:cNvPr id="735" name="直線コネクタ 734"/>
        <xdr:cNvCxnSpPr/>
      </xdr:nvCxnSpPr>
      <xdr:spPr>
        <a:xfrm flipV="1">
          <a:off x="21323300" y="6161481"/>
          <a:ext cx="838200" cy="3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160196</xdr:rowOff>
    </xdr:from>
    <xdr:ext cx="469744" cy="259045"/>
    <xdr:sp macro="" textlink="">
      <xdr:nvSpPr>
        <xdr:cNvPr id="736" name="投資及び出資金平均値テキスト"/>
        <xdr:cNvSpPr txBox="1"/>
      </xdr:nvSpPr>
      <xdr:spPr>
        <a:xfrm>
          <a:off x="22212300" y="6332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10319</xdr:rowOff>
    </xdr:from>
    <xdr:to>
      <xdr:col>116</xdr:col>
      <xdr:colOff>114300</xdr:colOff>
      <xdr:row>37</xdr:row>
      <xdr:rowOff>111919</xdr:rowOff>
    </xdr:to>
    <xdr:sp macro="" textlink="">
      <xdr:nvSpPr>
        <xdr:cNvPr id="737" name="フローチャート: 判断 736"/>
        <xdr:cNvSpPr/>
      </xdr:nvSpPr>
      <xdr:spPr>
        <a:xfrm>
          <a:off x="221107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142329</xdr:rowOff>
    </xdr:from>
    <xdr:to>
      <xdr:col>111</xdr:col>
      <xdr:colOff>177800</xdr:colOff>
      <xdr:row>38</xdr:row>
      <xdr:rowOff>25400</xdr:rowOff>
    </xdr:to>
    <xdr:cxnSp macro="">
      <xdr:nvCxnSpPr>
        <xdr:cNvPr id="738" name="直線コネクタ 737"/>
        <xdr:cNvCxnSpPr/>
      </xdr:nvCxnSpPr>
      <xdr:spPr>
        <a:xfrm>
          <a:off x="20434300" y="648597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28378</xdr:rowOff>
    </xdr:from>
    <xdr:to>
      <xdr:col>112</xdr:col>
      <xdr:colOff>38100</xdr:colOff>
      <xdr:row>37</xdr:row>
      <xdr:rowOff>129978</xdr:rowOff>
    </xdr:to>
    <xdr:sp macro="" textlink="">
      <xdr:nvSpPr>
        <xdr:cNvPr id="739" name="フローチャート: 判断 738"/>
        <xdr:cNvSpPr/>
      </xdr:nvSpPr>
      <xdr:spPr>
        <a:xfrm>
          <a:off x="21272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146505</xdr:rowOff>
    </xdr:from>
    <xdr:ext cx="469744" cy="259045"/>
    <xdr:sp macro="" textlink="">
      <xdr:nvSpPr>
        <xdr:cNvPr id="740" name="テキスト ボックス 739"/>
        <xdr:cNvSpPr txBox="1"/>
      </xdr:nvSpPr>
      <xdr:spPr>
        <a:xfrm>
          <a:off x="21088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140557</xdr:rowOff>
    </xdr:from>
    <xdr:to>
      <xdr:col>107</xdr:col>
      <xdr:colOff>50800</xdr:colOff>
      <xdr:row>37</xdr:row>
      <xdr:rowOff>142329</xdr:rowOff>
    </xdr:to>
    <xdr:cxnSp macro="">
      <xdr:nvCxnSpPr>
        <xdr:cNvPr id="741" name="直線コネクタ 740"/>
        <xdr:cNvCxnSpPr/>
      </xdr:nvCxnSpPr>
      <xdr:spPr>
        <a:xfrm>
          <a:off x="19545300" y="648420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42894</xdr:rowOff>
    </xdr:from>
    <xdr:to>
      <xdr:col>107</xdr:col>
      <xdr:colOff>101600</xdr:colOff>
      <xdr:row>37</xdr:row>
      <xdr:rowOff>144494</xdr:rowOff>
    </xdr:to>
    <xdr:sp macro="" textlink="">
      <xdr:nvSpPr>
        <xdr:cNvPr id="742" name="フローチャート: 判断 741"/>
        <xdr:cNvSpPr/>
      </xdr:nvSpPr>
      <xdr:spPr>
        <a:xfrm>
          <a:off x="203835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161021</xdr:rowOff>
    </xdr:from>
    <xdr:ext cx="469744" cy="259045"/>
    <xdr:sp macro="" textlink="">
      <xdr:nvSpPr>
        <xdr:cNvPr id="743" name="テキスト ボックス 742"/>
        <xdr:cNvSpPr txBox="1"/>
      </xdr:nvSpPr>
      <xdr:spPr>
        <a:xfrm>
          <a:off x="20199428" y="616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7969</xdr:rowOff>
    </xdr:from>
    <xdr:to>
      <xdr:col>102</xdr:col>
      <xdr:colOff>114300</xdr:colOff>
      <xdr:row>37</xdr:row>
      <xdr:rowOff>140557</xdr:rowOff>
    </xdr:to>
    <xdr:cxnSp macro="">
      <xdr:nvCxnSpPr>
        <xdr:cNvPr id="744" name="直線コネクタ 743"/>
        <xdr:cNvCxnSpPr/>
      </xdr:nvCxnSpPr>
      <xdr:spPr>
        <a:xfrm>
          <a:off x="18656300" y="5322919"/>
          <a:ext cx="889000" cy="116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47752</xdr:rowOff>
    </xdr:from>
    <xdr:to>
      <xdr:col>102</xdr:col>
      <xdr:colOff>165100</xdr:colOff>
      <xdr:row>37</xdr:row>
      <xdr:rowOff>149352</xdr:rowOff>
    </xdr:to>
    <xdr:sp macro="" textlink="">
      <xdr:nvSpPr>
        <xdr:cNvPr id="745" name="フローチャート: 判断 744"/>
        <xdr:cNvSpPr/>
      </xdr:nvSpPr>
      <xdr:spPr>
        <a:xfrm>
          <a:off x="19494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165879</xdr:rowOff>
    </xdr:from>
    <xdr:ext cx="469744" cy="259045"/>
    <xdr:sp macro="" textlink="">
      <xdr:nvSpPr>
        <xdr:cNvPr id="746" name="テキスト ボックス 745"/>
        <xdr:cNvSpPr txBox="1"/>
      </xdr:nvSpPr>
      <xdr:spPr>
        <a:xfrm>
          <a:off x="19310428" y="61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41065</xdr:rowOff>
    </xdr:from>
    <xdr:to>
      <xdr:col>98</xdr:col>
      <xdr:colOff>38100</xdr:colOff>
      <xdr:row>37</xdr:row>
      <xdr:rowOff>142665</xdr:rowOff>
    </xdr:to>
    <xdr:sp macro="" textlink="">
      <xdr:nvSpPr>
        <xdr:cNvPr id="747" name="フローチャート: 判断 746"/>
        <xdr:cNvSpPr/>
      </xdr:nvSpPr>
      <xdr:spPr>
        <a:xfrm>
          <a:off x="186055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133793</xdr:rowOff>
    </xdr:from>
    <xdr:ext cx="469744" cy="259045"/>
    <xdr:sp macro="" textlink="">
      <xdr:nvSpPr>
        <xdr:cNvPr id="748" name="テキスト ボックス 747"/>
        <xdr:cNvSpPr txBox="1"/>
      </xdr:nvSpPr>
      <xdr:spPr>
        <a:xfrm>
          <a:off x="18421428" y="64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109931</xdr:rowOff>
    </xdr:from>
    <xdr:to>
      <xdr:col>116</xdr:col>
      <xdr:colOff>114300</xdr:colOff>
      <xdr:row>36</xdr:row>
      <xdr:rowOff>40081</xdr:rowOff>
    </xdr:to>
    <xdr:sp macro="" textlink="">
      <xdr:nvSpPr>
        <xdr:cNvPr id="754" name="楕円 753"/>
        <xdr:cNvSpPr/>
      </xdr:nvSpPr>
      <xdr:spPr>
        <a:xfrm>
          <a:off x="221107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132808</xdr:rowOff>
    </xdr:from>
    <xdr:ext cx="469744" cy="259045"/>
    <xdr:sp macro="" textlink="">
      <xdr:nvSpPr>
        <xdr:cNvPr id="755" name="投資及び出資金該当値テキスト"/>
        <xdr:cNvSpPr txBox="1"/>
      </xdr:nvSpPr>
      <xdr:spPr>
        <a:xfrm>
          <a:off x="22212300" y="596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91529</xdr:rowOff>
    </xdr:from>
    <xdr:to>
      <xdr:col>107</xdr:col>
      <xdr:colOff>101600</xdr:colOff>
      <xdr:row>38</xdr:row>
      <xdr:rowOff>21679</xdr:rowOff>
    </xdr:to>
    <xdr:sp macro="" textlink="">
      <xdr:nvSpPr>
        <xdr:cNvPr id="758" name="楕円 757"/>
        <xdr:cNvSpPr/>
      </xdr:nvSpPr>
      <xdr:spPr>
        <a:xfrm>
          <a:off x="203835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12806</xdr:rowOff>
    </xdr:from>
    <xdr:ext cx="378565" cy="259045"/>
    <xdr:sp macro="" textlink="">
      <xdr:nvSpPr>
        <xdr:cNvPr id="759" name="テキスト ボックス 758"/>
        <xdr:cNvSpPr txBox="1"/>
      </xdr:nvSpPr>
      <xdr:spPr>
        <a:xfrm>
          <a:off x="20245017" y="652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89757</xdr:rowOff>
    </xdr:from>
    <xdr:to>
      <xdr:col>102</xdr:col>
      <xdr:colOff>165100</xdr:colOff>
      <xdr:row>38</xdr:row>
      <xdr:rowOff>19907</xdr:rowOff>
    </xdr:to>
    <xdr:sp macro="" textlink="">
      <xdr:nvSpPr>
        <xdr:cNvPr id="760" name="楕円 759"/>
        <xdr:cNvSpPr/>
      </xdr:nvSpPr>
      <xdr:spPr>
        <a:xfrm>
          <a:off x="19494500" y="64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11034</xdr:rowOff>
    </xdr:from>
    <xdr:ext cx="378565" cy="259045"/>
    <xdr:sp macro="" textlink="">
      <xdr:nvSpPr>
        <xdr:cNvPr id="761" name="テキスト ボックス 760"/>
        <xdr:cNvSpPr txBox="1"/>
      </xdr:nvSpPr>
      <xdr:spPr>
        <a:xfrm>
          <a:off x="19356017" y="6526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128619</xdr:rowOff>
    </xdr:from>
    <xdr:to>
      <xdr:col>98</xdr:col>
      <xdr:colOff>38100</xdr:colOff>
      <xdr:row>31</xdr:row>
      <xdr:rowOff>58769</xdr:rowOff>
    </xdr:to>
    <xdr:sp macro="" textlink="">
      <xdr:nvSpPr>
        <xdr:cNvPr id="762" name="楕円 761"/>
        <xdr:cNvSpPr/>
      </xdr:nvSpPr>
      <xdr:spPr>
        <a:xfrm>
          <a:off x="18605500" y="52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75296</xdr:rowOff>
    </xdr:from>
    <xdr:ext cx="534377" cy="259045"/>
    <xdr:sp macro="" textlink="">
      <xdr:nvSpPr>
        <xdr:cNvPr id="763" name="テキスト ボックス 762"/>
        <xdr:cNvSpPr txBox="1"/>
      </xdr:nvSpPr>
      <xdr:spPr>
        <a:xfrm>
          <a:off x="18389111" y="50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87" name="直線コネクタ 786"/>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0"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1" name="直線コネクタ 790"/>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150368</xdr:rowOff>
    </xdr:from>
    <xdr:to>
      <xdr:col>116</xdr:col>
      <xdr:colOff>63500</xdr:colOff>
      <xdr:row>58</xdr:row>
      <xdr:rowOff>150596</xdr:rowOff>
    </xdr:to>
    <xdr:cxnSp macro="">
      <xdr:nvCxnSpPr>
        <xdr:cNvPr id="792" name="直線コネクタ 791"/>
        <xdr:cNvCxnSpPr/>
      </xdr:nvCxnSpPr>
      <xdr:spPr>
        <a:xfrm flipV="1">
          <a:off x="21323300" y="1009446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3"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794" name="フローチャート: 判断 793"/>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108648</xdr:rowOff>
    </xdr:from>
    <xdr:to>
      <xdr:col>111</xdr:col>
      <xdr:colOff>177800</xdr:colOff>
      <xdr:row>58</xdr:row>
      <xdr:rowOff>150596</xdr:rowOff>
    </xdr:to>
    <xdr:cxnSp macro="">
      <xdr:nvCxnSpPr>
        <xdr:cNvPr id="795" name="直線コネクタ 794"/>
        <xdr:cNvCxnSpPr/>
      </xdr:nvCxnSpPr>
      <xdr:spPr>
        <a:xfrm>
          <a:off x="20434300" y="10052748"/>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796" name="フローチャート: 判断 795"/>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797" name="テキスト ボックス 796"/>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108648</xdr:rowOff>
    </xdr:from>
    <xdr:to>
      <xdr:col>107</xdr:col>
      <xdr:colOff>50800</xdr:colOff>
      <xdr:row>58</xdr:row>
      <xdr:rowOff>135661</xdr:rowOff>
    </xdr:to>
    <xdr:cxnSp macro="">
      <xdr:nvCxnSpPr>
        <xdr:cNvPr id="798" name="直線コネクタ 797"/>
        <xdr:cNvCxnSpPr/>
      </xdr:nvCxnSpPr>
      <xdr:spPr>
        <a:xfrm flipV="1">
          <a:off x="19545300" y="10052748"/>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799" name="フローチャート: 判断 798"/>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0" name="テキスト ボックス 799"/>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135661</xdr:rowOff>
    </xdr:from>
    <xdr:to>
      <xdr:col>102</xdr:col>
      <xdr:colOff>114300</xdr:colOff>
      <xdr:row>58</xdr:row>
      <xdr:rowOff>145262</xdr:rowOff>
    </xdr:to>
    <xdr:cxnSp macro="">
      <xdr:nvCxnSpPr>
        <xdr:cNvPr id="801" name="直線コネクタ 800"/>
        <xdr:cNvCxnSpPr/>
      </xdr:nvCxnSpPr>
      <xdr:spPr>
        <a:xfrm flipV="1">
          <a:off x="18656300" y="1007976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2" name="フローチャート: 判断 801"/>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3" name="テキスト ボックス 802"/>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04" name="フローチャート: 判断 803"/>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05" name="テキスト ボックス 804"/>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99568</xdr:rowOff>
    </xdr:from>
    <xdr:to>
      <xdr:col>116</xdr:col>
      <xdr:colOff>114300</xdr:colOff>
      <xdr:row>59</xdr:row>
      <xdr:rowOff>29718</xdr:rowOff>
    </xdr:to>
    <xdr:sp macro="" textlink="">
      <xdr:nvSpPr>
        <xdr:cNvPr id="811" name="楕円 810"/>
        <xdr:cNvSpPr/>
      </xdr:nvSpPr>
      <xdr:spPr>
        <a:xfrm>
          <a:off x="22110700" y="100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14495</xdr:rowOff>
    </xdr:from>
    <xdr:ext cx="469744" cy="259045"/>
    <xdr:sp macro="" textlink="">
      <xdr:nvSpPr>
        <xdr:cNvPr id="812" name="貸付金該当値テキスト"/>
        <xdr:cNvSpPr txBox="1"/>
      </xdr:nvSpPr>
      <xdr:spPr>
        <a:xfrm>
          <a:off x="22212300" y="995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99796</xdr:rowOff>
    </xdr:from>
    <xdr:to>
      <xdr:col>112</xdr:col>
      <xdr:colOff>38100</xdr:colOff>
      <xdr:row>59</xdr:row>
      <xdr:rowOff>29946</xdr:rowOff>
    </xdr:to>
    <xdr:sp macro="" textlink="">
      <xdr:nvSpPr>
        <xdr:cNvPr id="813" name="楕円 812"/>
        <xdr:cNvSpPr/>
      </xdr:nvSpPr>
      <xdr:spPr>
        <a:xfrm>
          <a:off x="21272500" y="100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21073</xdr:rowOff>
    </xdr:from>
    <xdr:ext cx="469744" cy="259045"/>
    <xdr:sp macro="" textlink="">
      <xdr:nvSpPr>
        <xdr:cNvPr id="814" name="テキスト ボックス 813"/>
        <xdr:cNvSpPr txBox="1"/>
      </xdr:nvSpPr>
      <xdr:spPr>
        <a:xfrm>
          <a:off x="21088428" y="101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57848</xdr:rowOff>
    </xdr:from>
    <xdr:to>
      <xdr:col>107</xdr:col>
      <xdr:colOff>101600</xdr:colOff>
      <xdr:row>58</xdr:row>
      <xdr:rowOff>159448</xdr:rowOff>
    </xdr:to>
    <xdr:sp macro="" textlink="">
      <xdr:nvSpPr>
        <xdr:cNvPr id="815" name="楕円 814"/>
        <xdr:cNvSpPr/>
      </xdr:nvSpPr>
      <xdr:spPr>
        <a:xfrm>
          <a:off x="20383500" y="10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150575</xdr:rowOff>
    </xdr:from>
    <xdr:ext cx="469744" cy="259045"/>
    <xdr:sp macro="" textlink="">
      <xdr:nvSpPr>
        <xdr:cNvPr id="816" name="テキスト ボックス 815"/>
        <xdr:cNvSpPr txBox="1"/>
      </xdr:nvSpPr>
      <xdr:spPr>
        <a:xfrm>
          <a:off x="20199428" y="100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84861</xdr:rowOff>
    </xdr:from>
    <xdr:to>
      <xdr:col>102</xdr:col>
      <xdr:colOff>165100</xdr:colOff>
      <xdr:row>59</xdr:row>
      <xdr:rowOff>15011</xdr:rowOff>
    </xdr:to>
    <xdr:sp macro="" textlink="">
      <xdr:nvSpPr>
        <xdr:cNvPr id="817" name="楕円 816"/>
        <xdr:cNvSpPr/>
      </xdr:nvSpPr>
      <xdr:spPr>
        <a:xfrm>
          <a:off x="19494500" y="100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6138</xdr:rowOff>
    </xdr:from>
    <xdr:ext cx="469744" cy="259045"/>
    <xdr:sp macro="" textlink="">
      <xdr:nvSpPr>
        <xdr:cNvPr id="818" name="テキスト ボックス 817"/>
        <xdr:cNvSpPr txBox="1"/>
      </xdr:nvSpPr>
      <xdr:spPr>
        <a:xfrm>
          <a:off x="19310428" y="1012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94462</xdr:rowOff>
    </xdr:from>
    <xdr:to>
      <xdr:col>98</xdr:col>
      <xdr:colOff>38100</xdr:colOff>
      <xdr:row>59</xdr:row>
      <xdr:rowOff>24612</xdr:rowOff>
    </xdr:to>
    <xdr:sp macro="" textlink="">
      <xdr:nvSpPr>
        <xdr:cNvPr id="819" name="楕円 818"/>
        <xdr:cNvSpPr/>
      </xdr:nvSpPr>
      <xdr:spPr>
        <a:xfrm>
          <a:off x="18605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15739</xdr:rowOff>
    </xdr:from>
    <xdr:ext cx="469744" cy="259045"/>
    <xdr:sp macro="" textlink="">
      <xdr:nvSpPr>
        <xdr:cNvPr id="820" name="テキスト ボックス 819"/>
        <xdr:cNvSpPr txBox="1"/>
      </xdr:nvSpPr>
      <xdr:spPr>
        <a:xfrm>
          <a:off x="18421428"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45" name="直線コネクタ 844"/>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46"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47" name="直線コネクタ 846"/>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48"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49" name="直線コネクタ 848"/>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147091</xdr:rowOff>
    </xdr:from>
    <xdr:to>
      <xdr:col>116</xdr:col>
      <xdr:colOff>63500</xdr:colOff>
      <xdr:row>77</xdr:row>
      <xdr:rowOff>48755</xdr:rowOff>
    </xdr:to>
    <xdr:cxnSp macro="">
      <xdr:nvCxnSpPr>
        <xdr:cNvPr id="850" name="直線コネクタ 849"/>
        <xdr:cNvCxnSpPr/>
      </xdr:nvCxnSpPr>
      <xdr:spPr>
        <a:xfrm>
          <a:off x="21323300" y="12662941"/>
          <a:ext cx="838200" cy="58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1"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2" name="フローチャート: 判断 851"/>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141053</xdr:rowOff>
    </xdr:from>
    <xdr:to>
      <xdr:col>111</xdr:col>
      <xdr:colOff>177800</xdr:colOff>
      <xdr:row>73</xdr:row>
      <xdr:rowOff>147091</xdr:rowOff>
    </xdr:to>
    <xdr:cxnSp macro="">
      <xdr:nvCxnSpPr>
        <xdr:cNvPr id="853" name="直線コネクタ 852"/>
        <xdr:cNvCxnSpPr/>
      </xdr:nvCxnSpPr>
      <xdr:spPr>
        <a:xfrm>
          <a:off x="20434300" y="12656903"/>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54" name="フローチャート: 判断 853"/>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55" name="テキスト ボックス 854"/>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127965</xdr:rowOff>
    </xdr:from>
    <xdr:to>
      <xdr:col>107</xdr:col>
      <xdr:colOff>50800</xdr:colOff>
      <xdr:row>73</xdr:row>
      <xdr:rowOff>141053</xdr:rowOff>
    </xdr:to>
    <xdr:cxnSp macro="">
      <xdr:nvCxnSpPr>
        <xdr:cNvPr id="856" name="直線コネクタ 855"/>
        <xdr:cNvCxnSpPr/>
      </xdr:nvCxnSpPr>
      <xdr:spPr>
        <a:xfrm>
          <a:off x="19545300" y="12643815"/>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57" name="フローチャート: 判断 856"/>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58" name="テキスト ボックス 857"/>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127965</xdr:rowOff>
    </xdr:from>
    <xdr:to>
      <xdr:col>102</xdr:col>
      <xdr:colOff>114300</xdr:colOff>
      <xdr:row>74</xdr:row>
      <xdr:rowOff>50794</xdr:rowOff>
    </xdr:to>
    <xdr:cxnSp macro="">
      <xdr:nvCxnSpPr>
        <xdr:cNvPr id="859" name="直線コネクタ 858"/>
        <xdr:cNvCxnSpPr/>
      </xdr:nvCxnSpPr>
      <xdr:spPr>
        <a:xfrm flipV="1">
          <a:off x="18656300" y="12643815"/>
          <a:ext cx="889000" cy="9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0" name="フローチャート: 判断 859"/>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1" name="テキスト ボックス 860"/>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2" name="フローチャート: 判断 861"/>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3" name="テキスト ボックス 862"/>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169405</xdr:rowOff>
    </xdr:from>
    <xdr:to>
      <xdr:col>116</xdr:col>
      <xdr:colOff>114300</xdr:colOff>
      <xdr:row>77</xdr:row>
      <xdr:rowOff>99555</xdr:rowOff>
    </xdr:to>
    <xdr:sp macro="" textlink="">
      <xdr:nvSpPr>
        <xdr:cNvPr id="869" name="楕円 868"/>
        <xdr:cNvSpPr/>
      </xdr:nvSpPr>
      <xdr:spPr>
        <a:xfrm>
          <a:off x="22110700" y="131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147832</xdr:rowOff>
    </xdr:from>
    <xdr:ext cx="534377" cy="259045"/>
    <xdr:sp macro="" textlink="">
      <xdr:nvSpPr>
        <xdr:cNvPr id="870" name="繰出金該当値テキスト"/>
        <xdr:cNvSpPr txBox="1"/>
      </xdr:nvSpPr>
      <xdr:spPr>
        <a:xfrm>
          <a:off x="22212300" y="1317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96291</xdr:rowOff>
    </xdr:from>
    <xdr:to>
      <xdr:col>112</xdr:col>
      <xdr:colOff>38100</xdr:colOff>
      <xdr:row>74</xdr:row>
      <xdr:rowOff>26441</xdr:rowOff>
    </xdr:to>
    <xdr:sp macro="" textlink="">
      <xdr:nvSpPr>
        <xdr:cNvPr id="871" name="楕円 870"/>
        <xdr:cNvSpPr/>
      </xdr:nvSpPr>
      <xdr:spPr>
        <a:xfrm>
          <a:off x="21272500" y="126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42968</xdr:rowOff>
    </xdr:from>
    <xdr:ext cx="534377" cy="259045"/>
    <xdr:sp macro="" textlink="">
      <xdr:nvSpPr>
        <xdr:cNvPr id="872" name="テキスト ボックス 871"/>
        <xdr:cNvSpPr txBox="1"/>
      </xdr:nvSpPr>
      <xdr:spPr>
        <a:xfrm>
          <a:off x="21056111" y="123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90253</xdr:rowOff>
    </xdr:from>
    <xdr:to>
      <xdr:col>107</xdr:col>
      <xdr:colOff>101600</xdr:colOff>
      <xdr:row>74</xdr:row>
      <xdr:rowOff>20403</xdr:rowOff>
    </xdr:to>
    <xdr:sp macro="" textlink="">
      <xdr:nvSpPr>
        <xdr:cNvPr id="873" name="楕円 872"/>
        <xdr:cNvSpPr/>
      </xdr:nvSpPr>
      <xdr:spPr>
        <a:xfrm>
          <a:off x="20383500" y="126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36930</xdr:rowOff>
    </xdr:from>
    <xdr:ext cx="534377" cy="259045"/>
    <xdr:sp macro="" textlink="">
      <xdr:nvSpPr>
        <xdr:cNvPr id="874" name="テキスト ボックス 873"/>
        <xdr:cNvSpPr txBox="1"/>
      </xdr:nvSpPr>
      <xdr:spPr>
        <a:xfrm>
          <a:off x="20167111" y="123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77165</xdr:rowOff>
    </xdr:from>
    <xdr:to>
      <xdr:col>102</xdr:col>
      <xdr:colOff>165100</xdr:colOff>
      <xdr:row>74</xdr:row>
      <xdr:rowOff>7315</xdr:rowOff>
    </xdr:to>
    <xdr:sp macro="" textlink="">
      <xdr:nvSpPr>
        <xdr:cNvPr id="875" name="楕円 874"/>
        <xdr:cNvSpPr/>
      </xdr:nvSpPr>
      <xdr:spPr>
        <a:xfrm>
          <a:off x="19494500" y="125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23842</xdr:rowOff>
    </xdr:from>
    <xdr:ext cx="534377" cy="259045"/>
    <xdr:sp macro="" textlink="">
      <xdr:nvSpPr>
        <xdr:cNvPr id="876" name="テキスト ボックス 875"/>
        <xdr:cNvSpPr txBox="1"/>
      </xdr:nvSpPr>
      <xdr:spPr>
        <a:xfrm>
          <a:off x="19278111" y="12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171444</xdr:rowOff>
    </xdr:from>
    <xdr:to>
      <xdr:col>98</xdr:col>
      <xdr:colOff>38100</xdr:colOff>
      <xdr:row>74</xdr:row>
      <xdr:rowOff>101594</xdr:rowOff>
    </xdr:to>
    <xdr:sp macro="" textlink="">
      <xdr:nvSpPr>
        <xdr:cNvPr id="877" name="楕円 876"/>
        <xdr:cNvSpPr/>
      </xdr:nvSpPr>
      <xdr:spPr>
        <a:xfrm>
          <a:off x="18605500" y="126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118121</xdr:rowOff>
    </xdr:from>
    <xdr:ext cx="534377" cy="259045"/>
    <xdr:sp macro="" textlink="">
      <xdr:nvSpPr>
        <xdr:cNvPr id="878" name="テキスト ボックス 877"/>
        <xdr:cNvSpPr txBox="1"/>
      </xdr:nvSpPr>
      <xdr:spPr>
        <a:xfrm>
          <a:off x="18389111" y="124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歳出決算総額から算出した住民一人当たりコストは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561,125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ふるさと納税返礼品事業</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の伸びにより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167</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万円、積立金が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たが、全体的にコストの増加を抑えつつ投資的経費を大きく抑制したことで、ほぼ前年並みに抑えることができた。ただし、全体の傾向として類似団体平均及び県平均と比べ高コストとなっていることから、さらなるコスト削減に取り組む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性質別に特徴的なものを見てみると、人件費については、定員管理計画に基づき職員数等の削減を進めてき</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近年は横ばいであり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事業の民間委託を実施しさらなる減少を目指している。類似団体と比べ高水準にあるが、直営保育所の割合が高いことや、隣接他団体の廃棄物処理、消防救急等の業務を受託していることによるものである。維持補修費については、日本有数の豪雪地域であることから除雪経費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例年</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大きな割合を占めており、類似団体平均よりも高い要因となっている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が、今年度は異常少雪の影響により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7,740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。補助費等については、平成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年度までは水道事業債の償還が進んだことから水道事業に対する補助が減少したことにより減少傾向にあったが、平成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年度から地域医療再編に関係</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病院事業への補助が増加した</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。さらに令和元年度から下水道事業が法適用となったため繰出金から補助金等へ移動した影響もあり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、住民一人当たりの経費が高水準となっている。普通建設事業費については、合併特例債を活用した施設等の整備が集中していたが平成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年度をピークに減少し、平成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年度で統合中学校、し尿等受入施設等の整備が完了したことにより、大きく減少</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公債費については、合併特例債を活用した大規模な投資事業が続い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たこ</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とから高水準で推移している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が、普通建設事業とリンクしゆるやかに減少に向かう</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前述のとおり、下水道事業への繰出が補助金等へ移動したため、大幅な減額となった。積立金については、ふるさと納税の一部を積み立てており、令和元年度の事業の伸びにより積立金も増額となった。</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56,196
55,163
584.55
33,013,790
31,532,972
1,242,349
19,545,536
37,748,136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52375</xdr:rowOff>
    </xdr:from>
    <xdr:to>
      <xdr:col>24</xdr:col>
      <xdr:colOff>63500</xdr:colOff>
      <xdr:row>35</xdr:row>
      <xdr:rowOff>86665</xdr:rowOff>
    </xdr:to>
    <xdr:cxnSp macro="">
      <xdr:nvCxnSpPr>
        <xdr:cNvPr id="59" name="直線コネクタ 58"/>
        <xdr:cNvCxnSpPr/>
      </xdr:nvCxnSpPr>
      <xdr:spPr>
        <a:xfrm flipV="1">
          <a:off x="3797300" y="5881675"/>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134671</xdr:rowOff>
    </xdr:from>
    <xdr:to>
      <xdr:col>19</xdr:col>
      <xdr:colOff>177800</xdr:colOff>
      <xdr:row>35</xdr:row>
      <xdr:rowOff>86665</xdr:rowOff>
    </xdr:to>
    <xdr:cxnSp macro="">
      <xdr:nvCxnSpPr>
        <xdr:cNvPr id="62" name="直線コネクタ 61"/>
        <xdr:cNvCxnSpPr/>
      </xdr:nvCxnSpPr>
      <xdr:spPr>
        <a:xfrm>
          <a:off x="2908300" y="5963971"/>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134671</xdr:rowOff>
    </xdr:from>
    <xdr:to>
      <xdr:col>15</xdr:col>
      <xdr:colOff>50800</xdr:colOff>
      <xdr:row>35</xdr:row>
      <xdr:rowOff>4826</xdr:rowOff>
    </xdr:to>
    <xdr:cxnSp macro="">
      <xdr:nvCxnSpPr>
        <xdr:cNvPr id="65" name="直線コネクタ 64"/>
        <xdr:cNvCxnSpPr/>
      </xdr:nvCxnSpPr>
      <xdr:spPr>
        <a:xfrm flipV="1">
          <a:off x="2019300" y="5963971"/>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12141</xdr:rowOff>
    </xdr:from>
    <xdr:to>
      <xdr:col>10</xdr:col>
      <xdr:colOff>114300</xdr:colOff>
      <xdr:row>35</xdr:row>
      <xdr:rowOff>4826</xdr:rowOff>
    </xdr:to>
    <xdr:cxnSp macro="">
      <xdr:nvCxnSpPr>
        <xdr:cNvPr id="68" name="直線コネクタ 67"/>
        <xdr:cNvCxnSpPr/>
      </xdr:nvCxnSpPr>
      <xdr:spPr>
        <a:xfrm>
          <a:off x="1130300" y="5841441"/>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1575</xdr:rowOff>
    </xdr:from>
    <xdr:to>
      <xdr:col>24</xdr:col>
      <xdr:colOff>114300</xdr:colOff>
      <xdr:row>34</xdr:row>
      <xdr:rowOff>103175</xdr:rowOff>
    </xdr:to>
    <xdr:sp macro="" textlink="">
      <xdr:nvSpPr>
        <xdr:cNvPr id="78" name="楕円 77"/>
        <xdr:cNvSpPr/>
      </xdr:nvSpPr>
      <xdr:spPr>
        <a:xfrm>
          <a:off x="45847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24452</xdr:rowOff>
    </xdr:from>
    <xdr:ext cx="469744" cy="259045"/>
    <xdr:sp macro="" textlink="">
      <xdr:nvSpPr>
        <xdr:cNvPr id="79" name="議会費該当値テキスト"/>
        <xdr:cNvSpPr txBox="1"/>
      </xdr:nvSpPr>
      <xdr:spPr>
        <a:xfrm>
          <a:off x="4686300" y="56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35865</xdr:rowOff>
    </xdr:from>
    <xdr:to>
      <xdr:col>20</xdr:col>
      <xdr:colOff>38100</xdr:colOff>
      <xdr:row>35</xdr:row>
      <xdr:rowOff>137465</xdr:rowOff>
    </xdr:to>
    <xdr:sp macro="" textlink="">
      <xdr:nvSpPr>
        <xdr:cNvPr id="80" name="楕円 79"/>
        <xdr:cNvSpPr/>
      </xdr:nvSpPr>
      <xdr:spPr>
        <a:xfrm>
          <a:off x="3746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128592</xdr:rowOff>
    </xdr:from>
    <xdr:ext cx="469744" cy="259045"/>
    <xdr:sp macro="" textlink="">
      <xdr:nvSpPr>
        <xdr:cNvPr id="81" name="テキスト ボックス 80"/>
        <xdr:cNvSpPr txBox="1"/>
      </xdr:nvSpPr>
      <xdr:spPr>
        <a:xfrm>
          <a:off x="3562428" y="61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83871</xdr:rowOff>
    </xdr:from>
    <xdr:to>
      <xdr:col>15</xdr:col>
      <xdr:colOff>101600</xdr:colOff>
      <xdr:row>35</xdr:row>
      <xdr:rowOff>14021</xdr:rowOff>
    </xdr:to>
    <xdr:sp macro="" textlink="">
      <xdr:nvSpPr>
        <xdr:cNvPr id="82" name="楕円 81"/>
        <xdr:cNvSpPr/>
      </xdr:nvSpPr>
      <xdr:spPr>
        <a:xfrm>
          <a:off x="2857500" y="59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83" name="テキスト ボックス 82"/>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125476</xdr:rowOff>
    </xdr:from>
    <xdr:to>
      <xdr:col>10</xdr:col>
      <xdr:colOff>165100</xdr:colOff>
      <xdr:row>35</xdr:row>
      <xdr:rowOff>55626</xdr:rowOff>
    </xdr:to>
    <xdr:sp macro="" textlink="">
      <xdr:nvSpPr>
        <xdr:cNvPr id="84" name="楕円 83"/>
        <xdr:cNvSpPr/>
      </xdr:nvSpPr>
      <xdr:spPr>
        <a:xfrm>
          <a:off x="1968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46753</xdr:rowOff>
    </xdr:from>
    <xdr:ext cx="469744" cy="259045"/>
    <xdr:sp macro="" textlink="">
      <xdr:nvSpPr>
        <xdr:cNvPr id="85" name="テキスト ボックス 84"/>
        <xdr:cNvSpPr txBox="1"/>
      </xdr:nvSpPr>
      <xdr:spPr>
        <a:xfrm>
          <a:off x="1784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132791</xdr:rowOff>
    </xdr:from>
    <xdr:to>
      <xdr:col>6</xdr:col>
      <xdr:colOff>38100</xdr:colOff>
      <xdr:row>34</xdr:row>
      <xdr:rowOff>62941</xdr:rowOff>
    </xdr:to>
    <xdr:sp macro="" textlink="">
      <xdr:nvSpPr>
        <xdr:cNvPr id="86" name="楕円 85"/>
        <xdr:cNvSpPr/>
      </xdr:nvSpPr>
      <xdr:spPr>
        <a:xfrm>
          <a:off x="1079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54068</xdr:rowOff>
    </xdr:from>
    <xdr:ext cx="469744" cy="259045"/>
    <xdr:sp macro="" textlink="">
      <xdr:nvSpPr>
        <xdr:cNvPr id="87" name="テキスト ボックス 86"/>
        <xdr:cNvSpPr txBox="1"/>
      </xdr:nvSpPr>
      <xdr:spPr>
        <a:xfrm>
          <a:off x="895428" y="58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160731</xdr:rowOff>
    </xdr:from>
    <xdr:to>
      <xdr:col>24</xdr:col>
      <xdr:colOff>63500</xdr:colOff>
      <xdr:row>56</xdr:row>
      <xdr:rowOff>64750</xdr:rowOff>
    </xdr:to>
    <xdr:cxnSp macro="">
      <xdr:nvCxnSpPr>
        <xdr:cNvPr id="116" name="直線コネクタ 115"/>
        <xdr:cNvCxnSpPr/>
      </xdr:nvCxnSpPr>
      <xdr:spPr>
        <a:xfrm flipV="1">
          <a:off x="3797300" y="9590481"/>
          <a:ext cx="838200" cy="7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64750</xdr:rowOff>
    </xdr:from>
    <xdr:to>
      <xdr:col>19</xdr:col>
      <xdr:colOff>177800</xdr:colOff>
      <xdr:row>56</xdr:row>
      <xdr:rowOff>142885</xdr:rowOff>
    </xdr:to>
    <xdr:cxnSp macro="">
      <xdr:nvCxnSpPr>
        <xdr:cNvPr id="119" name="直線コネクタ 118"/>
        <xdr:cNvCxnSpPr/>
      </xdr:nvCxnSpPr>
      <xdr:spPr>
        <a:xfrm flipV="1">
          <a:off x="2908300" y="9665950"/>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142885</xdr:rowOff>
    </xdr:from>
    <xdr:to>
      <xdr:col>15</xdr:col>
      <xdr:colOff>50800</xdr:colOff>
      <xdr:row>57</xdr:row>
      <xdr:rowOff>73132</xdr:rowOff>
    </xdr:to>
    <xdr:cxnSp macro="">
      <xdr:nvCxnSpPr>
        <xdr:cNvPr id="122" name="直線コネクタ 121"/>
        <xdr:cNvCxnSpPr/>
      </xdr:nvCxnSpPr>
      <xdr:spPr>
        <a:xfrm flipV="1">
          <a:off x="2019300" y="9744085"/>
          <a:ext cx="889000" cy="10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73132</xdr:rowOff>
    </xdr:from>
    <xdr:to>
      <xdr:col>10</xdr:col>
      <xdr:colOff>114300</xdr:colOff>
      <xdr:row>57</xdr:row>
      <xdr:rowOff>76088</xdr:rowOff>
    </xdr:to>
    <xdr:cxnSp macro="">
      <xdr:nvCxnSpPr>
        <xdr:cNvPr id="125" name="直線コネクタ 124"/>
        <xdr:cNvCxnSpPr/>
      </xdr:nvCxnSpPr>
      <xdr:spPr>
        <a:xfrm flipV="1">
          <a:off x="1130300" y="9845782"/>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109931</xdr:rowOff>
    </xdr:from>
    <xdr:to>
      <xdr:col>24</xdr:col>
      <xdr:colOff>114300</xdr:colOff>
      <xdr:row>56</xdr:row>
      <xdr:rowOff>40081</xdr:rowOff>
    </xdr:to>
    <xdr:sp macro="" textlink="">
      <xdr:nvSpPr>
        <xdr:cNvPr id="135" name="楕円 134"/>
        <xdr:cNvSpPr/>
      </xdr:nvSpPr>
      <xdr:spPr>
        <a:xfrm>
          <a:off x="4584700" y="9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132808</xdr:rowOff>
    </xdr:from>
    <xdr:ext cx="534377" cy="259045"/>
    <xdr:sp macro="" textlink="">
      <xdr:nvSpPr>
        <xdr:cNvPr id="136" name="総務費該当値テキスト"/>
        <xdr:cNvSpPr txBox="1"/>
      </xdr:nvSpPr>
      <xdr:spPr>
        <a:xfrm>
          <a:off x="4686300" y="939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13950</xdr:rowOff>
    </xdr:from>
    <xdr:to>
      <xdr:col>20</xdr:col>
      <xdr:colOff>38100</xdr:colOff>
      <xdr:row>56</xdr:row>
      <xdr:rowOff>115550</xdr:rowOff>
    </xdr:to>
    <xdr:sp macro="" textlink="">
      <xdr:nvSpPr>
        <xdr:cNvPr id="137" name="楕円 136"/>
        <xdr:cNvSpPr/>
      </xdr:nvSpPr>
      <xdr:spPr>
        <a:xfrm>
          <a:off x="3746500" y="96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106677</xdr:rowOff>
    </xdr:from>
    <xdr:ext cx="534377" cy="259045"/>
    <xdr:sp macro="" textlink="">
      <xdr:nvSpPr>
        <xdr:cNvPr id="138" name="テキスト ボックス 137"/>
        <xdr:cNvSpPr txBox="1"/>
      </xdr:nvSpPr>
      <xdr:spPr>
        <a:xfrm>
          <a:off x="3530111" y="97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92085</xdr:rowOff>
    </xdr:from>
    <xdr:to>
      <xdr:col>15</xdr:col>
      <xdr:colOff>101600</xdr:colOff>
      <xdr:row>57</xdr:row>
      <xdr:rowOff>22235</xdr:rowOff>
    </xdr:to>
    <xdr:sp macro="" textlink="">
      <xdr:nvSpPr>
        <xdr:cNvPr id="139" name="楕円 138"/>
        <xdr:cNvSpPr/>
      </xdr:nvSpPr>
      <xdr:spPr>
        <a:xfrm>
          <a:off x="2857500" y="96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13362</xdr:rowOff>
    </xdr:from>
    <xdr:ext cx="534377" cy="259045"/>
    <xdr:sp macro="" textlink="">
      <xdr:nvSpPr>
        <xdr:cNvPr id="140" name="テキスト ボックス 139"/>
        <xdr:cNvSpPr txBox="1"/>
      </xdr:nvSpPr>
      <xdr:spPr>
        <a:xfrm>
          <a:off x="2641111" y="978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22332</xdr:rowOff>
    </xdr:from>
    <xdr:to>
      <xdr:col>10</xdr:col>
      <xdr:colOff>165100</xdr:colOff>
      <xdr:row>57</xdr:row>
      <xdr:rowOff>123932</xdr:rowOff>
    </xdr:to>
    <xdr:sp macro="" textlink="">
      <xdr:nvSpPr>
        <xdr:cNvPr id="141" name="楕円 140"/>
        <xdr:cNvSpPr/>
      </xdr:nvSpPr>
      <xdr:spPr>
        <a:xfrm>
          <a:off x="1968500" y="97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115059</xdr:rowOff>
    </xdr:from>
    <xdr:ext cx="534377" cy="259045"/>
    <xdr:sp macro="" textlink="">
      <xdr:nvSpPr>
        <xdr:cNvPr id="142" name="テキスト ボックス 141"/>
        <xdr:cNvSpPr txBox="1"/>
      </xdr:nvSpPr>
      <xdr:spPr>
        <a:xfrm>
          <a:off x="1752111" y="98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25288</xdr:rowOff>
    </xdr:from>
    <xdr:to>
      <xdr:col>6</xdr:col>
      <xdr:colOff>38100</xdr:colOff>
      <xdr:row>57</xdr:row>
      <xdr:rowOff>126888</xdr:rowOff>
    </xdr:to>
    <xdr:sp macro="" textlink="">
      <xdr:nvSpPr>
        <xdr:cNvPr id="143" name="楕円 142"/>
        <xdr:cNvSpPr/>
      </xdr:nvSpPr>
      <xdr:spPr>
        <a:xfrm>
          <a:off x="1079500" y="97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118015</xdr:rowOff>
    </xdr:from>
    <xdr:ext cx="534377" cy="259045"/>
    <xdr:sp macro="" textlink="">
      <xdr:nvSpPr>
        <xdr:cNvPr id="144" name="テキスト ボックス 143"/>
        <xdr:cNvSpPr txBox="1"/>
      </xdr:nvSpPr>
      <xdr:spPr>
        <a:xfrm>
          <a:off x="863111" y="98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162255</xdr:rowOff>
    </xdr:from>
    <xdr:to>
      <xdr:col>24</xdr:col>
      <xdr:colOff>63500</xdr:colOff>
      <xdr:row>77</xdr:row>
      <xdr:rowOff>17450</xdr:rowOff>
    </xdr:to>
    <xdr:cxnSp macro="">
      <xdr:nvCxnSpPr>
        <xdr:cNvPr id="174" name="直線コネクタ 173"/>
        <xdr:cNvCxnSpPr/>
      </xdr:nvCxnSpPr>
      <xdr:spPr>
        <a:xfrm flipV="1">
          <a:off x="3797300" y="13192455"/>
          <a:ext cx="8382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87694</xdr:rowOff>
    </xdr:from>
    <xdr:to>
      <xdr:col>19</xdr:col>
      <xdr:colOff>177800</xdr:colOff>
      <xdr:row>77</xdr:row>
      <xdr:rowOff>17450</xdr:rowOff>
    </xdr:to>
    <xdr:cxnSp macro="">
      <xdr:nvCxnSpPr>
        <xdr:cNvPr id="177" name="直線コネクタ 176"/>
        <xdr:cNvCxnSpPr/>
      </xdr:nvCxnSpPr>
      <xdr:spPr>
        <a:xfrm>
          <a:off x="2908300" y="13117894"/>
          <a:ext cx="889000" cy="10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156121</xdr:rowOff>
    </xdr:from>
    <xdr:to>
      <xdr:col>15</xdr:col>
      <xdr:colOff>50800</xdr:colOff>
      <xdr:row>76</xdr:row>
      <xdr:rowOff>87694</xdr:rowOff>
    </xdr:to>
    <xdr:cxnSp macro="">
      <xdr:nvCxnSpPr>
        <xdr:cNvPr id="180" name="直線コネクタ 179"/>
        <xdr:cNvCxnSpPr/>
      </xdr:nvCxnSpPr>
      <xdr:spPr>
        <a:xfrm>
          <a:off x="2019300" y="13014871"/>
          <a:ext cx="889000" cy="10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117958</xdr:rowOff>
    </xdr:from>
    <xdr:to>
      <xdr:col>10</xdr:col>
      <xdr:colOff>114300</xdr:colOff>
      <xdr:row>75</xdr:row>
      <xdr:rowOff>156121</xdr:rowOff>
    </xdr:to>
    <xdr:cxnSp macro="">
      <xdr:nvCxnSpPr>
        <xdr:cNvPr id="183" name="直線コネクタ 182"/>
        <xdr:cNvCxnSpPr/>
      </xdr:nvCxnSpPr>
      <xdr:spPr>
        <a:xfrm>
          <a:off x="1130300" y="12976708"/>
          <a:ext cx="889000" cy="3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111455</xdr:rowOff>
    </xdr:from>
    <xdr:to>
      <xdr:col>24</xdr:col>
      <xdr:colOff>114300</xdr:colOff>
      <xdr:row>77</xdr:row>
      <xdr:rowOff>41605</xdr:rowOff>
    </xdr:to>
    <xdr:sp macro="" textlink="">
      <xdr:nvSpPr>
        <xdr:cNvPr id="193" name="楕円 192"/>
        <xdr:cNvSpPr/>
      </xdr:nvSpPr>
      <xdr:spPr>
        <a:xfrm>
          <a:off x="4584700" y="131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89882</xdr:rowOff>
    </xdr:from>
    <xdr:ext cx="599010" cy="259045"/>
    <xdr:sp macro="" textlink="">
      <xdr:nvSpPr>
        <xdr:cNvPr id="194" name="民生費該当値テキスト"/>
        <xdr:cNvSpPr txBox="1"/>
      </xdr:nvSpPr>
      <xdr:spPr>
        <a:xfrm>
          <a:off x="4686300" y="131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138100</xdr:rowOff>
    </xdr:from>
    <xdr:to>
      <xdr:col>20</xdr:col>
      <xdr:colOff>38100</xdr:colOff>
      <xdr:row>77</xdr:row>
      <xdr:rowOff>68250</xdr:rowOff>
    </xdr:to>
    <xdr:sp macro="" textlink="">
      <xdr:nvSpPr>
        <xdr:cNvPr id="195" name="楕円 194"/>
        <xdr:cNvSpPr/>
      </xdr:nvSpPr>
      <xdr:spPr>
        <a:xfrm>
          <a:off x="3746500" y="131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59377</xdr:rowOff>
    </xdr:from>
    <xdr:ext cx="599010" cy="259045"/>
    <xdr:sp macro="" textlink="">
      <xdr:nvSpPr>
        <xdr:cNvPr id="196" name="テキスト ボックス 195"/>
        <xdr:cNvSpPr txBox="1"/>
      </xdr:nvSpPr>
      <xdr:spPr>
        <a:xfrm>
          <a:off x="3497795" y="132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36894</xdr:rowOff>
    </xdr:from>
    <xdr:to>
      <xdr:col>15</xdr:col>
      <xdr:colOff>101600</xdr:colOff>
      <xdr:row>76</xdr:row>
      <xdr:rowOff>138494</xdr:rowOff>
    </xdr:to>
    <xdr:sp macro="" textlink="">
      <xdr:nvSpPr>
        <xdr:cNvPr id="197" name="楕円 196"/>
        <xdr:cNvSpPr/>
      </xdr:nvSpPr>
      <xdr:spPr>
        <a:xfrm>
          <a:off x="2857500" y="130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129621</xdr:rowOff>
    </xdr:from>
    <xdr:ext cx="599010" cy="259045"/>
    <xdr:sp macro="" textlink="">
      <xdr:nvSpPr>
        <xdr:cNvPr id="198" name="テキスト ボックス 197"/>
        <xdr:cNvSpPr txBox="1"/>
      </xdr:nvSpPr>
      <xdr:spPr>
        <a:xfrm>
          <a:off x="2608795" y="1315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105321</xdr:rowOff>
    </xdr:from>
    <xdr:to>
      <xdr:col>10</xdr:col>
      <xdr:colOff>165100</xdr:colOff>
      <xdr:row>76</xdr:row>
      <xdr:rowOff>35471</xdr:rowOff>
    </xdr:to>
    <xdr:sp macro="" textlink="">
      <xdr:nvSpPr>
        <xdr:cNvPr id="199" name="楕円 198"/>
        <xdr:cNvSpPr/>
      </xdr:nvSpPr>
      <xdr:spPr>
        <a:xfrm>
          <a:off x="1968500" y="129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51998</xdr:rowOff>
    </xdr:from>
    <xdr:ext cx="599010" cy="259045"/>
    <xdr:sp macro="" textlink="">
      <xdr:nvSpPr>
        <xdr:cNvPr id="200" name="テキスト ボックス 199"/>
        <xdr:cNvSpPr txBox="1"/>
      </xdr:nvSpPr>
      <xdr:spPr>
        <a:xfrm>
          <a:off x="1719795" y="1273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67158</xdr:rowOff>
    </xdr:from>
    <xdr:to>
      <xdr:col>6</xdr:col>
      <xdr:colOff>38100</xdr:colOff>
      <xdr:row>75</xdr:row>
      <xdr:rowOff>168759</xdr:rowOff>
    </xdr:to>
    <xdr:sp macro="" textlink="">
      <xdr:nvSpPr>
        <xdr:cNvPr id="201" name="楕円 200"/>
        <xdr:cNvSpPr/>
      </xdr:nvSpPr>
      <xdr:spPr>
        <a:xfrm>
          <a:off x="1079500" y="129259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13835</xdr:rowOff>
    </xdr:from>
    <xdr:ext cx="599010" cy="259045"/>
    <xdr:sp macro="" textlink="">
      <xdr:nvSpPr>
        <xdr:cNvPr id="202" name="テキスト ボックス 201"/>
        <xdr:cNvSpPr txBox="1"/>
      </xdr:nvSpPr>
      <xdr:spPr>
        <a:xfrm>
          <a:off x="830795" y="1270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148997</xdr:rowOff>
    </xdr:from>
    <xdr:to>
      <xdr:col>24</xdr:col>
      <xdr:colOff>62865</xdr:colOff>
      <xdr:row>98</xdr:row>
      <xdr:rowOff>56707</xdr:rowOff>
    </xdr:to>
    <xdr:cxnSp macro="">
      <xdr:nvCxnSpPr>
        <xdr:cNvPr id="228" name="直線コネクタ 227"/>
        <xdr:cNvCxnSpPr/>
      </xdr:nvCxnSpPr>
      <xdr:spPr>
        <a:xfrm flipV="1">
          <a:off x="4633595" y="15750947"/>
          <a:ext cx="1270" cy="1107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60534</xdr:rowOff>
    </xdr:from>
    <xdr:ext cx="534377" cy="259045"/>
    <xdr:sp macro="" textlink="">
      <xdr:nvSpPr>
        <xdr:cNvPr id="229" name="衛生費最小値テキスト"/>
        <xdr:cNvSpPr txBox="1"/>
      </xdr:nvSpPr>
      <xdr:spPr>
        <a:xfrm>
          <a:off x="4686300" y="1686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56707</xdr:rowOff>
    </xdr:from>
    <xdr:to>
      <xdr:col>24</xdr:col>
      <xdr:colOff>152400</xdr:colOff>
      <xdr:row>98</xdr:row>
      <xdr:rowOff>56707</xdr:rowOff>
    </xdr:to>
    <xdr:cxnSp macro="">
      <xdr:nvCxnSpPr>
        <xdr:cNvPr id="230" name="直線コネクタ 229"/>
        <xdr:cNvCxnSpPr/>
      </xdr:nvCxnSpPr>
      <xdr:spPr>
        <a:xfrm>
          <a:off x="4546600" y="1685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95674</xdr:rowOff>
    </xdr:from>
    <xdr:ext cx="599010" cy="259045"/>
    <xdr:sp macro="" textlink="">
      <xdr:nvSpPr>
        <xdr:cNvPr id="231" name="衛生費最大値テキスト"/>
        <xdr:cNvSpPr txBox="1"/>
      </xdr:nvSpPr>
      <xdr:spPr>
        <a:xfrm>
          <a:off x="4686300" y="1552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148997</xdr:rowOff>
    </xdr:from>
    <xdr:to>
      <xdr:col>24</xdr:col>
      <xdr:colOff>152400</xdr:colOff>
      <xdr:row>91</xdr:row>
      <xdr:rowOff>148997</xdr:rowOff>
    </xdr:to>
    <xdr:cxnSp macro="">
      <xdr:nvCxnSpPr>
        <xdr:cNvPr id="232" name="直線コネクタ 231"/>
        <xdr:cNvCxnSpPr/>
      </xdr:nvCxnSpPr>
      <xdr:spPr>
        <a:xfrm>
          <a:off x="4546600" y="1575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48261</xdr:rowOff>
    </xdr:from>
    <xdr:to>
      <xdr:col>24</xdr:col>
      <xdr:colOff>63500</xdr:colOff>
      <xdr:row>95</xdr:row>
      <xdr:rowOff>166174</xdr:rowOff>
    </xdr:to>
    <xdr:cxnSp macro="">
      <xdr:nvCxnSpPr>
        <xdr:cNvPr id="233" name="直線コネクタ 232"/>
        <xdr:cNvCxnSpPr/>
      </xdr:nvCxnSpPr>
      <xdr:spPr>
        <a:xfrm>
          <a:off x="3797300" y="16336011"/>
          <a:ext cx="838200" cy="1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74457</xdr:rowOff>
    </xdr:from>
    <xdr:ext cx="534377" cy="259045"/>
    <xdr:sp macro="" textlink="">
      <xdr:nvSpPr>
        <xdr:cNvPr id="234" name="衛生費平均値テキスト"/>
        <xdr:cNvSpPr txBox="1"/>
      </xdr:nvSpPr>
      <xdr:spPr>
        <a:xfrm>
          <a:off x="4686300" y="16533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96030</xdr:rowOff>
    </xdr:from>
    <xdr:to>
      <xdr:col>24</xdr:col>
      <xdr:colOff>114300</xdr:colOff>
      <xdr:row>97</xdr:row>
      <xdr:rowOff>26180</xdr:rowOff>
    </xdr:to>
    <xdr:sp macro="" textlink="">
      <xdr:nvSpPr>
        <xdr:cNvPr id="235" name="フローチャート: 判断 234"/>
        <xdr:cNvSpPr/>
      </xdr:nvSpPr>
      <xdr:spPr>
        <a:xfrm>
          <a:off x="45847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10029</xdr:rowOff>
    </xdr:from>
    <xdr:to>
      <xdr:col>19</xdr:col>
      <xdr:colOff>177800</xdr:colOff>
      <xdr:row>95</xdr:row>
      <xdr:rowOff>48261</xdr:rowOff>
    </xdr:to>
    <xdr:cxnSp macro="">
      <xdr:nvCxnSpPr>
        <xdr:cNvPr id="236" name="直線コネクタ 235"/>
        <xdr:cNvCxnSpPr/>
      </xdr:nvCxnSpPr>
      <xdr:spPr>
        <a:xfrm>
          <a:off x="2908300" y="16297779"/>
          <a:ext cx="889000" cy="3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117770</xdr:rowOff>
    </xdr:from>
    <xdr:to>
      <xdr:col>20</xdr:col>
      <xdr:colOff>38100</xdr:colOff>
      <xdr:row>97</xdr:row>
      <xdr:rowOff>47920</xdr:rowOff>
    </xdr:to>
    <xdr:sp macro="" textlink="">
      <xdr:nvSpPr>
        <xdr:cNvPr id="237" name="フローチャート: 判断 236"/>
        <xdr:cNvSpPr/>
      </xdr:nvSpPr>
      <xdr:spPr>
        <a:xfrm>
          <a:off x="3746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39047</xdr:rowOff>
    </xdr:from>
    <xdr:ext cx="534377" cy="259045"/>
    <xdr:sp macro="" textlink="">
      <xdr:nvSpPr>
        <xdr:cNvPr id="238" name="テキスト ボックス 237"/>
        <xdr:cNvSpPr txBox="1"/>
      </xdr:nvSpPr>
      <xdr:spPr>
        <a:xfrm>
          <a:off x="3530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10029</xdr:rowOff>
    </xdr:from>
    <xdr:to>
      <xdr:col>15</xdr:col>
      <xdr:colOff>50800</xdr:colOff>
      <xdr:row>95</xdr:row>
      <xdr:rowOff>28099</xdr:rowOff>
    </xdr:to>
    <xdr:cxnSp macro="">
      <xdr:nvCxnSpPr>
        <xdr:cNvPr id="239" name="直線コネクタ 238"/>
        <xdr:cNvCxnSpPr/>
      </xdr:nvCxnSpPr>
      <xdr:spPr>
        <a:xfrm flipV="1">
          <a:off x="2019300" y="16297779"/>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136623</xdr:rowOff>
    </xdr:from>
    <xdr:to>
      <xdr:col>15</xdr:col>
      <xdr:colOff>101600</xdr:colOff>
      <xdr:row>97</xdr:row>
      <xdr:rowOff>66773</xdr:rowOff>
    </xdr:to>
    <xdr:sp macro="" textlink="">
      <xdr:nvSpPr>
        <xdr:cNvPr id="240" name="フローチャート: 判断 239"/>
        <xdr:cNvSpPr/>
      </xdr:nvSpPr>
      <xdr:spPr>
        <a:xfrm>
          <a:off x="2857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57900</xdr:rowOff>
    </xdr:from>
    <xdr:ext cx="534377" cy="259045"/>
    <xdr:sp macro="" textlink="">
      <xdr:nvSpPr>
        <xdr:cNvPr id="241" name="テキスト ボックス 240"/>
        <xdr:cNvSpPr txBox="1"/>
      </xdr:nvSpPr>
      <xdr:spPr>
        <a:xfrm>
          <a:off x="2641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121576</xdr:rowOff>
    </xdr:from>
    <xdr:to>
      <xdr:col>10</xdr:col>
      <xdr:colOff>114300</xdr:colOff>
      <xdr:row>95</xdr:row>
      <xdr:rowOff>28099</xdr:rowOff>
    </xdr:to>
    <xdr:cxnSp macro="">
      <xdr:nvCxnSpPr>
        <xdr:cNvPr id="242" name="直線コネクタ 241"/>
        <xdr:cNvCxnSpPr/>
      </xdr:nvCxnSpPr>
      <xdr:spPr>
        <a:xfrm>
          <a:off x="1130300" y="15552076"/>
          <a:ext cx="889000" cy="7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136209</xdr:rowOff>
    </xdr:from>
    <xdr:to>
      <xdr:col>10</xdr:col>
      <xdr:colOff>165100</xdr:colOff>
      <xdr:row>97</xdr:row>
      <xdr:rowOff>66359</xdr:rowOff>
    </xdr:to>
    <xdr:sp macro="" textlink="">
      <xdr:nvSpPr>
        <xdr:cNvPr id="243" name="フローチャート: 判断 242"/>
        <xdr:cNvSpPr/>
      </xdr:nvSpPr>
      <xdr:spPr>
        <a:xfrm>
          <a:off x="1968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57486</xdr:rowOff>
    </xdr:from>
    <xdr:ext cx="534377" cy="259045"/>
    <xdr:sp macro="" textlink="">
      <xdr:nvSpPr>
        <xdr:cNvPr id="244" name="テキスト ボックス 243"/>
        <xdr:cNvSpPr txBox="1"/>
      </xdr:nvSpPr>
      <xdr:spPr>
        <a:xfrm>
          <a:off x="1752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103400</xdr:rowOff>
    </xdr:from>
    <xdr:to>
      <xdr:col>6</xdr:col>
      <xdr:colOff>38100</xdr:colOff>
      <xdr:row>97</xdr:row>
      <xdr:rowOff>33550</xdr:rowOff>
    </xdr:to>
    <xdr:sp macro="" textlink="">
      <xdr:nvSpPr>
        <xdr:cNvPr id="245" name="フローチャート: 判断 244"/>
        <xdr:cNvSpPr/>
      </xdr:nvSpPr>
      <xdr:spPr>
        <a:xfrm>
          <a:off x="10795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24677</xdr:rowOff>
    </xdr:from>
    <xdr:ext cx="534377" cy="259045"/>
    <xdr:sp macro="" textlink="">
      <xdr:nvSpPr>
        <xdr:cNvPr id="246" name="テキスト ボックス 245"/>
        <xdr:cNvSpPr txBox="1"/>
      </xdr:nvSpPr>
      <xdr:spPr>
        <a:xfrm>
          <a:off x="863111" y="166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115374</xdr:rowOff>
    </xdr:from>
    <xdr:to>
      <xdr:col>24</xdr:col>
      <xdr:colOff>114300</xdr:colOff>
      <xdr:row>96</xdr:row>
      <xdr:rowOff>45524</xdr:rowOff>
    </xdr:to>
    <xdr:sp macro="" textlink="">
      <xdr:nvSpPr>
        <xdr:cNvPr id="252" name="楕円 251"/>
        <xdr:cNvSpPr/>
      </xdr:nvSpPr>
      <xdr:spPr>
        <a:xfrm>
          <a:off x="4584700" y="164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138251</xdr:rowOff>
    </xdr:from>
    <xdr:ext cx="534377" cy="259045"/>
    <xdr:sp macro="" textlink="">
      <xdr:nvSpPr>
        <xdr:cNvPr id="253" name="衛生費該当値テキスト"/>
        <xdr:cNvSpPr txBox="1"/>
      </xdr:nvSpPr>
      <xdr:spPr>
        <a:xfrm>
          <a:off x="4686300" y="162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168911</xdr:rowOff>
    </xdr:from>
    <xdr:to>
      <xdr:col>20</xdr:col>
      <xdr:colOff>38100</xdr:colOff>
      <xdr:row>95</xdr:row>
      <xdr:rowOff>99061</xdr:rowOff>
    </xdr:to>
    <xdr:sp macro="" textlink="">
      <xdr:nvSpPr>
        <xdr:cNvPr id="254" name="楕円 253"/>
        <xdr:cNvSpPr/>
      </xdr:nvSpPr>
      <xdr:spPr>
        <a:xfrm>
          <a:off x="3746500" y="162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115588</xdr:rowOff>
    </xdr:from>
    <xdr:ext cx="534377" cy="259045"/>
    <xdr:sp macro="" textlink="">
      <xdr:nvSpPr>
        <xdr:cNvPr id="255" name="テキスト ボックス 254"/>
        <xdr:cNvSpPr txBox="1"/>
      </xdr:nvSpPr>
      <xdr:spPr>
        <a:xfrm>
          <a:off x="3530111" y="160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130679</xdr:rowOff>
    </xdr:from>
    <xdr:to>
      <xdr:col>15</xdr:col>
      <xdr:colOff>101600</xdr:colOff>
      <xdr:row>95</xdr:row>
      <xdr:rowOff>60829</xdr:rowOff>
    </xdr:to>
    <xdr:sp macro="" textlink="">
      <xdr:nvSpPr>
        <xdr:cNvPr id="256" name="楕円 255"/>
        <xdr:cNvSpPr/>
      </xdr:nvSpPr>
      <xdr:spPr>
        <a:xfrm>
          <a:off x="2857500" y="162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77356</xdr:rowOff>
    </xdr:from>
    <xdr:ext cx="534377" cy="259045"/>
    <xdr:sp macro="" textlink="">
      <xdr:nvSpPr>
        <xdr:cNvPr id="257" name="テキスト ボックス 256"/>
        <xdr:cNvSpPr txBox="1"/>
      </xdr:nvSpPr>
      <xdr:spPr>
        <a:xfrm>
          <a:off x="2641111" y="160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148749</xdr:rowOff>
    </xdr:from>
    <xdr:to>
      <xdr:col>10</xdr:col>
      <xdr:colOff>165100</xdr:colOff>
      <xdr:row>95</xdr:row>
      <xdr:rowOff>78899</xdr:rowOff>
    </xdr:to>
    <xdr:sp macro="" textlink="">
      <xdr:nvSpPr>
        <xdr:cNvPr id="258" name="楕円 257"/>
        <xdr:cNvSpPr/>
      </xdr:nvSpPr>
      <xdr:spPr>
        <a:xfrm>
          <a:off x="1968500" y="162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95426</xdr:rowOff>
    </xdr:from>
    <xdr:ext cx="534377" cy="259045"/>
    <xdr:sp macro="" textlink="">
      <xdr:nvSpPr>
        <xdr:cNvPr id="259" name="テキスト ボックス 258"/>
        <xdr:cNvSpPr txBox="1"/>
      </xdr:nvSpPr>
      <xdr:spPr>
        <a:xfrm>
          <a:off x="1752111" y="160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70776</xdr:rowOff>
    </xdr:from>
    <xdr:to>
      <xdr:col>6</xdr:col>
      <xdr:colOff>38100</xdr:colOff>
      <xdr:row>91</xdr:row>
      <xdr:rowOff>926</xdr:rowOff>
    </xdr:to>
    <xdr:sp macro="" textlink="">
      <xdr:nvSpPr>
        <xdr:cNvPr id="260" name="楕円 259"/>
        <xdr:cNvSpPr/>
      </xdr:nvSpPr>
      <xdr:spPr>
        <a:xfrm>
          <a:off x="1079500" y="155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17453</xdr:rowOff>
    </xdr:from>
    <xdr:ext cx="599010" cy="259045"/>
    <xdr:sp macro="" textlink="">
      <xdr:nvSpPr>
        <xdr:cNvPr id="261" name="テキスト ボックス 260"/>
        <xdr:cNvSpPr txBox="1"/>
      </xdr:nvSpPr>
      <xdr:spPr>
        <a:xfrm>
          <a:off x="830795" y="1527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5" name="直線コネクタ 284"/>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8"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9" name="直線コネクタ 288"/>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30734</xdr:rowOff>
    </xdr:from>
    <xdr:to>
      <xdr:col>55</xdr:col>
      <xdr:colOff>0</xdr:colOff>
      <xdr:row>38</xdr:row>
      <xdr:rowOff>38354</xdr:rowOff>
    </xdr:to>
    <xdr:cxnSp macro="">
      <xdr:nvCxnSpPr>
        <xdr:cNvPr id="290" name="直線コネクタ 289"/>
        <xdr:cNvCxnSpPr/>
      </xdr:nvCxnSpPr>
      <xdr:spPr>
        <a:xfrm flipV="1">
          <a:off x="9639300" y="654583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91"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2" name="フローチャート: 判断 291"/>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26543</xdr:rowOff>
    </xdr:from>
    <xdr:to>
      <xdr:col>50</xdr:col>
      <xdr:colOff>114300</xdr:colOff>
      <xdr:row>38</xdr:row>
      <xdr:rowOff>38354</xdr:rowOff>
    </xdr:to>
    <xdr:cxnSp macro="">
      <xdr:nvCxnSpPr>
        <xdr:cNvPr id="293" name="直線コネクタ 292"/>
        <xdr:cNvCxnSpPr/>
      </xdr:nvCxnSpPr>
      <xdr:spPr>
        <a:xfrm>
          <a:off x="8750300" y="654164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4" name="フローチャート: 判断 293"/>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5" name="テキスト ボックス 294"/>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26543</xdr:rowOff>
    </xdr:from>
    <xdr:to>
      <xdr:col>45</xdr:col>
      <xdr:colOff>177800</xdr:colOff>
      <xdr:row>38</xdr:row>
      <xdr:rowOff>48641</xdr:rowOff>
    </xdr:to>
    <xdr:cxnSp macro="">
      <xdr:nvCxnSpPr>
        <xdr:cNvPr id="296" name="直線コネクタ 295"/>
        <xdr:cNvCxnSpPr/>
      </xdr:nvCxnSpPr>
      <xdr:spPr>
        <a:xfrm flipV="1">
          <a:off x="7861300" y="6541643"/>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7" name="フローチャート: 判断 296"/>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8" name="テキスト ボックス 297"/>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160655</xdr:rowOff>
    </xdr:from>
    <xdr:to>
      <xdr:col>41</xdr:col>
      <xdr:colOff>50800</xdr:colOff>
      <xdr:row>38</xdr:row>
      <xdr:rowOff>48641</xdr:rowOff>
    </xdr:to>
    <xdr:cxnSp macro="">
      <xdr:nvCxnSpPr>
        <xdr:cNvPr id="299" name="直線コネクタ 298"/>
        <xdr:cNvCxnSpPr/>
      </xdr:nvCxnSpPr>
      <xdr:spPr>
        <a:xfrm>
          <a:off x="6972300" y="6504305"/>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300" name="フローチャート: 判断 299"/>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301" name="テキスト ボックス 300"/>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2" name="フローチャート: 判断 301"/>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3" name="テキスト ボックス 302"/>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151384</xdr:rowOff>
    </xdr:from>
    <xdr:to>
      <xdr:col>55</xdr:col>
      <xdr:colOff>50800</xdr:colOff>
      <xdr:row>38</xdr:row>
      <xdr:rowOff>81535</xdr:rowOff>
    </xdr:to>
    <xdr:sp macro="" textlink="">
      <xdr:nvSpPr>
        <xdr:cNvPr id="309" name="楕円 308"/>
        <xdr:cNvSpPr/>
      </xdr:nvSpPr>
      <xdr:spPr>
        <a:xfrm>
          <a:off x="104267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129811</xdr:rowOff>
    </xdr:from>
    <xdr:ext cx="378565" cy="259045"/>
    <xdr:sp macro="" textlink="">
      <xdr:nvSpPr>
        <xdr:cNvPr id="310" name="労働費該当値テキスト"/>
        <xdr:cNvSpPr txBox="1"/>
      </xdr:nvSpPr>
      <xdr:spPr>
        <a:xfrm>
          <a:off x="10528300" y="64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159004</xdr:rowOff>
    </xdr:from>
    <xdr:to>
      <xdr:col>50</xdr:col>
      <xdr:colOff>165100</xdr:colOff>
      <xdr:row>38</xdr:row>
      <xdr:rowOff>89154</xdr:rowOff>
    </xdr:to>
    <xdr:sp macro="" textlink="">
      <xdr:nvSpPr>
        <xdr:cNvPr id="311" name="楕円 310"/>
        <xdr:cNvSpPr/>
      </xdr:nvSpPr>
      <xdr:spPr>
        <a:xfrm>
          <a:off x="95885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80281</xdr:rowOff>
    </xdr:from>
    <xdr:ext cx="378565" cy="259045"/>
    <xdr:sp macro="" textlink="">
      <xdr:nvSpPr>
        <xdr:cNvPr id="312" name="テキスト ボックス 311"/>
        <xdr:cNvSpPr txBox="1"/>
      </xdr:nvSpPr>
      <xdr:spPr>
        <a:xfrm>
          <a:off x="9450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147193</xdr:rowOff>
    </xdr:from>
    <xdr:to>
      <xdr:col>46</xdr:col>
      <xdr:colOff>38100</xdr:colOff>
      <xdr:row>38</xdr:row>
      <xdr:rowOff>77343</xdr:rowOff>
    </xdr:to>
    <xdr:sp macro="" textlink="">
      <xdr:nvSpPr>
        <xdr:cNvPr id="313" name="楕円 312"/>
        <xdr:cNvSpPr/>
      </xdr:nvSpPr>
      <xdr:spPr>
        <a:xfrm>
          <a:off x="8699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68470</xdr:rowOff>
    </xdr:from>
    <xdr:ext cx="378565" cy="259045"/>
    <xdr:sp macro="" textlink="">
      <xdr:nvSpPr>
        <xdr:cNvPr id="314" name="テキスト ボックス 313"/>
        <xdr:cNvSpPr txBox="1"/>
      </xdr:nvSpPr>
      <xdr:spPr>
        <a:xfrm>
          <a:off x="8561017" y="658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169291</xdr:rowOff>
    </xdr:from>
    <xdr:to>
      <xdr:col>41</xdr:col>
      <xdr:colOff>101600</xdr:colOff>
      <xdr:row>38</xdr:row>
      <xdr:rowOff>99441</xdr:rowOff>
    </xdr:to>
    <xdr:sp macro="" textlink="">
      <xdr:nvSpPr>
        <xdr:cNvPr id="315" name="楕円 314"/>
        <xdr:cNvSpPr/>
      </xdr:nvSpPr>
      <xdr:spPr>
        <a:xfrm>
          <a:off x="7810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90568</xdr:rowOff>
    </xdr:from>
    <xdr:ext cx="378565" cy="259045"/>
    <xdr:sp macro="" textlink="">
      <xdr:nvSpPr>
        <xdr:cNvPr id="316" name="テキスト ボックス 315"/>
        <xdr:cNvSpPr txBox="1"/>
      </xdr:nvSpPr>
      <xdr:spPr>
        <a:xfrm>
          <a:off x="7672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109855</xdr:rowOff>
    </xdr:from>
    <xdr:to>
      <xdr:col>36</xdr:col>
      <xdr:colOff>165100</xdr:colOff>
      <xdr:row>38</xdr:row>
      <xdr:rowOff>40005</xdr:rowOff>
    </xdr:to>
    <xdr:sp macro="" textlink="">
      <xdr:nvSpPr>
        <xdr:cNvPr id="317" name="楕円 316"/>
        <xdr:cNvSpPr/>
      </xdr:nvSpPr>
      <xdr:spPr>
        <a:xfrm>
          <a:off x="6921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31132</xdr:rowOff>
    </xdr:from>
    <xdr:ext cx="378565" cy="259045"/>
    <xdr:sp macro="" textlink="">
      <xdr:nvSpPr>
        <xdr:cNvPr id="318" name="テキスト ボックス 317"/>
        <xdr:cNvSpPr txBox="1"/>
      </xdr:nvSpPr>
      <xdr:spPr>
        <a:xfrm>
          <a:off x="6783017" y="654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2" name="直線コネクタ 341"/>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3"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4" name="直線コネクタ 343"/>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5"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6" name="直線コネクタ 345"/>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65691</xdr:rowOff>
    </xdr:from>
    <xdr:to>
      <xdr:col>55</xdr:col>
      <xdr:colOff>0</xdr:colOff>
      <xdr:row>57</xdr:row>
      <xdr:rowOff>41097</xdr:rowOff>
    </xdr:to>
    <xdr:cxnSp macro="">
      <xdr:nvCxnSpPr>
        <xdr:cNvPr id="347" name="直線コネクタ 346"/>
        <xdr:cNvCxnSpPr/>
      </xdr:nvCxnSpPr>
      <xdr:spPr>
        <a:xfrm>
          <a:off x="9639300" y="9666891"/>
          <a:ext cx="838200" cy="1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8"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9" name="フローチャート: 判断 348"/>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110630</xdr:rowOff>
    </xdr:from>
    <xdr:to>
      <xdr:col>50</xdr:col>
      <xdr:colOff>114300</xdr:colOff>
      <xdr:row>56</xdr:row>
      <xdr:rowOff>65691</xdr:rowOff>
    </xdr:to>
    <xdr:cxnSp macro="">
      <xdr:nvCxnSpPr>
        <xdr:cNvPr id="350" name="直線コネクタ 349"/>
        <xdr:cNvCxnSpPr/>
      </xdr:nvCxnSpPr>
      <xdr:spPr>
        <a:xfrm>
          <a:off x="8750300" y="9540380"/>
          <a:ext cx="889000" cy="12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51" name="フローチャート: 判断 350"/>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2" name="テキスト ボックス 351"/>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110630</xdr:rowOff>
    </xdr:from>
    <xdr:to>
      <xdr:col>45</xdr:col>
      <xdr:colOff>177800</xdr:colOff>
      <xdr:row>56</xdr:row>
      <xdr:rowOff>43802</xdr:rowOff>
    </xdr:to>
    <xdr:cxnSp macro="">
      <xdr:nvCxnSpPr>
        <xdr:cNvPr id="353" name="直線コネクタ 352"/>
        <xdr:cNvCxnSpPr/>
      </xdr:nvCxnSpPr>
      <xdr:spPr>
        <a:xfrm flipV="1">
          <a:off x="7861300" y="9540380"/>
          <a:ext cx="889000" cy="1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4" name="フローチャート: 判断 353"/>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5" name="テキスト ボックス 354"/>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43802</xdr:rowOff>
    </xdr:from>
    <xdr:to>
      <xdr:col>41</xdr:col>
      <xdr:colOff>50800</xdr:colOff>
      <xdr:row>56</xdr:row>
      <xdr:rowOff>61671</xdr:rowOff>
    </xdr:to>
    <xdr:cxnSp macro="">
      <xdr:nvCxnSpPr>
        <xdr:cNvPr id="356" name="直線コネクタ 355"/>
        <xdr:cNvCxnSpPr/>
      </xdr:nvCxnSpPr>
      <xdr:spPr>
        <a:xfrm flipV="1">
          <a:off x="6972300" y="9645002"/>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7" name="フローチャート: 判断 356"/>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8" name="テキスト ボックス 357"/>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9" name="フローチャート: 判断 358"/>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0" name="テキスト ボックス 359"/>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161747</xdr:rowOff>
    </xdr:from>
    <xdr:to>
      <xdr:col>55</xdr:col>
      <xdr:colOff>50800</xdr:colOff>
      <xdr:row>57</xdr:row>
      <xdr:rowOff>91897</xdr:rowOff>
    </xdr:to>
    <xdr:sp macro="" textlink="">
      <xdr:nvSpPr>
        <xdr:cNvPr id="366" name="楕円 365"/>
        <xdr:cNvSpPr/>
      </xdr:nvSpPr>
      <xdr:spPr>
        <a:xfrm>
          <a:off x="10426700" y="97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140174</xdr:rowOff>
    </xdr:from>
    <xdr:ext cx="534377" cy="259045"/>
    <xdr:sp macro="" textlink="">
      <xdr:nvSpPr>
        <xdr:cNvPr id="367" name="農林水産業費該当値テキスト"/>
        <xdr:cNvSpPr txBox="1"/>
      </xdr:nvSpPr>
      <xdr:spPr>
        <a:xfrm>
          <a:off x="10528300" y="97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14891</xdr:rowOff>
    </xdr:from>
    <xdr:to>
      <xdr:col>50</xdr:col>
      <xdr:colOff>165100</xdr:colOff>
      <xdr:row>56</xdr:row>
      <xdr:rowOff>116491</xdr:rowOff>
    </xdr:to>
    <xdr:sp macro="" textlink="">
      <xdr:nvSpPr>
        <xdr:cNvPr id="368" name="楕円 367"/>
        <xdr:cNvSpPr/>
      </xdr:nvSpPr>
      <xdr:spPr>
        <a:xfrm>
          <a:off x="9588500" y="96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133018</xdr:rowOff>
    </xdr:from>
    <xdr:ext cx="534377" cy="259045"/>
    <xdr:sp macro="" textlink="">
      <xdr:nvSpPr>
        <xdr:cNvPr id="369" name="テキスト ボックス 368"/>
        <xdr:cNvSpPr txBox="1"/>
      </xdr:nvSpPr>
      <xdr:spPr>
        <a:xfrm>
          <a:off x="9372111" y="93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59830</xdr:rowOff>
    </xdr:from>
    <xdr:to>
      <xdr:col>46</xdr:col>
      <xdr:colOff>38100</xdr:colOff>
      <xdr:row>55</xdr:row>
      <xdr:rowOff>161430</xdr:rowOff>
    </xdr:to>
    <xdr:sp macro="" textlink="">
      <xdr:nvSpPr>
        <xdr:cNvPr id="370" name="楕円 369"/>
        <xdr:cNvSpPr/>
      </xdr:nvSpPr>
      <xdr:spPr>
        <a:xfrm>
          <a:off x="8699500" y="94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6507</xdr:rowOff>
    </xdr:from>
    <xdr:ext cx="534377" cy="259045"/>
    <xdr:sp macro="" textlink="">
      <xdr:nvSpPr>
        <xdr:cNvPr id="371" name="テキスト ボックス 370"/>
        <xdr:cNvSpPr txBox="1"/>
      </xdr:nvSpPr>
      <xdr:spPr>
        <a:xfrm>
          <a:off x="8483111" y="92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164452</xdr:rowOff>
    </xdr:from>
    <xdr:to>
      <xdr:col>41</xdr:col>
      <xdr:colOff>101600</xdr:colOff>
      <xdr:row>56</xdr:row>
      <xdr:rowOff>94602</xdr:rowOff>
    </xdr:to>
    <xdr:sp macro="" textlink="">
      <xdr:nvSpPr>
        <xdr:cNvPr id="372" name="楕円 371"/>
        <xdr:cNvSpPr/>
      </xdr:nvSpPr>
      <xdr:spPr>
        <a:xfrm>
          <a:off x="7810500" y="95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111129</xdr:rowOff>
    </xdr:from>
    <xdr:ext cx="534377" cy="259045"/>
    <xdr:sp macro="" textlink="">
      <xdr:nvSpPr>
        <xdr:cNvPr id="373" name="テキスト ボックス 372"/>
        <xdr:cNvSpPr txBox="1"/>
      </xdr:nvSpPr>
      <xdr:spPr>
        <a:xfrm>
          <a:off x="7594111" y="936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10871</xdr:rowOff>
    </xdr:from>
    <xdr:to>
      <xdr:col>36</xdr:col>
      <xdr:colOff>165100</xdr:colOff>
      <xdr:row>56</xdr:row>
      <xdr:rowOff>112471</xdr:rowOff>
    </xdr:to>
    <xdr:sp macro="" textlink="">
      <xdr:nvSpPr>
        <xdr:cNvPr id="374" name="楕円 373"/>
        <xdr:cNvSpPr/>
      </xdr:nvSpPr>
      <xdr:spPr>
        <a:xfrm>
          <a:off x="6921500" y="96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103598</xdr:rowOff>
    </xdr:from>
    <xdr:ext cx="534377" cy="259045"/>
    <xdr:sp macro="" textlink="">
      <xdr:nvSpPr>
        <xdr:cNvPr id="375" name="テキスト ボックス 374"/>
        <xdr:cNvSpPr txBox="1"/>
      </xdr:nvSpPr>
      <xdr:spPr>
        <a:xfrm>
          <a:off x="6705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9" name="直線コネクタ 398"/>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400"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401" name="直線コネクタ 400"/>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2"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3" name="直線コネクタ 402"/>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164046</xdr:rowOff>
    </xdr:from>
    <xdr:to>
      <xdr:col>55</xdr:col>
      <xdr:colOff>0</xdr:colOff>
      <xdr:row>77</xdr:row>
      <xdr:rowOff>101752</xdr:rowOff>
    </xdr:to>
    <xdr:cxnSp macro="">
      <xdr:nvCxnSpPr>
        <xdr:cNvPr id="404" name="直線コネクタ 403"/>
        <xdr:cNvCxnSpPr/>
      </xdr:nvCxnSpPr>
      <xdr:spPr>
        <a:xfrm flipV="1">
          <a:off x="9639300" y="13194246"/>
          <a:ext cx="8382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5"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6" name="フローチャート: 判断 405"/>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77482</xdr:rowOff>
    </xdr:from>
    <xdr:to>
      <xdr:col>50</xdr:col>
      <xdr:colOff>114300</xdr:colOff>
      <xdr:row>77</xdr:row>
      <xdr:rowOff>101752</xdr:rowOff>
    </xdr:to>
    <xdr:cxnSp macro="">
      <xdr:nvCxnSpPr>
        <xdr:cNvPr id="407" name="直線コネクタ 406"/>
        <xdr:cNvCxnSpPr/>
      </xdr:nvCxnSpPr>
      <xdr:spPr>
        <a:xfrm>
          <a:off x="8750300" y="13279132"/>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8" name="フローチャート: 判断 407"/>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9" name="テキスト ボックス 408"/>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50660</xdr:rowOff>
    </xdr:from>
    <xdr:to>
      <xdr:col>45</xdr:col>
      <xdr:colOff>177800</xdr:colOff>
      <xdr:row>77</xdr:row>
      <xdr:rowOff>77482</xdr:rowOff>
    </xdr:to>
    <xdr:cxnSp macro="">
      <xdr:nvCxnSpPr>
        <xdr:cNvPr id="410" name="直線コネクタ 409"/>
        <xdr:cNvCxnSpPr/>
      </xdr:nvCxnSpPr>
      <xdr:spPr>
        <a:xfrm>
          <a:off x="7861300" y="13252310"/>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11" name="フローチャート: 判断 410"/>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2" name="テキスト ボックス 411"/>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50088</xdr:rowOff>
    </xdr:from>
    <xdr:to>
      <xdr:col>41</xdr:col>
      <xdr:colOff>50800</xdr:colOff>
      <xdr:row>77</xdr:row>
      <xdr:rowOff>50660</xdr:rowOff>
    </xdr:to>
    <xdr:cxnSp macro="">
      <xdr:nvCxnSpPr>
        <xdr:cNvPr id="413" name="直線コネクタ 412"/>
        <xdr:cNvCxnSpPr/>
      </xdr:nvCxnSpPr>
      <xdr:spPr>
        <a:xfrm>
          <a:off x="6972300" y="132517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4" name="フローチャート: 判断 413"/>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5" name="テキスト ボックス 414"/>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6" name="フローチャート: 判断 415"/>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7" name="テキスト ボックス 416"/>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113246</xdr:rowOff>
    </xdr:from>
    <xdr:to>
      <xdr:col>55</xdr:col>
      <xdr:colOff>50800</xdr:colOff>
      <xdr:row>77</xdr:row>
      <xdr:rowOff>43396</xdr:rowOff>
    </xdr:to>
    <xdr:sp macro="" textlink="">
      <xdr:nvSpPr>
        <xdr:cNvPr id="423" name="楕円 422"/>
        <xdr:cNvSpPr/>
      </xdr:nvSpPr>
      <xdr:spPr>
        <a:xfrm>
          <a:off x="104267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91673</xdr:rowOff>
    </xdr:from>
    <xdr:ext cx="534377" cy="259045"/>
    <xdr:sp macro="" textlink="">
      <xdr:nvSpPr>
        <xdr:cNvPr id="424" name="商工費該当値テキスト"/>
        <xdr:cNvSpPr txBox="1"/>
      </xdr:nvSpPr>
      <xdr:spPr>
        <a:xfrm>
          <a:off x="10528300" y="131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50952</xdr:rowOff>
    </xdr:from>
    <xdr:to>
      <xdr:col>50</xdr:col>
      <xdr:colOff>165100</xdr:colOff>
      <xdr:row>77</xdr:row>
      <xdr:rowOff>152552</xdr:rowOff>
    </xdr:to>
    <xdr:sp macro="" textlink="">
      <xdr:nvSpPr>
        <xdr:cNvPr id="425" name="楕円 424"/>
        <xdr:cNvSpPr/>
      </xdr:nvSpPr>
      <xdr:spPr>
        <a:xfrm>
          <a:off x="9588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143679</xdr:rowOff>
    </xdr:from>
    <xdr:ext cx="469744" cy="259045"/>
    <xdr:sp macro="" textlink="">
      <xdr:nvSpPr>
        <xdr:cNvPr id="426" name="テキスト ボックス 425"/>
        <xdr:cNvSpPr txBox="1"/>
      </xdr:nvSpPr>
      <xdr:spPr>
        <a:xfrm>
          <a:off x="9404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26682</xdr:rowOff>
    </xdr:from>
    <xdr:to>
      <xdr:col>46</xdr:col>
      <xdr:colOff>38100</xdr:colOff>
      <xdr:row>77</xdr:row>
      <xdr:rowOff>128282</xdr:rowOff>
    </xdr:to>
    <xdr:sp macro="" textlink="">
      <xdr:nvSpPr>
        <xdr:cNvPr id="427" name="楕円 426"/>
        <xdr:cNvSpPr/>
      </xdr:nvSpPr>
      <xdr:spPr>
        <a:xfrm>
          <a:off x="8699500" y="132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119409</xdr:rowOff>
    </xdr:from>
    <xdr:ext cx="469744" cy="259045"/>
    <xdr:sp macro="" textlink="">
      <xdr:nvSpPr>
        <xdr:cNvPr id="428" name="テキスト ボックス 427"/>
        <xdr:cNvSpPr txBox="1"/>
      </xdr:nvSpPr>
      <xdr:spPr>
        <a:xfrm>
          <a:off x="8515428" y="1332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171310</xdr:rowOff>
    </xdr:from>
    <xdr:to>
      <xdr:col>41</xdr:col>
      <xdr:colOff>101600</xdr:colOff>
      <xdr:row>77</xdr:row>
      <xdr:rowOff>101460</xdr:rowOff>
    </xdr:to>
    <xdr:sp macro="" textlink="">
      <xdr:nvSpPr>
        <xdr:cNvPr id="429" name="楕円 428"/>
        <xdr:cNvSpPr/>
      </xdr:nvSpPr>
      <xdr:spPr>
        <a:xfrm>
          <a:off x="7810500" y="132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92587</xdr:rowOff>
    </xdr:from>
    <xdr:ext cx="469744" cy="259045"/>
    <xdr:sp macro="" textlink="">
      <xdr:nvSpPr>
        <xdr:cNvPr id="430" name="テキスト ボックス 429"/>
        <xdr:cNvSpPr txBox="1"/>
      </xdr:nvSpPr>
      <xdr:spPr>
        <a:xfrm>
          <a:off x="7626428" y="132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170738</xdr:rowOff>
    </xdr:from>
    <xdr:to>
      <xdr:col>36</xdr:col>
      <xdr:colOff>165100</xdr:colOff>
      <xdr:row>77</xdr:row>
      <xdr:rowOff>100888</xdr:rowOff>
    </xdr:to>
    <xdr:sp macro="" textlink="">
      <xdr:nvSpPr>
        <xdr:cNvPr id="431" name="楕円 430"/>
        <xdr:cNvSpPr/>
      </xdr:nvSpPr>
      <xdr:spPr>
        <a:xfrm>
          <a:off x="69215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92015</xdr:rowOff>
    </xdr:from>
    <xdr:ext cx="469744" cy="259045"/>
    <xdr:sp macro="" textlink="">
      <xdr:nvSpPr>
        <xdr:cNvPr id="432" name="テキスト ボックス 431"/>
        <xdr:cNvSpPr txBox="1"/>
      </xdr:nvSpPr>
      <xdr:spPr>
        <a:xfrm>
          <a:off x="6737428" y="1329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7" name="直線コネクタ 456"/>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8"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9" name="直線コネクタ 458"/>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60"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61" name="直線コネクタ 460"/>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55690</xdr:rowOff>
    </xdr:from>
    <xdr:to>
      <xdr:col>55</xdr:col>
      <xdr:colOff>0</xdr:colOff>
      <xdr:row>92</xdr:row>
      <xdr:rowOff>23685</xdr:rowOff>
    </xdr:to>
    <xdr:cxnSp macro="">
      <xdr:nvCxnSpPr>
        <xdr:cNvPr id="462" name="直線コネクタ 461"/>
        <xdr:cNvCxnSpPr/>
      </xdr:nvCxnSpPr>
      <xdr:spPr>
        <a:xfrm flipV="1">
          <a:off x="9639300" y="15657640"/>
          <a:ext cx="8382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3"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4" name="フローチャート: 判断 463"/>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23685</xdr:rowOff>
    </xdr:from>
    <xdr:to>
      <xdr:col>50</xdr:col>
      <xdr:colOff>114300</xdr:colOff>
      <xdr:row>92</xdr:row>
      <xdr:rowOff>113792</xdr:rowOff>
    </xdr:to>
    <xdr:cxnSp macro="">
      <xdr:nvCxnSpPr>
        <xdr:cNvPr id="465" name="直線コネクタ 464"/>
        <xdr:cNvCxnSpPr/>
      </xdr:nvCxnSpPr>
      <xdr:spPr>
        <a:xfrm flipV="1">
          <a:off x="8750300" y="15797085"/>
          <a:ext cx="889000" cy="9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6" name="フローチャート: 判断 465"/>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7" name="テキスト ボックス 466"/>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113792</xdr:rowOff>
    </xdr:from>
    <xdr:to>
      <xdr:col>45</xdr:col>
      <xdr:colOff>177800</xdr:colOff>
      <xdr:row>93</xdr:row>
      <xdr:rowOff>41535</xdr:rowOff>
    </xdr:to>
    <xdr:cxnSp macro="">
      <xdr:nvCxnSpPr>
        <xdr:cNvPr id="468" name="直線コネクタ 467"/>
        <xdr:cNvCxnSpPr/>
      </xdr:nvCxnSpPr>
      <xdr:spPr>
        <a:xfrm flipV="1">
          <a:off x="7861300" y="15887192"/>
          <a:ext cx="889000" cy="9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9" name="フローチャート: 判断 468"/>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70" name="テキスト ボックス 469"/>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41535</xdr:rowOff>
    </xdr:from>
    <xdr:to>
      <xdr:col>41</xdr:col>
      <xdr:colOff>50800</xdr:colOff>
      <xdr:row>93</xdr:row>
      <xdr:rowOff>139128</xdr:rowOff>
    </xdr:to>
    <xdr:cxnSp macro="">
      <xdr:nvCxnSpPr>
        <xdr:cNvPr id="471" name="直線コネクタ 470"/>
        <xdr:cNvCxnSpPr/>
      </xdr:nvCxnSpPr>
      <xdr:spPr>
        <a:xfrm flipV="1">
          <a:off x="6972300" y="15986385"/>
          <a:ext cx="889000" cy="9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2" name="フローチャート: 判断 471"/>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3" name="テキスト ボックス 472"/>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4" name="フローチャート: 判断 473"/>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5" name="テキスト ボックス 474"/>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4890</xdr:rowOff>
    </xdr:from>
    <xdr:to>
      <xdr:col>55</xdr:col>
      <xdr:colOff>50800</xdr:colOff>
      <xdr:row>91</xdr:row>
      <xdr:rowOff>106490</xdr:rowOff>
    </xdr:to>
    <xdr:sp macro="" textlink="">
      <xdr:nvSpPr>
        <xdr:cNvPr id="481" name="楕円 480"/>
        <xdr:cNvSpPr/>
      </xdr:nvSpPr>
      <xdr:spPr>
        <a:xfrm>
          <a:off x="10426700" y="156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27767</xdr:rowOff>
    </xdr:from>
    <xdr:ext cx="534377" cy="259045"/>
    <xdr:sp macro="" textlink="">
      <xdr:nvSpPr>
        <xdr:cNvPr id="482" name="土木費該当値テキスト"/>
        <xdr:cNvSpPr txBox="1"/>
      </xdr:nvSpPr>
      <xdr:spPr>
        <a:xfrm>
          <a:off x="10528300" y="154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144335</xdr:rowOff>
    </xdr:from>
    <xdr:to>
      <xdr:col>50</xdr:col>
      <xdr:colOff>165100</xdr:colOff>
      <xdr:row>92</xdr:row>
      <xdr:rowOff>74485</xdr:rowOff>
    </xdr:to>
    <xdr:sp macro="" textlink="">
      <xdr:nvSpPr>
        <xdr:cNvPr id="483" name="楕円 482"/>
        <xdr:cNvSpPr/>
      </xdr:nvSpPr>
      <xdr:spPr>
        <a:xfrm>
          <a:off x="9588500" y="157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91012</xdr:rowOff>
    </xdr:from>
    <xdr:ext cx="534377" cy="259045"/>
    <xdr:sp macro="" textlink="">
      <xdr:nvSpPr>
        <xdr:cNvPr id="484" name="テキスト ボックス 483"/>
        <xdr:cNvSpPr txBox="1"/>
      </xdr:nvSpPr>
      <xdr:spPr>
        <a:xfrm>
          <a:off x="9372111" y="155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62992</xdr:rowOff>
    </xdr:from>
    <xdr:to>
      <xdr:col>46</xdr:col>
      <xdr:colOff>38100</xdr:colOff>
      <xdr:row>92</xdr:row>
      <xdr:rowOff>164592</xdr:rowOff>
    </xdr:to>
    <xdr:sp macro="" textlink="">
      <xdr:nvSpPr>
        <xdr:cNvPr id="485" name="楕円 484"/>
        <xdr:cNvSpPr/>
      </xdr:nvSpPr>
      <xdr:spPr>
        <a:xfrm>
          <a:off x="8699500" y="158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9669</xdr:rowOff>
    </xdr:from>
    <xdr:ext cx="534377" cy="259045"/>
    <xdr:sp macro="" textlink="">
      <xdr:nvSpPr>
        <xdr:cNvPr id="486" name="テキスト ボックス 485"/>
        <xdr:cNvSpPr txBox="1"/>
      </xdr:nvSpPr>
      <xdr:spPr>
        <a:xfrm>
          <a:off x="8483111" y="1561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162185</xdr:rowOff>
    </xdr:from>
    <xdr:to>
      <xdr:col>41</xdr:col>
      <xdr:colOff>101600</xdr:colOff>
      <xdr:row>93</xdr:row>
      <xdr:rowOff>92335</xdr:rowOff>
    </xdr:to>
    <xdr:sp macro="" textlink="">
      <xdr:nvSpPr>
        <xdr:cNvPr id="487" name="楕円 486"/>
        <xdr:cNvSpPr/>
      </xdr:nvSpPr>
      <xdr:spPr>
        <a:xfrm>
          <a:off x="7810500" y="15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108862</xdr:rowOff>
    </xdr:from>
    <xdr:ext cx="534377" cy="259045"/>
    <xdr:sp macro="" textlink="">
      <xdr:nvSpPr>
        <xdr:cNvPr id="488" name="テキスト ボックス 487"/>
        <xdr:cNvSpPr txBox="1"/>
      </xdr:nvSpPr>
      <xdr:spPr>
        <a:xfrm>
          <a:off x="7594111" y="157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88328</xdr:rowOff>
    </xdr:from>
    <xdr:to>
      <xdr:col>36</xdr:col>
      <xdr:colOff>165100</xdr:colOff>
      <xdr:row>94</xdr:row>
      <xdr:rowOff>18478</xdr:rowOff>
    </xdr:to>
    <xdr:sp macro="" textlink="">
      <xdr:nvSpPr>
        <xdr:cNvPr id="489" name="楕円 488"/>
        <xdr:cNvSpPr/>
      </xdr:nvSpPr>
      <xdr:spPr>
        <a:xfrm>
          <a:off x="6921500" y="160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35005</xdr:rowOff>
    </xdr:from>
    <xdr:ext cx="534377" cy="259045"/>
    <xdr:sp macro="" textlink="">
      <xdr:nvSpPr>
        <xdr:cNvPr id="490" name="テキスト ボックス 489"/>
        <xdr:cNvSpPr txBox="1"/>
      </xdr:nvSpPr>
      <xdr:spPr>
        <a:xfrm>
          <a:off x="6705111" y="158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3" name="直線コネクタ 512"/>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4"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5" name="直線コネクタ 514"/>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6"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7" name="直線コネクタ 516"/>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85659</xdr:rowOff>
    </xdr:from>
    <xdr:to>
      <xdr:col>85</xdr:col>
      <xdr:colOff>127000</xdr:colOff>
      <xdr:row>35</xdr:row>
      <xdr:rowOff>18359</xdr:rowOff>
    </xdr:to>
    <xdr:cxnSp macro="">
      <xdr:nvCxnSpPr>
        <xdr:cNvPr id="518" name="直線コネクタ 517"/>
        <xdr:cNvCxnSpPr/>
      </xdr:nvCxnSpPr>
      <xdr:spPr>
        <a:xfrm>
          <a:off x="15481300" y="5914959"/>
          <a:ext cx="8382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9"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20" name="フローチャート: 判断 519"/>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85659</xdr:rowOff>
    </xdr:from>
    <xdr:to>
      <xdr:col>81</xdr:col>
      <xdr:colOff>50800</xdr:colOff>
      <xdr:row>35</xdr:row>
      <xdr:rowOff>143312</xdr:rowOff>
    </xdr:to>
    <xdr:cxnSp macro="">
      <xdr:nvCxnSpPr>
        <xdr:cNvPr id="521" name="直線コネクタ 520"/>
        <xdr:cNvCxnSpPr/>
      </xdr:nvCxnSpPr>
      <xdr:spPr>
        <a:xfrm flipV="1">
          <a:off x="14592300" y="5914959"/>
          <a:ext cx="889000" cy="22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2" name="フローチャート: 判断 521"/>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3" name="テキスト ボックス 522"/>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143312</xdr:rowOff>
    </xdr:from>
    <xdr:to>
      <xdr:col>76</xdr:col>
      <xdr:colOff>114300</xdr:colOff>
      <xdr:row>36</xdr:row>
      <xdr:rowOff>4414</xdr:rowOff>
    </xdr:to>
    <xdr:cxnSp macro="">
      <xdr:nvCxnSpPr>
        <xdr:cNvPr id="524" name="直線コネクタ 523"/>
        <xdr:cNvCxnSpPr/>
      </xdr:nvCxnSpPr>
      <xdr:spPr>
        <a:xfrm flipV="1">
          <a:off x="13703300" y="6144062"/>
          <a:ext cx="8890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5" name="フローチャート: 判断 524"/>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6" name="テキスト ボックス 525"/>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78892</xdr:rowOff>
    </xdr:from>
    <xdr:to>
      <xdr:col>71</xdr:col>
      <xdr:colOff>177800</xdr:colOff>
      <xdr:row>36</xdr:row>
      <xdr:rowOff>4414</xdr:rowOff>
    </xdr:to>
    <xdr:cxnSp macro="">
      <xdr:nvCxnSpPr>
        <xdr:cNvPr id="527" name="直線コネクタ 526"/>
        <xdr:cNvCxnSpPr/>
      </xdr:nvCxnSpPr>
      <xdr:spPr>
        <a:xfrm>
          <a:off x="12814300" y="5736742"/>
          <a:ext cx="889000" cy="4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8" name="フローチャート: 判断 527"/>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9" name="テキスト ボックス 528"/>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0" name="フローチャート: 判断 529"/>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31" name="テキスト ボックス 530"/>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139009</xdr:rowOff>
    </xdr:from>
    <xdr:to>
      <xdr:col>85</xdr:col>
      <xdr:colOff>177800</xdr:colOff>
      <xdr:row>35</xdr:row>
      <xdr:rowOff>69159</xdr:rowOff>
    </xdr:to>
    <xdr:sp macro="" textlink="">
      <xdr:nvSpPr>
        <xdr:cNvPr id="537" name="楕円 536"/>
        <xdr:cNvSpPr/>
      </xdr:nvSpPr>
      <xdr:spPr>
        <a:xfrm>
          <a:off x="16268700" y="5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161886</xdr:rowOff>
    </xdr:from>
    <xdr:ext cx="534377" cy="259045"/>
    <xdr:sp macro="" textlink="">
      <xdr:nvSpPr>
        <xdr:cNvPr id="538" name="消防費該当値テキスト"/>
        <xdr:cNvSpPr txBox="1"/>
      </xdr:nvSpPr>
      <xdr:spPr>
        <a:xfrm>
          <a:off x="16370300" y="581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34859</xdr:rowOff>
    </xdr:from>
    <xdr:to>
      <xdr:col>81</xdr:col>
      <xdr:colOff>101600</xdr:colOff>
      <xdr:row>34</xdr:row>
      <xdr:rowOff>136459</xdr:rowOff>
    </xdr:to>
    <xdr:sp macro="" textlink="">
      <xdr:nvSpPr>
        <xdr:cNvPr id="539" name="楕円 538"/>
        <xdr:cNvSpPr/>
      </xdr:nvSpPr>
      <xdr:spPr>
        <a:xfrm>
          <a:off x="15430500" y="58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152986</xdr:rowOff>
    </xdr:from>
    <xdr:ext cx="534377" cy="259045"/>
    <xdr:sp macro="" textlink="">
      <xdr:nvSpPr>
        <xdr:cNvPr id="540" name="テキスト ボックス 539"/>
        <xdr:cNvSpPr txBox="1"/>
      </xdr:nvSpPr>
      <xdr:spPr>
        <a:xfrm>
          <a:off x="15214111" y="56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92512</xdr:rowOff>
    </xdr:from>
    <xdr:to>
      <xdr:col>76</xdr:col>
      <xdr:colOff>165100</xdr:colOff>
      <xdr:row>36</xdr:row>
      <xdr:rowOff>22662</xdr:rowOff>
    </xdr:to>
    <xdr:sp macro="" textlink="">
      <xdr:nvSpPr>
        <xdr:cNvPr id="541" name="楕円 540"/>
        <xdr:cNvSpPr/>
      </xdr:nvSpPr>
      <xdr:spPr>
        <a:xfrm>
          <a:off x="14541500" y="609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39189</xdr:rowOff>
    </xdr:from>
    <xdr:ext cx="534377" cy="259045"/>
    <xdr:sp macro="" textlink="">
      <xdr:nvSpPr>
        <xdr:cNvPr id="542" name="テキスト ボックス 541"/>
        <xdr:cNvSpPr txBox="1"/>
      </xdr:nvSpPr>
      <xdr:spPr>
        <a:xfrm>
          <a:off x="14325111" y="58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125064</xdr:rowOff>
    </xdr:from>
    <xdr:to>
      <xdr:col>72</xdr:col>
      <xdr:colOff>38100</xdr:colOff>
      <xdr:row>36</xdr:row>
      <xdr:rowOff>55214</xdr:rowOff>
    </xdr:to>
    <xdr:sp macro="" textlink="">
      <xdr:nvSpPr>
        <xdr:cNvPr id="543" name="楕円 542"/>
        <xdr:cNvSpPr/>
      </xdr:nvSpPr>
      <xdr:spPr>
        <a:xfrm>
          <a:off x="13652500" y="61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71741</xdr:rowOff>
    </xdr:from>
    <xdr:ext cx="534377" cy="259045"/>
    <xdr:sp macro="" textlink="">
      <xdr:nvSpPr>
        <xdr:cNvPr id="544" name="テキスト ボックス 543"/>
        <xdr:cNvSpPr txBox="1"/>
      </xdr:nvSpPr>
      <xdr:spPr>
        <a:xfrm>
          <a:off x="13436111" y="59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28092</xdr:rowOff>
    </xdr:from>
    <xdr:to>
      <xdr:col>67</xdr:col>
      <xdr:colOff>101600</xdr:colOff>
      <xdr:row>33</xdr:row>
      <xdr:rowOff>129692</xdr:rowOff>
    </xdr:to>
    <xdr:sp macro="" textlink="">
      <xdr:nvSpPr>
        <xdr:cNvPr id="545" name="楕円 544"/>
        <xdr:cNvSpPr/>
      </xdr:nvSpPr>
      <xdr:spPr>
        <a:xfrm>
          <a:off x="127635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146219</xdr:rowOff>
    </xdr:from>
    <xdr:ext cx="534377" cy="259045"/>
    <xdr:sp macro="" textlink="">
      <xdr:nvSpPr>
        <xdr:cNvPr id="546" name="テキスト ボックス 545"/>
        <xdr:cNvSpPr txBox="1"/>
      </xdr:nvSpPr>
      <xdr:spPr>
        <a:xfrm>
          <a:off x="12547111" y="546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3" name="直線コネクタ 572"/>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4"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5" name="直線コネクタ 574"/>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6"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7" name="直線コネクタ 576"/>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29972</xdr:rowOff>
    </xdr:from>
    <xdr:to>
      <xdr:col>85</xdr:col>
      <xdr:colOff>127000</xdr:colOff>
      <xdr:row>56</xdr:row>
      <xdr:rowOff>64736</xdr:rowOff>
    </xdr:to>
    <xdr:cxnSp macro="">
      <xdr:nvCxnSpPr>
        <xdr:cNvPr id="578" name="直線コネクタ 577"/>
        <xdr:cNvCxnSpPr/>
      </xdr:nvCxnSpPr>
      <xdr:spPr>
        <a:xfrm>
          <a:off x="15481300" y="9631172"/>
          <a:ext cx="8382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9"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80" name="フローチャート: 判断 579"/>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138133</xdr:rowOff>
    </xdr:from>
    <xdr:to>
      <xdr:col>81</xdr:col>
      <xdr:colOff>50800</xdr:colOff>
      <xdr:row>56</xdr:row>
      <xdr:rowOff>29972</xdr:rowOff>
    </xdr:to>
    <xdr:cxnSp macro="">
      <xdr:nvCxnSpPr>
        <xdr:cNvPr id="581" name="直線コネクタ 580"/>
        <xdr:cNvCxnSpPr/>
      </xdr:nvCxnSpPr>
      <xdr:spPr>
        <a:xfrm>
          <a:off x="14592300" y="9567883"/>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2" name="フローチャート: 判断 581"/>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3" name="テキスト ボックス 582"/>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151473</xdr:rowOff>
    </xdr:from>
    <xdr:to>
      <xdr:col>76</xdr:col>
      <xdr:colOff>114300</xdr:colOff>
      <xdr:row>55</xdr:row>
      <xdr:rowOff>138133</xdr:rowOff>
    </xdr:to>
    <xdr:cxnSp macro="">
      <xdr:nvCxnSpPr>
        <xdr:cNvPr id="584" name="直線コネクタ 583"/>
        <xdr:cNvCxnSpPr/>
      </xdr:nvCxnSpPr>
      <xdr:spPr>
        <a:xfrm>
          <a:off x="13703300" y="9409773"/>
          <a:ext cx="889000" cy="1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5" name="フローチャート: 判断 584"/>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6" name="テキスト ボックス 585"/>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151473</xdr:rowOff>
    </xdr:from>
    <xdr:to>
      <xdr:col>71</xdr:col>
      <xdr:colOff>177800</xdr:colOff>
      <xdr:row>56</xdr:row>
      <xdr:rowOff>115828</xdr:rowOff>
    </xdr:to>
    <xdr:cxnSp macro="">
      <xdr:nvCxnSpPr>
        <xdr:cNvPr id="587" name="直線コネクタ 586"/>
        <xdr:cNvCxnSpPr/>
      </xdr:nvCxnSpPr>
      <xdr:spPr>
        <a:xfrm flipV="1">
          <a:off x="12814300" y="9409773"/>
          <a:ext cx="889000" cy="30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8" name="フローチャート: 判断 587"/>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9" name="テキスト ボックス 588"/>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90" name="フローチャート: 判断 589"/>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1" name="テキスト ボックス 590"/>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13936</xdr:rowOff>
    </xdr:from>
    <xdr:to>
      <xdr:col>85</xdr:col>
      <xdr:colOff>177800</xdr:colOff>
      <xdr:row>56</xdr:row>
      <xdr:rowOff>115536</xdr:rowOff>
    </xdr:to>
    <xdr:sp macro="" textlink="">
      <xdr:nvSpPr>
        <xdr:cNvPr id="597" name="楕円 596"/>
        <xdr:cNvSpPr/>
      </xdr:nvSpPr>
      <xdr:spPr>
        <a:xfrm>
          <a:off x="16268700" y="96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36813</xdr:rowOff>
    </xdr:from>
    <xdr:ext cx="534377" cy="259045"/>
    <xdr:sp macro="" textlink="">
      <xdr:nvSpPr>
        <xdr:cNvPr id="598" name="教育費該当値テキスト"/>
        <xdr:cNvSpPr txBox="1"/>
      </xdr:nvSpPr>
      <xdr:spPr>
        <a:xfrm>
          <a:off x="16370300" y="94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150622</xdr:rowOff>
    </xdr:from>
    <xdr:to>
      <xdr:col>81</xdr:col>
      <xdr:colOff>101600</xdr:colOff>
      <xdr:row>56</xdr:row>
      <xdr:rowOff>80772</xdr:rowOff>
    </xdr:to>
    <xdr:sp macro="" textlink="">
      <xdr:nvSpPr>
        <xdr:cNvPr id="599" name="楕円 598"/>
        <xdr:cNvSpPr/>
      </xdr:nvSpPr>
      <xdr:spPr>
        <a:xfrm>
          <a:off x="15430500" y="95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97299</xdr:rowOff>
    </xdr:from>
    <xdr:ext cx="534377" cy="259045"/>
    <xdr:sp macro="" textlink="">
      <xdr:nvSpPr>
        <xdr:cNvPr id="600" name="テキスト ボックス 599"/>
        <xdr:cNvSpPr txBox="1"/>
      </xdr:nvSpPr>
      <xdr:spPr>
        <a:xfrm>
          <a:off x="15214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87333</xdr:rowOff>
    </xdr:from>
    <xdr:to>
      <xdr:col>76</xdr:col>
      <xdr:colOff>165100</xdr:colOff>
      <xdr:row>56</xdr:row>
      <xdr:rowOff>17483</xdr:rowOff>
    </xdr:to>
    <xdr:sp macro="" textlink="">
      <xdr:nvSpPr>
        <xdr:cNvPr id="601" name="楕円 600"/>
        <xdr:cNvSpPr/>
      </xdr:nvSpPr>
      <xdr:spPr>
        <a:xfrm>
          <a:off x="14541500" y="95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34010</xdr:rowOff>
    </xdr:from>
    <xdr:ext cx="534377" cy="259045"/>
    <xdr:sp macro="" textlink="">
      <xdr:nvSpPr>
        <xdr:cNvPr id="602" name="テキスト ボックス 601"/>
        <xdr:cNvSpPr txBox="1"/>
      </xdr:nvSpPr>
      <xdr:spPr>
        <a:xfrm>
          <a:off x="14325111" y="929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100673</xdr:rowOff>
    </xdr:from>
    <xdr:to>
      <xdr:col>72</xdr:col>
      <xdr:colOff>38100</xdr:colOff>
      <xdr:row>55</xdr:row>
      <xdr:rowOff>30823</xdr:rowOff>
    </xdr:to>
    <xdr:sp macro="" textlink="">
      <xdr:nvSpPr>
        <xdr:cNvPr id="603" name="楕円 602"/>
        <xdr:cNvSpPr/>
      </xdr:nvSpPr>
      <xdr:spPr>
        <a:xfrm>
          <a:off x="13652500" y="93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47350</xdr:rowOff>
    </xdr:from>
    <xdr:ext cx="534377" cy="259045"/>
    <xdr:sp macro="" textlink="">
      <xdr:nvSpPr>
        <xdr:cNvPr id="604" name="テキスト ボックス 603"/>
        <xdr:cNvSpPr txBox="1"/>
      </xdr:nvSpPr>
      <xdr:spPr>
        <a:xfrm>
          <a:off x="13436111" y="913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65028</xdr:rowOff>
    </xdr:from>
    <xdr:to>
      <xdr:col>67</xdr:col>
      <xdr:colOff>101600</xdr:colOff>
      <xdr:row>56</xdr:row>
      <xdr:rowOff>166628</xdr:rowOff>
    </xdr:to>
    <xdr:sp macro="" textlink="">
      <xdr:nvSpPr>
        <xdr:cNvPr id="605" name="楕円 604"/>
        <xdr:cNvSpPr/>
      </xdr:nvSpPr>
      <xdr:spPr>
        <a:xfrm>
          <a:off x="12763500" y="96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157755</xdr:rowOff>
    </xdr:from>
    <xdr:ext cx="534377" cy="259045"/>
    <xdr:sp macro="" textlink="">
      <xdr:nvSpPr>
        <xdr:cNvPr id="606" name="テキスト ボックス 605"/>
        <xdr:cNvSpPr txBox="1"/>
      </xdr:nvSpPr>
      <xdr:spPr>
        <a:xfrm>
          <a:off x="12547111" y="975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2" name="直線コネクタ 631"/>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5"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6" name="直線コネクタ 635"/>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78195</xdr:rowOff>
    </xdr:from>
    <xdr:to>
      <xdr:col>85</xdr:col>
      <xdr:colOff>127000</xdr:colOff>
      <xdr:row>79</xdr:row>
      <xdr:rowOff>92706</xdr:rowOff>
    </xdr:to>
    <xdr:cxnSp macro="">
      <xdr:nvCxnSpPr>
        <xdr:cNvPr id="637" name="直線コネクタ 636"/>
        <xdr:cNvCxnSpPr/>
      </xdr:nvCxnSpPr>
      <xdr:spPr>
        <a:xfrm flipV="1">
          <a:off x="15481300" y="13622745"/>
          <a:ext cx="8382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8"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9" name="フローチャート: 判断 638"/>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86959</xdr:rowOff>
    </xdr:from>
    <xdr:to>
      <xdr:col>81</xdr:col>
      <xdr:colOff>50800</xdr:colOff>
      <xdr:row>79</xdr:row>
      <xdr:rowOff>92706</xdr:rowOff>
    </xdr:to>
    <xdr:cxnSp macro="">
      <xdr:nvCxnSpPr>
        <xdr:cNvPr id="640" name="直線コネクタ 639"/>
        <xdr:cNvCxnSpPr/>
      </xdr:nvCxnSpPr>
      <xdr:spPr>
        <a:xfrm>
          <a:off x="14592300" y="13631509"/>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1" name="フローチャート: 判断 640"/>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2" name="テキスト ボックス 641"/>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86959</xdr:rowOff>
    </xdr:from>
    <xdr:to>
      <xdr:col>76</xdr:col>
      <xdr:colOff>114300</xdr:colOff>
      <xdr:row>79</xdr:row>
      <xdr:rowOff>98563</xdr:rowOff>
    </xdr:to>
    <xdr:cxnSp macro="">
      <xdr:nvCxnSpPr>
        <xdr:cNvPr id="643" name="直線コネクタ 642"/>
        <xdr:cNvCxnSpPr/>
      </xdr:nvCxnSpPr>
      <xdr:spPr>
        <a:xfrm flipV="1">
          <a:off x="13703300" y="13631509"/>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4" name="フローチャート: 判断 643"/>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5" name="テキスト ボックス 644"/>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97093</xdr:rowOff>
    </xdr:from>
    <xdr:to>
      <xdr:col>71</xdr:col>
      <xdr:colOff>177800</xdr:colOff>
      <xdr:row>79</xdr:row>
      <xdr:rowOff>98563</xdr:rowOff>
    </xdr:to>
    <xdr:cxnSp macro="">
      <xdr:nvCxnSpPr>
        <xdr:cNvPr id="646" name="直線コネクタ 645"/>
        <xdr:cNvCxnSpPr/>
      </xdr:nvCxnSpPr>
      <xdr:spPr>
        <a:xfrm>
          <a:off x="12814300" y="1364164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7" name="フローチャート: 判断 646"/>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8" name="テキスト ボックス 647"/>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9" name="フローチャート: 判断 648"/>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50" name="テキスト ボックス 649"/>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27395</xdr:rowOff>
    </xdr:from>
    <xdr:to>
      <xdr:col>85</xdr:col>
      <xdr:colOff>177800</xdr:colOff>
      <xdr:row>79</xdr:row>
      <xdr:rowOff>128995</xdr:rowOff>
    </xdr:to>
    <xdr:sp macro="" textlink="">
      <xdr:nvSpPr>
        <xdr:cNvPr id="656" name="楕円 655"/>
        <xdr:cNvSpPr/>
      </xdr:nvSpPr>
      <xdr:spPr>
        <a:xfrm>
          <a:off x="16268700" y="135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113772</xdr:rowOff>
    </xdr:from>
    <xdr:ext cx="469744" cy="259045"/>
    <xdr:sp macro="" textlink="">
      <xdr:nvSpPr>
        <xdr:cNvPr id="657" name="災害復旧費該当値テキスト"/>
        <xdr:cNvSpPr txBox="1"/>
      </xdr:nvSpPr>
      <xdr:spPr>
        <a:xfrm>
          <a:off x="16370300" y="13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41906</xdr:rowOff>
    </xdr:from>
    <xdr:to>
      <xdr:col>81</xdr:col>
      <xdr:colOff>101600</xdr:colOff>
      <xdr:row>79</xdr:row>
      <xdr:rowOff>143506</xdr:rowOff>
    </xdr:to>
    <xdr:sp macro="" textlink="">
      <xdr:nvSpPr>
        <xdr:cNvPr id="658" name="楕円 657"/>
        <xdr:cNvSpPr/>
      </xdr:nvSpPr>
      <xdr:spPr>
        <a:xfrm>
          <a:off x="15430500" y="135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134633</xdr:rowOff>
    </xdr:from>
    <xdr:ext cx="378565" cy="259045"/>
    <xdr:sp macro="" textlink="">
      <xdr:nvSpPr>
        <xdr:cNvPr id="659" name="テキスト ボックス 658"/>
        <xdr:cNvSpPr txBox="1"/>
      </xdr:nvSpPr>
      <xdr:spPr>
        <a:xfrm>
          <a:off x="15292017" y="1367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36159</xdr:rowOff>
    </xdr:from>
    <xdr:to>
      <xdr:col>76</xdr:col>
      <xdr:colOff>165100</xdr:colOff>
      <xdr:row>79</xdr:row>
      <xdr:rowOff>137759</xdr:rowOff>
    </xdr:to>
    <xdr:sp macro="" textlink="">
      <xdr:nvSpPr>
        <xdr:cNvPr id="660" name="楕円 659"/>
        <xdr:cNvSpPr/>
      </xdr:nvSpPr>
      <xdr:spPr>
        <a:xfrm>
          <a:off x="14541500" y="135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128886</xdr:rowOff>
    </xdr:from>
    <xdr:ext cx="469744" cy="259045"/>
    <xdr:sp macro="" textlink="">
      <xdr:nvSpPr>
        <xdr:cNvPr id="661" name="テキスト ボックス 660"/>
        <xdr:cNvSpPr txBox="1"/>
      </xdr:nvSpPr>
      <xdr:spPr>
        <a:xfrm>
          <a:off x="14357428" y="136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47763</xdr:rowOff>
    </xdr:from>
    <xdr:to>
      <xdr:col>72</xdr:col>
      <xdr:colOff>38100</xdr:colOff>
      <xdr:row>79</xdr:row>
      <xdr:rowOff>149363</xdr:rowOff>
    </xdr:to>
    <xdr:sp macro="" textlink="">
      <xdr:nvSpPr>
        <xdr:cNvPr id="662" name="楕円 661"/>
        <xdr:cNvSpPr/>
      </xdr:nvSpPr>
      <xdr:spPr>
        <a:xfrm>
          <a:off x="13652500" y="135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140490</xdr:rowOff>
    </xdr:from>
    <xdr:ext cx="313932" cy="259045"/>
    <xdr:sp macro="" textlink="">
      <xdr:nvSpPr>
        <xdr:cNvPr id="663" name="テキスト ボックス 662"/>
        <xdr:cNvSpPr txBox="1"/>
      </xdr:nvSpPr>
      <xdr:spPr>
        <a:xfrm>
          <a:off x="13546333" y="13685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46293</xdr:rowOff>
    </xdr:from>
    <xdr:to>
      <xdr:col>67</xdr:col>
      <xdr:colOff>101600</xdr:colOff>
      <xdr:row>79</xdr:row>
      <xdr:rowOff>147893</xdr:rowOff>
    </xdr:to>
    <xdr:sp macro="" textlink="">
      <xdr:nvSpPr>
        <xdr:cNvPr id="664" name="楕円 663"/>
        <xdr:cNvSpPr/>
      </xdr:nvSpPr>
      <xdr:spPr>
        <a:xfrm>
          <a:off x="12763500" y="135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139020</xdr:rowOff>
    </xdr:from>
    <xdr:ext cx="378565" cy="259045"/>
    <xdr:sp macro="" textlink="">
      <xdr:nvSpPr>
        <xdr:cNvPr id="665" name="テキスト ボックス 664"/>
        <xdr:cNvSpPr txBox="1"/>
      </xdr:nvSpPr>
      <xdr:spPr>
        <a:xfrm>
          <a:off x="12625017" y="1368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9" name="直線コネクタ 688"/>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90"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1" name="直線コネクタ 690"/>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2"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3" name="直線コネクタ 692"/>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122886</xdr:rowOff>
    </xdr:from>
    <xdr:to>
      <xdr:col>85</xdr:col>
      <xdr:colOff>127000</xdr:colOff>
      <xdr:row>93</xdr:row>
      <xdr:rowOff>154648</xdr:rowOff>
    </xdr:to>
    <xdr:cxnSp macro="">
      <xdr:nvCxnSpPr>
        <xdr:cNvPr id="694" name="直線コネクタ 693"/>
        <xdr:cNvCxnSpPr/>
      </xdr:nvCxnSpPr>
      <xdr:spPr>
        <a:xfrm flipV="1">
          <a:off x="15481300" y="16067736"/>
          <a:ext cx="8382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5"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6" name="フローチャート: 判断 695"/>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115443</xdr:rowOff>
    </xdr:from>
    <xdr:to>
      <xdr:col>81</xdr:col>
      <xdr:colOff>50800</xdr:colOff>
      <xdr:row>93</xdr:row>
      <xdr:rowOff>154648</xdr:rowOff>
    </xdr:to>
    <xdr:cxnSp macro="">
      <xdr:nvCxnSpPr>
        <xdr:cNvPr id="697" name="直線コネクタ 696"/>
        <xdr:cNvCxnSpPr/>
      </xdr:nvCxnSpPr>
      <xdr:spPr>
        <a:xfrm>
          <a:off x="14592300" y="16060293"/>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8" name="フローチャート: 判断 697"/>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9" name="テキスト ボックス 698"/>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112407</xdr:rowOff>
    </xdr:from>
    <xdr:to>
      <xdr:col>76</xdr:col>
      <xdr:colOff>114300</xdr:colOff>
      <xdr:row>93</xdr:row>
      <xdr:rowOff>115443</xdr:rowOff>
    </xdr:to>
    <xdr:cxnSp macro="">
      <xdr:nvCxnSpPr>
        <xdr:cNvPr id="700" name="直線コネクタ 699"/>
        <xdr:cNvCxnSpPr/>
      </xdr:nvCxnSpPr>
      <xdr:spPr>
        <a:xfrm>
          <a:off x="13703300" y="16057257"/>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1" name="フローチャート: 判断 700"/>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2" name="テキスト ボックス 701"/>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112407</xdr:rowOff>
    </xdr:from>
    <xdr:to>
      <xdr:col>71</xdr:col>
      <xdr:colOff>177800</xdr:colOff>
      <xdr:row>93</xdr:row>
      <xdr:rowOff>145414</xdr:rowOff>
    </xdr:to>
    <xdr:cxnSp macro="">
      <xdr:nvCxnSpPr>
        <xdr:cNvPr id="703" name="直線コネクタ 702"/>
        <xdr:cNvCxnSpPr/>
      </xdr:nvCxnSpPr>
      <xdr:spPr>
        <a:xfrm flipV="1">
          <a:off x="12814300" y="16057257"/>
          <a:ext cx="889000" cy="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4" name="フローチャート: 判断 703"/>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5" name="テキスト ボックス 704"/>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6" name="フローチャート: 判断 705"/>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7" name="テキスト ボックス 706"/>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72086</xdr:rowOff>
    </xdr:from>
    <xdr:to>
      <xdr:col>85</xdr:col>
      <xdr:colOff>177800</xdr:colOff>
      <xdr:row>94</xdr:row>
      <xdr:rowOff>2236</xdr:rowOff>
    </xdr:to>
    <xdr:sp macro="" textlink="">
      <xdr:nvSpPr>
        <xdr:cNvPr id="713" name="楕円 712"/>
        <xdr:cNvSpPr/>
      </xdr:nvSpPr>
      <xdr:spPr>
        <a:xfrm>
          <a:off x="16268700" y="160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94963</xdr:rowOff>
    </xdr:from>
    <xdr:ext cx="534377" cy="259045"/>
    <xdr:sp macro="" textlink="">
      <xdr:nvSpPr>
        <xdr:cNvPr id="714" name="公債費該当値テキスト"/>
        <xdr:cNvSpPr txBox="1"/>
      </xdr:nvSpPr>
      <xdr:spPr>
        <a:xfrm>
          <a:off x="16370300" y="1586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103848</xdr:rowOff>
    </xdr:from>
    <xdr:to>
      <xdr:col>81</xdr:col>
      <xdr:colOff>101600</xdr:colOff>
      <xdr:row>94</xdr:row>
      <xdr:rowOff>33998</xdr:rowOff>
    </xdr:to>
    <xdr:sp macro="" textlink="">
      <xdr:nvSpPr>
        <xdr:cNvPr id="715" name="楕円 714"/>
        <xdr:cNvSpPr/>
      </xdr:nvSpPr>
      <xdr:spPr>
        <a:xfrm>
          <a:off x="15430500" y="16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50525</xdr:rowOff>
    </xdr:from>
    <xdr:ext cx="534377" cy="259045"/>
    <xdr:sp macro="" textlink="">
      <xdr:nvSpPr>
        <xdr:cNvPr id="716" name="テキスト ボックス 715"/>
        <xdr:cNvSpPr txBox="1"/>
      </xdr:nvSpPr>
      <xdr:spPr>
        <a:xfrm>
          <a:off x="15214111" y="158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64643</xdr:rowOff>
    </xdr:from>
    <xdr:to>
      <xdr:col>76</xdr:col>
      <xdr:colOff>165100</xdr:colOff>
      <xdr:row>93</xdr:row>
      <xdr:rowOff>166243</xdr:rowOff>
    </xdr:to>
    <xdr:sp macro="" textlink="">
      <xdr:nvSpPr>
        <xdr:cNvPr id="717" name="楕円 716"/>
        <xdr:cNvSpPr/>
      </xdr:nvSpPr>
      <xdr:spPr>
        <a:xfrm>
          <a:off x="14541500" y="160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11320</xdr:rowOff>
    </xdr:from>
    <xdr:ext cx="534377" cy="259045"/>
    <xdr:sp macro="" textlink="">
      <xdr:nvSpPr>
        <xdr:cNvPr id="718" name="テキスト ボックス 717"/>
        <xdr:cNvSpPr txBox="1"/>
      </xdr:nvSpPr>
      <xdr:spPr>
        <a:xfrm>
          <a:off x="14325111" y="157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61607</xdr:rowOff>
    </xdr:from>
    <xdr:to>
      <xdr:col>72</xdr:col>
      <xdr:colOff>38100</xdr:colOff>
      <xdr:row>93</xdr:row>
      <xdr:rowOff>163207</xdr:rowOff>
    </xdr:to>
    <xdr:sp macro="" textlink="">
      <xdr:nvSpPr>
        <xdr:cNvPr id="719" name="楕円 718"/>
        <xdr:cNvSpPr/>
      </xdr:nvSpPr>
      <xdr:spPr>
        <a:xfrm>
          <a:off x="13652500" y="160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8284</xdr:rowOff>
    </xdr:from>
    <xdr:ext cx="534377" cy="259045"/>
    <xdr:sp macro="" textlink="">
      <xdr:nvSpPr>
        <xdr:cNvPr id="720" name="テキスト ボックス 719"/>
        <xdr:cNvSpPr txBox="1"/>
      </xdr:nvSpPr>
      <xdr:spPr>
        <a:xfrm>
          <a:off x="13436111" y="1578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94614</xdr:rowOff>
    </xdr:from>
    <xdr:to>
      <xdr:col>67</xdr:col>
      <xdr:colOff>101600</xdr:colOff>
      <xdr:row>94</xdr:row>
      <xdr:rowOff>24764</xdr:rowOff>
    </xdr:to>
    <xdr:sp macro="" textlink="">
      <xdr:nvSpPr>
        <xdr:cNvPr id="721" name="楕円 720"/>
        <xdr:cNvSpPr/>
      </xdr:nvSpPr>
      <xdr:spPr>
        <a:xfrm>
          <a:off x="12763500" y="160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41291</xdr:rowOff>
    </xdr:from>
    <xdr:ext cx="534377" cy="259045"/>
    <xdr:sp macro="" textlink="">
      <xdr:nvSpPr>
        <xdr:cNvPr id="722" name="テキスト ボックス 721"/>
        <xdr:cNvSpPr txBox="1"/>
      </xdr:nvSpPr>
      <xdr:spPr>
        <a:xfrm>
          <a:off x="12547111" y="158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6" name="直線コネクタ 745"/>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7"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9"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50" name="直線コネクタ 749"/>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2"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3" name="フローチャート: 判断 752"/>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5" name="フローチャート: 判断 754"/>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6" name="テキスト ボックス 755"/>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64072</xdr:rowOff>
    </xdr:from>
    <xdr:to>
      <xdr:col>107</xdr:col>
      <xdr:colOff>50800</xdr:colOff>
      <xdr:row>39</xdr:row>
      <xdr:rowOff>44450</xdr:rowOff>
    </xdr:to>
    <xdr:cxnSp macro="">
      <xdr:nvCxnSpPr>
        <xdr:cNvPr id="757" name="直線コネクタ 756"/>
        <xdr:cNvCxnSpPr/>
      </xdr:nvCxnSpPr>
      <xdr:spPr>
        <a:xfrm>
          <a:off x="19545300" y="5207572"/>
          <a:ext cx="889000" cy="15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8" name="フローチャート: 判断 757"/>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9" name="テキスト ボックス 758"/>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64072</xdr:rowOff>
    </xdr:from>
    <xdr:to>
      <xdr:col>102</xdr:col>
      <xdr:colOff>114300</xdr:colOff>
      <xdr:row>37</xdr:row>
      <xdr:rowOff>154749</xdr:rowOff>
    </xdr:to>
    <xdr:cxnSp macro="">
      <xdr:nvCxnSpPr>
        <xdr:cNvPr id="760" name="直線コネクタ 759"/>
        <xdr:cNvCxnSpPr/>
      </xdr:nvCxnSpPr>
      <xdr:spPr>
        <a:xfrm flipV="1">
          <a:off x="18656300" y="5207572"/>
          <a:ext cx="889000" cy="129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1" name="フローチャート: 判断 760"/>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48848</xdr:rowOff>
    </xdr:from>
    <xdr:ext cx="378565" cy="259045"/>
    <xdr:sp macro="" textlink="">
      <xdr:nvSpPr>
        <xdr:cNvPr id="762" name="テキスト ボックス 761"/>
        <xdr:cNvSpPr txBox="1"/>
      </xdr:nvSpPr>
      <xdr:spPr>
        <a:xfrm>
          <a:off x="19356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3" name="フローチャート: 判断 762"/>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66184</xdr:rowOff>
    </xdr:from>
    <xdr:ext cx="378565" cy="259045"/>
    <xdr:sp macro="" textlink="">
      <xdr:nvSpPr>
        <xdr:cNvPr id="764" name="テキスト ボックス 763"/>
        <xdr:cNvSpPr txBox="1"/>
      </xdr:nvSpPr>
      <xdr:spPr>
        <a:xfrm>
          <a:off x="18467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1"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13272</xdr:rowOff>
    </xdr:from>
    <xdr:to>
      <xdr:col>102</xdr:col>
      <xdr:colOff>165100</xdr:colOff>
      <xdr:row>30</xdr:row>
      <xdr:rowOff>114872</xdr:rowOff>
    </xdr:to>
    <xdr:sp macro="" textlink="">
      <xdr:nvSpPr>
        <xdr:cNvPr id="776" name="楕円 775"/>
        <xdr:cNvSpPr/>
      </xdr:nvSpPr>
      <xdr:spPr>
        <a:xfrm>
          <a:off x="19494500" y="51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131399</xdr:rowOff>
    </xdr:from>
    <xdr:ext cx="469744" cy="259045"/>
    <xdr:sp macro="" textlink="">
      <xdr:nvSpPr>
        <xdr:cNvPr id="777" name="テキスト ボックス 776"/>
        <xdr:cNvSpPr txBox="1"/>
      </xdr:nvSpPr>
      <xdr:spPr>
        <a:xfrm>
          <a:off x="19310428" y="49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103949</xdr:rowOff>
    </xdr:from>
    <xdr:to>
      <xdr:col>98</xdr:col>
      <xdr:colOff>38100</xdr:colOff>
      <xdr:row>38</xdr:row>
      <xdr:rowOff>34099</xdr:rowOff>
    </xdr:to>
    <xdr:sp macro="" textlink="">
      <xdr:nvSpPr>
        <xdr:cNvPr id="778" name="楕円 777"/>
        <xdr:cNvSpPr/>
      </xdr:nvSpPr>
      <xdr:spPr>
        <a:xfrm>
          <a:off x="18605500" y="64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50626</xdr:rowOff>
    </xdr:from>
    <xdr:ext cx="469744" cy="259045"/>
    <xdr:sp macro="" textlink="">
      <xdr:nvSpPr>
        <xdr:cNvPr id="779" name="テキスト ボックス 778"/>
        <xdr:cNvSpPr txBox="1"/>
      </xdr:nvSpPr>
      <xdr:spPr>
        <a:xfrm>
          <a:off x="18421428" y="622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総務費が大きく増加したのは、ふるさと納税返礼品事業の伸びによる影響で、今後もその影響により増減があると考えられる。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衛生費が類似団体平均よりも高くなっているが、これは水道事業及び病院事業に対する補助並びに市外区域も担当している廃棄物処理業務が主な要因である。平成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年度の決算額が大きく上昇したのは、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南魚沼市民病院建設事業を病院事業から受託し、一般会計で実施したためである。今後、廃棄物処理施設の整備更新を計画しているため、数年後には再び増加すると見込んでいる。土木費については、市域面積が広く人口密度が低いことから下水道費が高額なことに加え、特別豪雪地域であるために除雪経費が嵩むことで類似団体平均より高額となっている。県平均も同様に高水準であることから地域特性によるところが大きいものと捉え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また、令和元年度から下水道事業が法適用となったことで、繰出金が衛生費から土木費に分類されることとなった影響も大きい。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消防費については衛生費の廃棄物処理業務と同様に、市外区域の消防業務を担当しているため類似団体平均値よりも高い水準である。なお、平成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年度については、消防救急無線デジタル化事業の実施により特に高コストとなったもので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年度の増加は、消防車両等の更新によるものである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について、類似団体平均値よりも高い水準で推移しているが、これは特別支援学校建設事業、図書館建設事業、社会体育施設の整備改修事業、統合中学校建設事業などの大規模な投資的事業が続いたためで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小学校の統合を進めているため、今までほどではないものの高い水準で推移している。諸支出金において平成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年度の数値が大きくなっているのは、土地開発公社の解散に向けて公社から普通財産を取得したためのもので、今後増加の見込はない。</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財政調整基金残高については、平成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年度に土地開発公社解散に向けて公社保有土地の取得費に充てるため、</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440</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百万円の取崩しを行ったことにより残高が減少した</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年度にはふるさと納税返礼品事業を開始したことにより</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寄附額から事業費を差し引いた額を財政調整基金に積み立てたが、平成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年度に同額を取り崩した。平成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年度からはふるさと応援基金を創設したため、同様の積立がなく減少したように見えるが、実質的な増減はない。</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現状の標準財政規模比</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％程度を基本線としつつ、今後も災害等の突発的な事象への備えとして一定額を確保するよう努めていく。</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実質収支</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は前年度の</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百万円から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百万円増の</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1,242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百万円となり、単年度収支は４年ぶりにプラスとなった。実質単年度収支も</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百万円とプラスとなった。令和元年度については異常少雪による臨時的な影響が大きいと考えられるため、今後についても実質収支及び実質単年度収支が改善するようさらなる経費節減が必要となる。</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水道事業会計については、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2,301</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百万円の剰余</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額がある</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ものの、施設更新計画による今後の投資に多額の費用がかかることが想定されるため、将来的には剰余金は減少していく見込みである。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一般会計では、</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標準財政規模比での黒字割合はほぼ横ばいとなった。歳出額の抑制が進んだ一方で、歳入額の減少もそれ以上あり、普通交付税の合併算定替の縮減が終了する令和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年度までは同様の傾向が続くと考えられる。</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地方債残高が高水準にあることから、地方債発行の抑制による黒字幅の縮小について、より意識的な取組みに努めていく必要がある。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病院事業会計については、平成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年度から資金不足を解消するために一般会計から繰出しを行っている。平成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年度の南魚沼市民病院や魚沼基幹病院の開院に合わせた地域の医療再編が</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当市の体制整備を除き不完全であるため、経営状況が安定しているとは言えない状況にある。市立病院群の新体制移行に伴い多額の企業債を発行したこともあり、経営支援のための一般会計繰出金も増加している。県や近隣市に医療再編の早期完全実施を求めるとともに、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年度に策定した新公立病院改革プランに基づき、持続的な経営の健全化が図られるよう努める。</a:t>
          </a:r>
          <a:endPar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33013790</v>
      </c>
      <c r="BO4" s="393"/>
      <c r="BP4" s="393"/>
      <c r="BQ4" s="393"/>
      <c r="BR4" s="393"/>
      <c r="BS4" s="393"/>
      <c r="BT4" s="393"/>
      <c r="BU4" s="394"/>
      <c r="BV4" s="392">
        <v>32697423</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6.4</v>
      </c>
      <c r="CU4" s="399"/>
      <c r="CV4" s="399"/>
      <c r="CW4" s="399"/>
      <c r="CX4" s="399"/>
      <c r="CY4" s="399"/>
      <c r="CZ4" s="399"/>
      <c r="DA4" s="400"/>
      <c r="DB4" s="398">
        <v>3.6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31532972</v>
      </c>
      <c r="BO5" s="430"/>
      <c r="BP5" s="430"/>
      <c r="BQ5" s="430"/>
      <c r="BR5" s="430"/>
      <c r="BS5" s="430"/>
      <c r="BT5" s="430"/>
      <c r="BU5" s="431"/>
      <c r="BV5" s="429">
        <v>31798983</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87.1</v>
      </c>
      <c r="CU5" s="427"/>
      <c r="CV5" s="427"/>
      <c r="CW5" s="427"/>
      <c r="CX5" s="427"/>
      <c r="CY5" s="427"/>
      <c r="CZ5" s="427"/>
      <c r="DA5" s="428"/>
      <c r="DB5" s="426">
        <v>93.7</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1480818</v>
      </c>
      <c r="BO6" s="430"/>
      <c r="BP6" s="430"/>
      <c r="BQ6" s="430"/>
      <c r="BR6" s="430"/>
      <c r="BS6" s="430"/>
      <c r="BT6" s="430"/>
      <c r="BU6" s="431"/>
      <c r="BV6" s="429">
        <v>898440</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90.5</v>
      </c>
      <c r="CU6" s="467"/>
      <c r="CV6" s="467"/>
      <c r="CW6" s="467"/>
      <c r="CX6" s="467"/>
      <c r="CY6" s="467"/>
      <c r="CZ6" s="467"/>
      <c r="DA6" s="468"/>
      <c r="DB6" s="466">
        <v>98.8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238469</v>
      </c>
      <c r="BO7" s="430"/>
      <c r="BP7" s="430"/>
      <c r="BQ7" s="430"/>
      <c r="BR7" s="430"/>
      <c r="BS7" s="430"/>
      <c r="BT7" s="430"/>
      <c r="BU7" s="431"/>
      <c r="BV7" s="429">
        <v>195424</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19545536</v>
      </c>
      <c r="CU7" s="430"/>
      <c r="CV7" s="430"/>
      <c r="CW7" s="430"/>
      <c r="CX7" s="430"/>
      <c r="CY7" s="430"/>
      <c r="CZ7" s="430"/>
      <c r="DA7" s="431"/>
      <c r="DB7" s="429">
        <v>19701286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93</v>
      </c>
      <c r="AV8" s="462"/>
      <c r="AW8" s="462"/>
      <c r="AX8" s="462"/>
      <c r="AY8" s="463" t="s">
        <v>108</v>
      </c>
      <c r="AZ8" s="464"/>
      <c r="BA8" s="464"/>
      <c r="BB8" s="464"/>
      <c r="BC8" s="464"/>
      <c r="BD8" s="464"/>
      <c r="BE8" s="464"/>
      <c r="BF8" s="464"/>
      <c r="BG8" s="464"/>
      <c r="BH8" s="464"/>
      <c r="BI8" s="464"/>
      <c r="BJ8" s="464"/>
      <c r="BK8" s="464"/>
      <c r="BL8" s="464"/>
      <c r="BM8" s="465"/>
      <c r="BN8" s="429">
        <v>1242349</v>
      </c>
      <c r="BO8" s="430"/>
      <c r="BP8" s="430"/>
      <c r="BQ8" s="430"/>
      <c r="BR8" s="430"/>
      <c r="BS8" s="430"/>
      <c r="BT8" s="430"/>
      <c r="BU8" s="431"/>
      <c r="BV8" s="429">
        <v>703016</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0.41</v>
      </c>
      <c r="CU8" s="470"/>
      <c r="CV8" s="470"/>
      <c r="CW8" s="470"/>
      <c r="CX8" s="470"/>
      <c r="CY8" s="470"/>
      <c r="CZ8" s="470"/>
      <c r="DA8" s="471"/>
      <c r="DB8" s="469">
        <v>0.41</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58568</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93</v>
      </c>
      <c r="AV9" s="462"/>
      <c r="AW9" s="462"/>
      <c r="AX9" s="462"/>
      <c r="AY9" s="463" t="s">
        <v>114</v>
      </c>
      <c r="AZ9" s="464"/>
      <c r="BA9" s="464"/>
      <c r="BB9" s="464"/>
      <c r="BC9" s="464"/>
      <c r="BD9" s="464"/>
      <c r="BE9" s="464"/>
      <c r="BF9" s="464"/>
      <c r="BG9" s="464"/>
      <c r="BH9" s="464"/>
      <c r="BI9" s="464"/>
      <c r="BJ9" s="464"/>
      <c r="BK9" s="464"/>
      <c r="BL9" s="464"/>
      <c r="BM9" s="465"/>
      <c r="BN9" s="429">
        <v>539333</v>
      </c>
      <c r="BO9" s="430"/>
      <c r="BP9" s="430"/>
      <c r="BQ9" s="430"/>
      <c r="BR9" s="430"/>
      <c r="BS9" s="430"/>
      <c r="BT9" s="430"/>
      <c r="BU9" s="431"/>
      <c r="BV9" s="429">
        <v>-99700</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17.100000000000001</v>
      </c>
      <c r="CU9" s="427"/>
      <c r="CV9" s="427"/>
      <c r="CW9" s="427"/>
      <c r="CX9" s="427"/>
      <c r="CY9" s="427"/>
      <c r="CZ9" s="427"/>
      <c r="DA9" s="428"/>
      <c r="DB9" s="426">
        <v>17.100000000000001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61624</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93</v>
      </c>
      <c r="AV10" s="462"/>
      <c r="AW10" s="462"/>
      <c r="AX10" s="462"/>
      <c r="AY10" s="463" t="s">
        <v>118</v>
      </c>
      <c r="AZ10" s="464"/>
      <c r="BA10" s="464"/>
      <c r="BB10" s="464"/>
      <c r="BC10" s="464"/>
      <c r="BD10" s="464"/>
      <c r="BE10" s="464"/>
      <c r="BF10" s="464"/>
      <c r="BG10" s="464"/>
      <c r="BH10" s="464"/>
      <c r="BI10" s="464"/>
      <c r="BJ10" s="464"/>
      <c r="BK10" s="464"/>
      <c r="BL10" s="464"/>
      <c r="BM10" s="465"/>
      <c r="BN10" s="429">
        <v>191410</v>
      </c>
      <c r="BO10" s="430"/>
      <c r="BP10" s="430"/>
      <c r="BQ10" s="430"/>
      <c r="BR10" s="430"/>
      <c r="BS10" s="430"/>
      <c r="BT10" s="430"/>
      <c r="BU10" s="431"/>
      <c r="BV10" s="429">
        <v>124270</v>
      </c>
      <c r="BW10" s="430"/>
      <c r="BX10" s="430"/>
      <c r="BY10" s="430"/>
      <c r="BZ10" s="430"/>
      <c r="CA10" s="430"/>
      <c r="CB10" s="430"/>
      <c r="CC10" s="43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120</v>
      </c>
      <c r="M11" s="484"/>
      <c r="N11" s="484"/>
      <c r="O11" s="484"/>
      <c r="P11" s="484"/>
      <c r="Q11" s="485"/>
      <c r="R11" s="486" t="s">
        <v>121</v>
      </c>
      <c r="S11" s="487"/>
      <c r="T11" s="487"/>
      <c r="U11" s="487"/>
      <c r="V11" s="488"/>
      <c r="W11" s="417"/>
      <c r="X11" s="418"/>
      <c r="Y11" s="418"/>
      <c r="Z11" s="418"/>
      <c r="AA11" s="418"/>
      <c r="AB11" s="418"/>
      <c r="AC11" s="418"/>
      <c r="AD11" s="418"/>
      <c r="AE11" s="418"/>
      <c r="AF11" s="418"/>
      <c r="AG11" s="418"/>
      <c r="AH11" s="418"/>
      <c r="AI11" s="418"/>
      <c r="AJ11" s="418"/>
      <c r="AK11" s="418"/>
      <c r="AL11" s="421"/>
      <c r="AM11" s="458" t="s">
        <v>122</v>
      </c>
      <c r="AN11" s="459"/>
      <c r="AO11" s="459"/>
      <c r="AP11" s="459"/>
      <c r="AQ11" s="459"/>
      <c r="AR11" s="459"/>
      <c r="AS11" s="459"/>
      <c r="AT11" s="460"/>
      <c r="AU11" s="461" t="s">
        <v>123</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x14ac:dyDescent="0.15">
      <c r="A12" s="187"/>
      <c r="B12" s="489" t="s">
        <v>127</v>
      </c>
      <c r="C12" s="490"/>
      <c r="D12" s="490"/>
      <c r="E12" s="490"/>
      <c r="F12" s="490"/>
      <c r="G12" s="490"/>
      <c r="H12" s="490"/>
      <c r="I12" s="490"/>
      <c r="J12" s="490"/>
      <c r="K12" s="491"/>
      <c r="L12" s="498" t="s">
        <v>128</v>
      </c>
      <c r="M12" s="499"/>
      <c r="N12" s="499"/>
      <c r="O12" s="499"/>
      <c r="P12" s="499"/>
      <c r="Q12" s="500"/>
      <c r="R12" s="501">
        <v>56196</v>
      </c>
      <c r="S12" s="502"/>
      <c r="T12" s="502"/>
      <c r="U12" s="502"/>
      <c r="V12" s="503"/>
      <c r="W12" s="504" t="s">
        <v>1</v>
      </c>
      <c r="X12" s="462"/>
      <c r="Y12" s="462"/>
      <c r="Z12" s="462"/>
      <c r="AA12" s="462"/>
      <c r="AB12" s="505"/>
      <c r="AC12" s="506" t="s">
        <v>129</v>
      </c>
      <c r="AD12" s="507"/>
      <c r="AE12" s="507"/>
      <c r="AF12" s="507"/>
      <c r="AG12" s="508"/>
      <c r="AH12" s="506" t="s">
        <v>130</v>
      </c>
      <c r="AI12" s="507"/>
      <c r="AJ12" s="507"/>
      <c r="AK12" s="507"/>
      <c r="AL12" s="509"/>
      <c r="AM12" s="458" t="s">
        <v>131</v>
      </c>
      <c r="AN12" s="459"/>
      <c r="AO12" s="459"/>
      <c r="AP12" s="459"/>
      <c r="AQ12" s="459"/>
      <c r="AR12" s="459"/>
      <c r="AS12" s="459"/>
      <c r="AT12" s="460"/>
      <c r="AU12" s="461" t="s">
        <v>132</v>
      </c>
      <c r="AV12" s="462"/>
      <c r="AW12" s="462"/>
      <c r="AX12" s="462"/>
      <c r="AY12" s="463" t="s">
        <v>133</v>
      </c>
      <c r="AZ12" s="464"/>
      <c r="BA12" s="464"/>
      <c r="BB12" s="464"/>
      <c r="BC12" s="464"/>
      <c r="BD12" s="464"/>
      <c r="BE12" s="464"/>
      <c r="BF12" s="464"/>
      <c r="BG12" s="464"/>
      <c r="BH12" s="464"/>
      <c r="BI12" s="464"/>
      <c r="BJ12" s="464"/>
      <c r="BK12" s="464"/>
      <c r="BL12" s="464"/>
      <c r="BM12" s="465"/>
      <c r="BN12" s="429">
        <v>123000</v>
      </c>
      <c r="BO12" s="430"/>
      <c r="BP12" s="430"/>
      <c r="BQ12" s="430"/>
      <c r="BR12" s="430"/>
      <c r="BS12" s="430"/>
      <c r="BT12" s="430"/>
      <c r="BU12" s="431"/>
      <c r="BV12" s="429">
        <v>366000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126</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55163</v>
      </c>
      <c r="S13" s="514"/>
      <c r="T13" s="514"/>
      <c r="U13" s="514"/>
      <c r="V13" s="515"/>
      <c r="W13" s="445" t="s">
        <v>137</v>
      </c>
      <c r="X13" s="446"/>
      <c r="Y13" s="446"/>
      <c r="Z13" s="446"/>
      <c r="AA13" s="446"/>
      <c r="AB13" s="436"/>
      <c r="AC13" s="480">
        <v>3484</v>
      </c>
      <c r="AD13" s="481"/>
      <c r="AE13" s="481"/>
      <c r="AF13" s="481"/>
      <c r="AG13" s="523"/>
      <c r="AH13" s="480">
        <v>3668</v>
      </c>
      <c r="AI13" s="481"/>
      <c r="AJ13" s="481"/>
      <c r="AK13" s="481"/>
      <c r="AL13" s="482"/>
      <c r="AM13" s="458" t="s">
        <v>138</v>
      </c>
      <c r="AN13" s="459"/>
      <c r="AO13" s="459"/>
      <c r="AP13" s="459"/>
      <c r="AQ13" s="459"/>
      <c r="AR13" s="459"/>
      <c r="AS13" s="459"/>
      <c r="AT13" s="460"/>
      <c r="AU13" s="461" t="s">
        <v>139</v>
      </c>
      <c r="AV13" s="462"/>
      <c r="AW13" s="462"/>
      <c r="AX13" s="462"/>
      <c r="AY13" s="463" t="s">
        <v>140</v>
      </c>
      <c r="AZ13" s="464"/>
      <c r="BA13" s="464"/>
      <c r="BB13" s="464"/>
      <c r="BC13" s="464"/>
      <c r="BD13" s="464"/>
      <c r="BE13" s="464"/>
      <c r="BF13" s="464"/>
      <c r="BG13" s="464"/>
      <c r="BH13" s="464"/>
      <c r="BI13" s="464"/>
      <c r="BJ13" s="464"/>
      <c r="BK13" s="464"/>
      <c r="BL13" s="464"/>
      <c r="BM13" s="465"/>
      <c r="BN13" s="429">
        <v>607743</v>
      </c>
      <c r="BO13" s="430"/>
      <c r="BP13" s="430"/>
      <c r="BQ13" s="430"/>
      <c r="BR13" s="430"/>
      <c r="BS13" s="430"/>
      <c r="BT13" s="430"/>
      <c r="BU13" s="431"/>
      <c r="BV13" s="429">
        <v>-341430</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14</v>
      </c>
      <c r="CU13" s="427"/>
      <c r="CV13" s="427"/>
      <c r="CW13" s="427"/>
      <c r="CX13" s="427"/>
      <c r="CY13" s="427"/>
      <c r="CZ13" s="427"/>
      <c r="DA13" s="428"/>
      <c r="DB13" s="426">
        <v>15.5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57030</v>
      </c>
      <c r="S14" s="514"/>
      <c r="T14" s="514"/>
      <c r="U14" s="514"/>
      <c r="V14" s="515"/>
      <c r="W14" s="419"/>
      <c r="X14" s="420"/>
      <c r="Y14" s="420"/>
      <c r="Z14" s="420"/>
      <c r="AA14" s="420"/>
      <c r="AB14" s="409"/>
      <c r="AC14" s="516">
        <v>11.4</v>
      </c>
      <c r="AD14" s="517"/>
      <c r="AE14" s="517"/>
      <c r="AF14" s="517"/>
      <c r="AG14" s="518"/>
      <c r="AH14" s="516">
        <v>12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106.5</v>
      </c>
      <c r="CU14" s="528"/>
      <c r="CV14" s="528"/>
      <c r="CW14" s="528"/>
      <c r="CX14" s="528"/>
      <c r="CY14" s="528"/>
      <c r="CZ14" s="528"/>
      <c r="DA14" s="529"/>
      <c r="DB14" s="527">
        <v>126.3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144</v>
      </c>
      <c r="N15" s="521"/>
      <c r="O15" s="521"/>
      <c r="P15" s="521"/>
      <c r="Q15" s="522"/>
      <c r="R15" s="513">
        <v>56017</v>
      </c>
      <c r="S15" s="514"/>
      <c r="T15" s="514"/>
      <c r="U15" s="514"/>
      <c r="V15" s="515"/>
      <c r="W15" s="445" t="s">
        <v>145</v>
      </c>
      <c r="X15" s="446"/>
      <c r="Y15" s="446"/>
      <c r="Z15" s="446"/>
      <c r="AA15" s="446"/>
      <c r="AB15" s="436"/>
      <c r="AC15" s="480">
        <v>8772</v>
      </c>
      <c r="AD15" s="481"/>
      <c r="AE15" s="481"/>
      <c r="AF15" s="481"/>
      <c r="AG15" s="523"/>
      <c r="AH15" s="480">
        <v>9081</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6829827</v>
      </c>
      <c r="BO15" s="393"/>
      <c r="BP15" s="393"/>
      <c r="BQ15" s="393"/>
      <c r="BR15" s="393"/>
      <c r="BS15" s="393"/>
      <c r="BT15" s="393"/>
      <c r="BU15" s="394"/>
      <c r="BV15" s="392">
        <v>6834169</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28.7</v>
      </c>
      <c r="AD16" s="517"/>
      <c r="AE16" s="517"/>
      <c r="AF16" s="517"/>
      <c r="AG16" s="518"/>
      <c r="AH16" s="516">
        <v>29.6</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16771666</v>
      </c>
      <c r="BO16" s="430"/>
      <c r="BP16" s="430"/>
      <c r="BQ16" s="430"/>
      <c r="BR16" s="430"/>
      <c r="BS16" s="430"/>
      <c r="BT16" s="430"/>
      <c r="BU16" s="431"/>
      <c r="BV16" s="429">
        <v>16517998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149</v>
      </c>
      <c r="S17" s="534"/>
      <c r="T17" s="534"/>
      <c r="U17" s="534"/>
      <c r="V17" s="535"/>
      <c r="W17" s="445" t="s">
        <v>152</v>
      </c>
      <c r="X17" s="446"/>
      <c r="Y17" s="446"/>
      <c r="Z17" s="446"/>
      <c r="AA17" s="446"/>
      <c r="AB17" s="436"/>
      <c r="AC17" s="480">
        <v>18275</v>
      </c>
      <c r="AD17" s="481"/>
      <c r="AE17" s="481"/>
      <c r="AF17" s="481"/>
      <c r="AG17" s="523"/>
      <c r="AH17" s="480">
        <v>17886</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8664298</v>
      </c>
      <c r="BO17" s="430"/>
      <c r="BP17" s="430"/>
      <c r="BQ17" s="430"/>
      <c r="BR17" s="430"/>
      <c r="BS17" s="430"/>
      <c r="BT17" s="430"/>
      <c r="BU17" s="431"/>
      <c r="BV17" s="429">
        <v>8676620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584.54999999999995</v>
      </c>
      <c r="M18" s="545"/>
      <c r="N18" s="545"/>
      <c r="O18" s="545"/>
      <c r="P18" s="545"/>
      <c r="Q18" s="545"/>
      <c r="R18" s="546"/>
      <c r="S18" s="546"/>
      <c r="T18" s="546"/>
      <c r="U18" s="546"/>
      <c r="V18" s="547"/>
      <c r="W18" s="447"/>
      <c r="X18" s="448"/>
      <c r="Y18" s="448"/>
      <c r="Z18" s="448"/>
      <c r="AA18" s="448"/>
      <c r="AB18" s="439"/>
      <c r="AC18" s="548">
        <v>59.9</v>
      </c>
      <c r="AD18" s="549"/>
      <c r="AE18" s="549"/>
      <c r="AF18" s="549"/>
      <c r="AG18" s="550"/>
      <c r="AH18" s="548">
        <v>58.4</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17378462</v>
      </c>
      <c r="BO18" s="430"/>
      <c r="BP18" s="430"/>
      <c r="BQ18" s="430"/>
      <c r="BR18" s="430"/>
      <c r="BS18" s="430"/>
      <c r="BT18" s="430"/>
      <c r="BU18" s="431"/>
      <c r="BV18" s="429">
        <v>18681831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100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24371044</v>
      </c>
      <c r="BO19" s="430"/>
      <c r="BP19" s="430"/>
      <c r="BQ19" s="430"/>
      <c r="BR19" s="430"/>
      <c r="BS19" s="430"/>
      <c r="BT19" s="430"/>
      <c r="BU19" s="431"/>
      <c r="BV19" s="429">
        <v>23708102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19426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37748136</v>
      </c>
      <c r="BO23" s="430"/>
      <c r="BP23" s="430"/>
      <c r="BQ23" s="430"/>
      <c r="BR23" s="430"/>
      <c r="BS23" s="430"/>
      <c r="BT23" s="430"/>
      <c r="BU23" s="431"/>
      <c r="BV23" s="429">
        <v>39680785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8233</v>
      </c>
      <c r="R24" s="481"/>
      <c r="S24" s="481"/>
      <c r="T24" s="481"/>
      <c r="U24" s="481"/>
      <c r="V24" s="523"/>
      <c r="W24" s="582"/>
      <c r="X24" s="570"/>
      <c r="Y24" s="571"/>
      <c r="Z24" s="479" t="s">
        <v>168</v>
      </c>
      <c r="AA24" s="459"/>
      <c r="AB24" s="459"/>
      <c r="AC24" s="459"/>
      <c r="AD24" s="459"/>
      <c r="AE24" s="459"/>
      <c r="AF24" s="459"/>
      <c r="AG24" s="460"/>
      <c r="AH24" s="480">
        <v>604</v>
      </c>
      <c r="AI24" s="481"/>
      <c r="AJ24" s="481"/>
      <c r="AK24" s="481"/>
      <c r="AL24" s="523"/>
      <c r="AM24" s="480">
        <v>1766700</v>
      </c>
      <c r="AN24" s="481"/>
      <c r="AO24" s="481"/>
      <c r="AP24" s="481"/>
      <c r="AQ24" s="481"/>
      <c r="AR24" s="523"/>
      <c r="AS24" s="480">
        <v>2925</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30420673</v>
      </c>
      <c r="BO24" s="430"/>
      <c r="BP24" s="430"/>
      <c r="BQ24" s="430"/>
      <c r="BR24" s="430"/>
      <c r="BS24" s="430"/>
      <c r="BT24" s="430"/>
      <c r="BU24" s="431"/>
      <c r="BV24" s="429">
        <v>31766611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1</v>
      </c>
      <c r="M25" s="481"/>
      <c r="N25" s="481"/>
      <c r="O25" s="481"/>
      <c r="P25" s="523"/>
      <c r="Q25" s="480">
        <v>6278</v>
      </c>
      <c r="R25" s="481"/>
      <c r="S25" s="481"/>
      <c r="T25" s="481"/>
      <c r="U25" s="481"/>
      <c r="V25" s="523"/>
      <c r="W25" s="582"/>
      <c r="X25" s="570"/>
      <c r="Y25" s="571"/>
      <c r="Z25" s="479" t="s">
        <v>171</v>
      </c>
      <c r="AA25" s="459"/>
      <c r="AB25" s="459"/>
      <c r="AC25" s="459"/>
      <c r="AD25" s="459"/>
      <c r="AE25" s="459"/>
      <c r="AF25" s="459"/>
      <c r="AG25" s="460"/>
      <c r="AH25" s="480">
        <v>107</v>
      </c>
      <c r="AI25" s="481"/>
      <c r="AJ25" s="481"/>
      <c r="AK25" s="481"/>
      <c r="AL25" s="523"/>
      <c r="AM25" s="480">
        <v>316185</v>
      </c>
      <c r="AN25" s="481"/>
      <c r="AO25" s="481"/>
      <c r="AP25" s="481"/>
      <c r="AQ25" s="481"/>
      <c r="AR25" s="523"/>
      <c r="AS25" s="480">
        <v>2955</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358934</v>
      </c>
      <c r="BO25" s="393"/>
      <c r="BP25" s="393"/>
      <c r="BQ25" s="393"/>
      <c r="BR25" s="393"/>
      <c r="BS25" s="393"/>
      <c r="BT25" s="393"/>
      <c r="BU25" s="394"/>
      <c r="BV25" s="392">
        <v>270178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173</v>
      </c>
      <c r="F26" s="459"/>
      <c r="G26" s="459"/>
      <c r="H26" s="459"/>
      <c r="I26" s="459"/>
      <c r="J26" s="459"/>
      <c r="K26" s="460"/>
      <c r="L26" s="480">
        <v>1</v>
      </c>
      <c r="M26" s="481"/>
      <c r="N26" s="481"/>
      <c r="O26" s="481"/>
      <c r="P26" s="523"/>
      <c r="Q26" s="480">
        <v>5648</v>
      </c>
      <c r="R26" s="481"/>
      <c r="S26" s="481"/>
      <c r="T26" s="481"/>
      <c r="U26" s="481"/>
      <c r="V26" s="523"/>
      <c r="W26" s="582"/>
      <c r="X26" s="570"/>
      <c r="Y26" s="571"/>
      <c r="Z26" s="479" t="s">
        <v>174</v>
      </c>
      <c r="AA26" s="592"/>
      <c r="AB26" s="592"/>
      <c r="AC26" s="592"/>
      <c r="AD26" s="592"/>
      <c r="AE26" s="592"/>
      <c r="AF26" s="592"/>
      <c r="AG26" s="593"/>
      <c r="AH26" s="480">
        <v>55</v>
      </c>
      <c r="AI26" s="481"/>
      <c r="AJ26" s="481"/>
      <c r="AK26" s="481"/>
      <c r="AL26" s="523"/>
      <c r="AM26" s="480">
        <v>169400</v>
      </c>
      <c r="AN26" s="481"/>
      <c r="AO26" s="481"/>
      <c r="AP26" s="481"/>
      <c r="AQ26" s="481"/>
      <c r="AR26" s="523"/>
      <c r="AS26" s="480">
        <v>3080</v>
      </c>
      <c r="AT26" s="481"/>
      <c r="AU26" s="481"/>
      <c r="AV26" s="481"/>
      <c r="AW26" s="481"/>
      <c r="AX26" s="482"/>
      <c r="AY26" s="432" t="s">
        <v>175</v>
      </c>
      <c r="AZ26" s="433"/>
      <c r="BA26" s="433"/>
      <c r="BB26" s="433"/>
      <c r="BC26" s="433"/>
      <c r="BD26" s="433"/>
      <c r="BE26" s="433"/>
      <c r="BF26" s="433"/>
      <c r="BG26" s="433"/>
      <c r="BH26" s="433"/>
      <c r="BI26" s="433"/>
      <c r="BJ26" s="433"/>
      <c r="BK26" s="433"/>
      <c r="BL26" s="433"/>
      <c r="BM26" s="434"/>
      <c r="BN26" s="429" t="s">
        <v>126</v>
      </c>
      <c r="BO26" s="430"/>
      <c r="BP26" s="430"/>
      <c r="BQ26" s="430"/>
      <c r="BR26" s="430"/>
      <c r="BS26" s="430"/>
      <c r="BT26" s="430"/>
      <c r="BU26" s="431"/>
      <c r="BV26" s="429" t="s">
        <v>135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176</v>
      </c>
      <c r="F27" s="459"/>
      <c r="G27" s="459"/>
      <c r="H27" s="459"/>
      <c r="I27" s="459"/>
      <c r="J27" s="459"/>
      <c r="K27" s="460"/>
      <c r="L27" s="480">
        <v>1</v>
      </c>
      <c r="M27" s="481"/>
      <c r="N27" s="481"/>
      <c r="O27" s="481"/>
      <c r="P27" s="523"/>
      <c r="Q27" s="480">
        <v>3920</v>
      </c>
      <c r="R27" s="481"/>
      <c r="S27" s="481"/>
      <c r="T27" s="481"/>
      <c r="U27" s="481"/>
      <c r="V27" s="523"/>
      <c r="W27" s="582"/>
      <c r="X27" s="570"/>
      <c r="Y27" s="571"/>
      <c r="Z27" s="479" t="s">
        <v>177</v>
      </c>
      <c r="AA27" s="459"/>
      <c r="AB27" s="459"/>
      <c r="AC27" s="459"/>
      <c r="AD27" s="459"/>
      <c r="AE27" s="459"/>
      <c r="AF27" s="459"/>
      <c r="AG27" s="460"/>
      <c r="AH27" s="480">
        <v>3</v>
      </c>
      <c r="AI27" s="481"/>
      <c r="AJ27" s="481"/>
      <c r="AK27" s="481"/>
      <c r="AL27" s="523"/>
      <c r="AM27" s="480">
        <v>12306</v>
      </c>
      <c r="AN27" s="481"/>
      <c r="AO27" s="481"/>
      <c r="AP27" s="481"/>
      <c r="AQ27" s="481"/>
      <c r="AR27" s="523"/>
      <c r="AS27" s="480">
        <v>4102</v>
      </c>
      <c r="AT27" s="481"/>
      <c r="AU27" s="481"/>
      <c r="AV27" s="481"/>
      <c r="AW27" s="481"/>
      <c r="AX27" s="482"/>
      <c r="AY27" s="524" t="s">
        <v>178</v>
      </c>
      <c r="AZ27" s="525"/>
      <c r="BA27" s="525"/>
      <c r="BB27" s="525"/>
      <c r="BC27" s="525"/>
      <c r="BD27" s="525"/>
      <c r="BE27" s="525"/>
      <c r="BF27" s="525"/>
      <c r="BG27" s="525"/>
      <c r="BH27" s="525"/>
      <c r="BI27" s="525"/>
      <c r="BJ27" s="525"/>
      <c r="BK27" s="525"/>
      <c r="BL27" s="525"/>
      <c r="BM27" s="526"/>
      <c r="BN27" s="605" t="s">
        <v>135</v>
      </c>
      <c r="BO27" s="606"/>
      <c r="BP27" s="606"/>
      <c r="BQ27" s="606"/>
      <c r="BR27" s="606"/>
      <c r="BS27" s="606"/>
      <c r="BT27" s="606"/>
      <c r="BU27" s="607"/>
      <c r="BV27" s="605" t="s">
        <v>135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179</v>
      </c>
      <c r="F28" s="459"/>
      <c r="G28" s="459"/>
      <c r="H28" s="459"/>
      <c r="I28" s="459"/>
      <c r="J28" s="459"/>
      <c r="K28" s="460"/>
      <c r="L28" s="480">
        <v>1</v>
      </c>
      <c r="M28" s="481"/>
      <c r="N28" s="481"/>
      <c r="O28" s="481"/>
      <c r="P28" s="523"/>
      <c r="Q28" s="480">
        <v>3220</v>
      </c>
      <c r="R28" s="481"/>
      <c r="S28" s="481"/>
      <c r="T28" s="481"/>
      <c r="U28" s="481"/>
      <c r="V28" s="523"/>
      <c r="W28" s="582"/>
      <c r="X28" s="570"/>
      <c r="Y28" s="571"/>
      <c r="Z28" s="479" t="s">
        <v>180</v>
      </c>
      <c r="AA28" s="459"/>
      <c r="AB28" s="459"/>
      <c r="AC28" s="459"/>
      <c r="AD28" s="459"/>
      <c r="AE28" s="459"/>
      <c r="AF28" s="459"/>
      <c r="AG28" s="460"/>
      <c r="AH28" s="480" t="s">
        <v>135</v>
      </c>
      <c r="AI28" s="481"/>
      <c r="AJ28" s="481"/>
      <c r="AK28" s="481"/>
      <c r="AL28" s="523"/>
      <c r="AM28" s="480" t="s">
        <v>181</v>
      </c>
      <c r="AN28" s="481"/>
      <c r="AO28" s="481"/>
      <c r="AP28" s="481"/>
      <c r="AQ28" s="481"/>
      <c r="AR28" s="523"/>
      <c r="AS28" s="480" t="s">
        <v>135</v>
      </c>
      <c r="AT28" s="481"/>
      <c r="AU28" s="481"/>
      <c r="AV28" s="481"/>
      <c r="AW28" s="481"/>
      <c r="AX28" s="482"/>
      <c r="AY28" s="608" t="s">
        <v>182</v>
      </c>
      <c r="AZ28" s="609"/>
      <c r="BA28" s="609"/>
      <c r="BB28" s="610"/>
      <c r="BC28" s="389" t="s">
        <v>47</v>
      </c>
      <c r="BD28" s="390"/>
      <c r="BE28" s="390"/>
      <c r="BF28" s="390"/>
      <c r="BG28" s="390"/>
      <c r="BH28" s="390"/>
      <c r="BI28" s="390"/>
      <c r="BJ28" s="390"/>
      <c r="BK28" s="390"/>
      <c r="BL28" s="390"/>
      <c r="BM28" s="391"/>
      <c r="BN28" s="392">
        <v>2119699</v>
      </c>
      <c r="BO28" s="393"/>
      <c r="BP28" s="393"/>
      <c r="BQ28" s="393"/>
      <c r="BR28" s="393"/>
      <c r="BS28" s="393"/>
      <c r="BT28" s="393"/>
      <c r="BU28" s="394"/>
      <c r="BV28" s="392">
        <v>2051289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20</v>
      </c>
      <c r="M29" s="481"/>
      <c r="N29" s="481"/>
      <c r="O29" s="481"/>
      <c r="P29" s="523"/>
      <c r="Q29" s="480">
        <v>3050</v>
      </c>
      <c r="R29" s="481"/>
      <c r="S29" s="481"/>
      <c r="T29" s="481"/>
      <c r="U29" s="481"/>
      <c r="V29" s="523"/>
      <c r="W29" s="583"/>
      <c r="X29" s="584"/>
      <c r="Y29" s="585"/>
      <c r="Z29" s="479" t="s">
        <v>184</v>
      </c>
      <c r="AA29" s="459"/>
      <c r="AB29" s="459"/>
      <c r="AC29" s="459"/>
      <c r="AD29" s="459"/>
      <c r="AE29" s="459"/>
      <c r="AF29" s="459"/>
      <c r="AG29" s="460"/>
      <c r="AH29" s="480">
        <v>607</v>
      </c>
      <c r="AI29" s="481"/>
      <c r="AJ29" s="481"/>
      <c r="AK29" s="481"/>
      <c r="AL29" s="523"/>
      <c r="AM29" s="480">
        <v>1779006</v>
      </c>
      <c r="AN29" s="481"/>
      <c r="AO29" s="481"/>
      <c r="AP29" s="481"/>
      <c r="AQ29" s="481"/>
      <c r="AR29" s="523"/>
      <c r="AS29" s="480">
        <v>2931</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103943</v>
      </c>
      <c r="BO29" s="430"/>
      <c r="BP29" s="430"/>
      <c r="BQ29" s="430"/>
      <c r="BR29" s="430"/>
      <c r="BS29" s="430"/>
      <c r="BT29" s="430"/>
      <c r="BU29" s="431"/>
      <c r="BV29" s="429">
        <v>103878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93.3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4830168</v>
      </c>
      <c r="BO30" s="606"/>
      <c r="BP30" s="606"/>
      <c r="BQ30" s="606"/>
      <c r="BR30" s="606"/>
      <c r="BS30" s="606"/>
      <c r="BT30" s="606"/>
      <c r="BU30" s="607"/>
      <c r="BV30" s="605">
        <v>4403977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194</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200</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新潟県市町村総合事務組合【一般会計】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しゃくなげ湖畔開発公社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城内診療所特別会計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病院事業会計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新潟県市町村総合事務組合【職員退職手当支給事業特別会計】</v>
      </c>
      <c r="BZ35" s="619"/>
      <c r="CA35" s="619"/>
      <c r="CB35" s="619"/>
      <c r="CC35" s="619"/>
      <c r="CD35" s="619"/>
      <c r="CE35" s="619"/>
      <c r="CF35" s="619"/>
      <c r="CG35" s="619"/>
      <c r="CH35" s="619"/>
      <c r="CI35" s="619"/>
      <c r="CJ35" s="619"/>
      <c r="CK35" s="619"/>
      <c r="CL35" s="619"/>
      <c r="CM35" s="619"/>
      <c r="CN35" s="214"/>
      <c r="CO35" s="618">
        <f t="shared" ref="CO35:CO43" si="3">IF(CQ35="","",CO34+1)</f>
        <v>20</v>
      </c>
      <c r="CP35" s="618"/>
      <c r="CQ35" s="619" t="str">
        <f>IF('各会計、関係団体の財政状況及び健全化判断比率'!BS8="","",'各会計、関係団体の財政状況及び健全化判断比率'!BS8)</f>
        <v>南魚沼市文化スポーツ振興公社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8</v>
      </c>
      <c r="AN36" s="618"/>
      <c r="AO36" s="619" t="str">
        <f>IF('各会計、関係団体の財政状況及び健全化判断比率'!B33="","",'各会計、関係団体の財政状況及び健全化判断比率'!B33)</f>
        <v>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新潟県市町村総合事務組合【消防団員等公務災害補償事業特別会計】</v>
      </c>
      <c r="BZ36" s="619"/>
      <c r="CA36" s="619"/>
      <c r="CB36" s="619"/>
      <c r="CC36" s="619"/>
      <c r="CD36" s="619"/>
      <c r="CE36" s="619"/>
      <c r="CF36" s="619"/>
      <c r="CG36" s="619"/>
      <c r="CH36" s="619"/>
      <c r="CI36" s="619"/>
      <c r="CJ36" s="619"/>
      <c r="CK36" s="619"/>
      <c r="CL36" s="619"/>
      <c r="CM36" s="619"/>
      <c r="CN36" s="214"/>
      <c r="CO36" s="618">
        <f t="shared" si="3"/>
        <v>21</v>
      </c>
      <c r="CP36" s="618"/>
      <c r="CQ36" s="619" t="str">
        <f>IF('各会計、関係団体の財政状況及び健全化判断比率'!BS9="","",'各会計、関係団体の財政状況及び健全化判断比率'!BS9)</f>
        <v>六日町街づくり</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新潟県市町村総合事務組合【消防賞じゅつ金支給事業特別会計】</v>
      </c>
      <c r="BZ37" s="619"/>
      <c r="CA37" s="619"/>
      <c r="CB37" s="619"/>
      <c r="CC37" s="619"/>
      <c r="CD37" s="619"/>
      <c r="CE37" s="619"/>
      <c r="CF37" s="619"/>
      <c r="CG37" s="619"/>
      <c r="CH37" s="619"/>
      <c r="CI37" s="619"/>
      <c r="CJ37" s="619"/>
      <c r="CK37" s="619"/>
      <c r="CL37" s="619"/>
      <c r="CM37" s="619"/>
      <c r="CN37" s="214"/>
      <c r="CO37" s="618">
        <f t="shared" si="3"/>
        <v>22</v>
      </c>
      <c r="CP37" s="618"/>
      <c r="CQ37" s="619" t="str">
        <f>IF('各会計、関係団体の財政状況及び健全化判断比率'!BS10="","",'各会計、関係団体の財政状況及び健全化判断比率'!BS10)</f>
        <v>アグリコア</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新潟県市町村総合事務組合【非常勤職員公務災害補償等特別会計】</v>
      </c>
      <c r="BZ38" s="619"/>
      <c r="CA38" s="619"/>
      <c r="CB38" s="619"/>
      <c r="CC38" s="619"/>
      <c r="CD38" s="619"/>
      <c r="CE38" s="619"/>
      <c r="CF38" s="619"/>
      <c r="CG38" s="619"/>
      <c r="CH38" s="619"/>
      <c r="CI38" s="619"/>
      <c r="CJ38" s="619"/>
      <c r="CK38" s="619"/>
      <c r="CL38" s="619"/>
      <c r="CM38" s="619"/>
      <c r="CN38" s="214"/>
      <c r="CO38" s="618">
        <f t="shared" si="3"/>
        <v>23</v>
      </c>
      <c r="CP38" s="618"/>
      <c r="CQ38" s="619" t="str">
        <f>IF('各会計、関係団体の財政状況及び健全化判断比率'!BS11="","",'各会計、関係団体の財政状況及び健全化判断比率'!BS11)</f>
        <v>南魚沼市まちづくり推進機構</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新潟県市町村総合事務組合【交通災害共済事業特別会計】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新潟県後期高齢者医療広域連合【一般会計】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新潟県後期高齢者医療広域連合【後期高齢者医療特別会計】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魚沼地区障害福祉組合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18</v>
      </c>
      <c r="BX43" s="618"/>
      <c r="BY43" s="619" t="str">
        <f>IF('各会計、関係団体の財政状況及び健全化判断比率'!B77="","",'各会計、関係団体の財政状況及び健全化判断比率'!B77)</f>
        <v>魚沼地域特別養護老人ホーム組合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Cf0+9OIOekidOrM9XLkKtFGU8zlxErdppx9sfaj6a1O1XzPNG24u1s6UGJjBDZDJKDz5RMuZzule032iWNCPDw==" saltValue="/1RjYcg0VF9VPW9lZpyQ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3" t="s">
        <v>558</v>
      </c>
      <c r="D34" s="1213"/>
      <c r="E34" s="1214"/>
      <c r="F34" s="32">
        <v>10.49</v>
      </c>
      <c r="G34" s="33">
        <v>11.94</v>
      </c>
      <c r="H34" s="33">
        <v>13.39</v>
      </c>
      <c r="I34" s="33">
        <v>13.89</v>
      </c>
      <c r="J34" s="34">
        <v>11.77</v>
      </c>
      <c r="K34" s="22"/>
      <c r="L34" s="22"/>
      <c r="M34" s="22"/>
      <c r="N34" s="22"/>
      <c r="O34" s="22"/>
      <c r="P34" s="22"/>
    </row>
    <row r="35" spans="1:16" ht="39" customHeight="1" x14ac:dyDescent="0.15">
      <c r="A35" s="22"/>
      <c r="B35" s="35"/>
      <c r="C35" s="1207" t="s">
        <v>559</v>
      </c>
      <c r="D35" s="1208"/>
      <c r="E35" s="1209"/>
      <c r="F35" s="36">
        <v>6.39</v>
      </c>
      <c r="G35" s="37">
        <v>4.59</v>
      </c>
      <c r="H35" s="37">
        <v>4.04</v>
      </c>
      <c r="I35" s="37">
        <v>4</v>
      </c>
      <c r="J35" s="38">
        <v>6.29</v>
      </c>
      <c r="K35" s="22"/>
      <c r="L35" s="22"/>
      <c r="M35" s="22"/>
      <c r="N35" s="22"/>
      <c r="O35" s="22"/>
      <c r="P35" s="22"/>
    </row>
    <row r="36" spans="1:16" ht="39" customHeight="1" x14ac:dyDescent="0.15">
      <c r="A36" s="22"/>
      <c r="B36" s="35"/>
      <c r="C36" s="1207" t="s">
        <v>560</v>
      </c>
      <c r="D36" s="1208"/>
      <c r="E36" s="1209"/>
      <c r="F36" s="36">
        <v>0.54</v>
      </c>
      <c r="G36" s="37">
        <v>0.19</v>
      </c>
      <c r="H36" s="37">
        <v>0.52</v>
      </c>
      <c r="I36" s="37">
        <v>1.02</v>
      </c>
      <c r="J36" s="38">
        <v>1.75</v>
      </c>
      <c r="K36" s="22"/>
      <c r="L36" s="22"/>
      <c r="M36" s="22"/>
      <c r="N36" s="22"/>
      <c r="O36" s="22"/>
      <c r="P36" s="22"/>
    </row>
    <row r="37" spans="1:16" ht="39" customHeight="1" x14ac:dyDescent="0.15">
      <c r="A37" s="22"/>
      <c r="B37" s="35"/>
      <c r="C37" s="1207" t="s">
        <v>561</v>
      </c>
      <c r="D37" s="1208"/>
      <c r="E37" s="1209"/>
      <c r="F37" s="36" t="s">
        <v>510</v>
      </c>
      <c r="G37" s="37" t="s">
        <v>510</v>
      </c>
      <c r="H37" s="37" t="s">
        <v>510</v>
      </c>
      <c r="I37" s="37" t="s">
        <v>510</v>
      </c>
      <c r="J37" s="38">
        <v>0.86</v>
      </c>
      <c r="K37" s="22"/>
      <c r="L37" s="22"/>
      <c r="M37" s="22"/>
      <c r="N37" s="22"/>
      <c r="O37" s="22"/>
      <c r="P37" s="22"/>
    </row>
    <row r="38" spans="1:16" ht="39" customHeight="1" x14ac:dyDescent="0.15">
      <c r="A38" s="22"/>
      <c r="B38" s="35"/>
      <c r="C38" s="1207" t="s">
        <v>562</v>
      </c>
      <c r="D38" s="1208"/>
      <c r="E38" s="1209"/>
      <c r="F38" s="36">
        <v>0.15</v>
      </c>
      <c r="G38" s="37">
        <v>0.33</v>
      </c>
      <c r="H38" s="37">
        <v>0.77</v>
      </c>
      <c r="I38" s="37">
        <v>0.92</v>
      </c>
      <c r="J38" s="38">
        <v>0.72</v>
      </c>
      <c r="K38" s="22"/>
      <c r="L38" s="22"/>
      <c r="M38" s="22"/>
      <c r="N38" s="22"/>
      <c r="O38" s="22"/>
      <c r="P38" s="22"/>
    </row>
    <row r="39" spans="1:16" ht="39" customHeight="1" x14ac:dyDescent="0.15">
      <c r="A39" s="22"/>
      <c r="B39" s="35"/>
      <c r="C39" s="1207" t="s">
        <v>563</v>
      </c>
      <c r="D39" s="1208"/>
      <c r="E39" s="1209"/>
      <c r="F39" s="36">
        <v>0.7</v>
      </c>
      <c r="G39" s="37">
        <v>0.52</v>
      </c>
      <c r="H39" s="37">
        <v>0.79</v>
      </c>
      <c r="I39" s="37">
        <v>1.2</v>
      </c>
      <c r="J39" s="38">
        <v>0.3</v>
      </c>
      <c r="K39" s="22"/>
      <c r="L39" s="22"/>
      <c r="M39" s="22"/>
      <c r="N39" s="22"/>
      <c r="O39" s="22"/>
      <c r="P39" s="22"/>
    </row>
    <row r="40" spans="1:16" ht="39" customHeight="1" x14ac:dyDescent="0.15">
      <c r="A40" s="22"/>
      <c r="B40" s="35"/>
      <c r="C40" s="1207" t="s">
        <v>564</v>
      </c>
      <c r="D40" s="1208"/>
      <c r="E40" s="1209"/>
      <c r="F40" s="36">
        <v>0.04</v>
      </c>
      <c r="G40" s="37">
        <v>0.03</v>
      </c>
      <c r="H40" s="37">
        <v>0.02</v>
      </c>
      <c r="I40" s="37">
        <v>0.02</v>
      </c>
      <c r="J40" s="38">
        <v>0.06</v>
      </c>
      <c r="K40" s="22"/>
      <c r="L40" s="22"/>
      <c r="M40" s="22"/>
      <c r="N40" s="22"/>
      <c r="O40" s="22"/>
      <c r="P40" s="22"/>
    </row>
    <row r="41" spans="1:16" ht="39" customHeight="1" x14ac:dyDescent="0.15">
      <c r="A41" s="22"/>
      <c r="B41" s="35"/>
      <c r="C41" s="1207" t="s">
        <v>565</v>
      </c>
      <c r="D41" s="1208"/>
      <c r="E41" s="1209"/>
      <c r="F41" s="36">
        <v>0.03</v>
      </c>
      <c r="G41" s="37">
        <v>0.05</v>
      </c>
      <c r="H41" s="37">
        <v>0.04</v>
      </c>
      <c r="I41" s="37">
        <v>0</v>
      </c>
      <c r="J41" s="38">
        <v>0.04</v>
      </c>
      <c r="K41" s="22"/>
      <c r="L41" s="22"/>
      <c r="M41" s="22"/>
      <c r="N41" s="22"/>
      <c r="O41" s="22"/>
      <c r="P41" s="22"/>
    </row>
    <row r="42" spans="1:16" ht="39" customHeight="1" x14ac:dyDescent="0.15">
      <c r="A42" s="22"/>
      <c r="B42" s="39"/>
      <c r="C42" s="1207" t="s">
        <v>566</v>
      </c>
      <c r="D42" s="1208"/>
      <c r="E42" s="1209"/>
      <c r="F42" s="36" t="s">
        <v>510</v>
      </c>
      <c r="G42" s="37" t="s">
        <v>510</v>
      </c>
      <c r="H42" s="37" t="s">
        <v>510</v>
      </c>
      <c r="I42" s="37" t="s">
        <v>510</v>
      </c>
      <c r="J42" s="38" t="s">
        <v>510</v>
      </c>
      <c r="K42" s="22"/>
      <c r="L42" s="22"/>
      <c r="M42" s="22"/>
      <c r="N42" s="22"/>
      <c r="O42" s="22"/>
      <c r="P42" s="22"/>
    </row>
    <row r="43" spans="1:16" ht="39" customHeight="1" thickBot="1" x14ac:dyDescent="0.2">
      <c r="A43" s="22"/>
      <c r="B43" s="40"/>
      <c r="C43" s="1210" t="s">
        <v>567</v>
      </c>
      <c r="D43" s="1211"/>
      <c r="E43" s="1212"/>
      <c r="F43" s="41">
        <v>0</v>
      </c>
      <c r="G43" s="42">
        <v>0.01</v>
      </c>
      <c r="H43" s="42">
        <v>0.11</v>
      </c>
      <c r="I43" s="42">
        <v>1.3</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b3Q315e6xZHi+5far/CCxQhqANu5NdlXGtxdJ69TENC1HDSCVe3ti26Dt8lv+Se4An1M6akdKigJVm65Zcmjw==" saltValue="YvGCCrHHfB0aLwwoh6hJ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5" t="s">
        <v>10</v>
      </c>
      <c r="C45" s="1216"/>
      <c r="D45" s="58"/>
      <c r="E45" s="1221" t="s">
        <v>11</v>
      </c>
      <c r="F45" s="1221"/>
      <c r="G45" s="1221"/>
      <c r="H45" s="1221"/>
      <c r="I45" s="1221"/>
      <c r="J45" s="1222"/>
      <c r="K45" s="59">
        <v>4303</v>
      </c>
      <c r="L45" s="60">
        <v>4411</v>
      </c>
      <c r="M45" s="60">
        <v>4347</v>
      </c>
      <c r="N45" s="60">
        <v>4125</v>
      </c>
      <c r="O45" s="61">
        <v>4205</v>
      </c>
      <c r="P45" s="48"/>
      <c r="Q45" s="48"/>
      <c r="R45" s="48"/>
      <c r="S45" s="48"/>
      <c r="T45" s="48"/>
      <c r="U45" s="48"/>
    </row>
    <row r="46" spans="1:21" ht="30.75" customHeight="1" x14ac:dyDescent="0.15">
      <c r="A46" s="48"/>
      <c r="B46" s="1217"/>
      <c r="C46" s="1218"/>
      <c r="D46" s="62"/>
      <c r="E46" s="1223" t="s">
        <v>12</v>
      </c>
      <c r="F46" s="1223"/>
      <c r="G46" s="1223"/>
      <c r="H46" s="1223"/>
      <c r="I46" s="1223"/>
      <c r="J46" s="1224"/>
      <c r="K46" s="63" t="s">
        <v>510</v>
      </c>
      <c r="L46" s="64" t="s">
        <v>510</v>
      </c>
      <c r="M46" s="64" t="s">
        <v>510</v>
      </c>
      <c r="N46" s="64" t="s">
        <v>510</v>
      </c>
      <c r="O46" s="65" t="s">
        <v>510</v>
      </c>
      <c r="P46" s="48"/>
      <c r="Q46" s="48"/>
      <c r="R46" s="48"/>
      <c r="S46" s="48"/>
      <c r="T46" s="48"/>
      <c r="U46" s="48"/>
    </row>
    <row r="47" spans="1:21" ht="30.75" customHeight="1" x14ac:dyDescent="0.15">
      <c r="A47" s="48"/>
      <c r="B47" s="1217"/>
      <c r="C47" s="1218"/>
      <c r="D47" s="62"/>
      <c r="E47" s="1223" t="s">
        <v>13</v>
      </c>
      <c r="F47" s="1223"/>
      <c r="G47" s="1223"/>
      <c r="H47" s="1223"/>
      <c r="I47" s="1223"/>
      <c r="J47" s="1224"/>
      <c r="K47" s="63" t="s">
        <v>510</v>
      </c>
      <c r="L47" s="64" t="s">
        <v>510</v>
      </c>
      <c r="M47" s="64" t="s">
        <v>510</v>
      </c>
      <c r="N47" s="64" t="s">
        <v>510</v>
      </c>
      <c r="O47" s="65" t="s">
        <v>510</v>
      </c>
      <c r="P47" s="48"/>
      <c r="Q47" s="48"/>
      <c r="R47" s="48"/>
      <c r="S47" s="48"/>
      <c r="T47" s="48"/>
      <c r="U47" s="48"/>
    </row>
    <row r="48" spans="1:21" ht="30.75" customHeight="1" x14ac:dyDescent="0.15">
      <c r="A48" s="48"/>
      <c r="B48" s="1217"/>
      <c r="C48" s="1218"/>
      <c r="D48" s="62"/>
      <c r="E48" s="1223" t="s">
        <v>14</v>
      </c>
      <c r="F48" s="1223"/>
      <c r="G48" s="1223"/>
      <c r="H48" s="1223"/>
      <c r="I48" s="1223"/>
      <c r="J48" s="1224"/>
      <c r="K48" s="63">
        <v>2075</v>
      </c>
      <c r="L48" s="64">
        <v>2464</v>
      </c>
      <c r="M48" s="64">
        <v>2355</v>
      </c>
      <c r="N48" s="64">
        <v>2326</v>
      </c>
      <c r="O48" s="65">
        <v>1679</v>
      </c>
      <c r="P48" s="48"/>
      <c r="Q48" s="48"/>
      <c r="R48" s="48"/>
      <c r="S48" s="48"/>
      <c r="T48" s="48"/>
      <c r="U48" s="48"/>
    </row>
    <row r="49" spans="1:21" ht="30.75" customHeight="1" x14ac:dyDescent="0.15">
      <c r="A49" s="48"/>
      <c r="B49" s="1217"/>
      <c r="C49" s="1218"/>
      <c r="D49" s="62"/>
      <c r="E49" s="1223" t="s">
        <v>15</v>
      </c>
      <c r="F49" s="1223"/>
      <c r="G49" s="1223"/>
      <c r="H49" s="1223"/>
      <c r="I49" s="1223"/>
      <c r="J49" s="1224"/>
      <c r="K49" s="63">
        <v>57</v>
      </c>
      <c r="L49" s="64">
        <v>57</v>
      </c>
      <c r="M49" s="64">
        <v>57</v>
      </c>
      <c r="N49" s="64">
        <v>62</v>
      </c>
      <c r="O49" s="65">
        <v>66</v>
      </c>
      <c r="P49" s="48"/>
      <c r="Q49" s="48"/>
      <c r="R49" s="48"/>
      <c r="S49" s="48"/>
      <c r="T49" s="48"/>
      <c r="U49" s="48"/>
    </row>
    <row r="50" spans="1:21" ht="30.75" customHeight="1" x14ac:dyDescent="0.15">
      <c r="A50" s="48"/>
      <c r="B50" s="1217"/>
      <c r="C50" s="1218"/>
      <c r="D50" s="62"/>
      <c r="E50" s="1223" t="s">
        <v>16</v>
      </c>
      <c r="F50" s="1223"/>
      <c r="G50" s="1223"/>
      <c r="H50" s="1223"/>
      <c r="I50" s="1223"/>
      <c r="J50" s="1224"/>
      <c r="K50" s="63">
        <v>40</v>
      </c>
      <c r="L50" s="64">
        <v>39</v>
      </c>
      <c r="M50" s="64">
        <v>37</v>
      </c>
      <c r="N50" s="64">
        <v>8</v>
      </c>
      <c r="O50" s="65">
        <v>8</v>
      </c>
      <c r="P50" s="48"/>
      <c r="Q50" s="48"/>
      <c r="R50" s="48"/>
      <c r="S50" s="48"/>
      <c r="T50" s="48"/>
      <c r="U50" s="48"/>
    </row>
    <row r="51" spans="1:21" ht="30.75" customHeight="1" x14ac:dyDescent="0.15">
      <c r="A51" s="48"/>
      <c r="B51" s="1219"/>
      <c r="C51" s="1220"/>
      <c r="D51" s="66"/>
      <c r="E51" s="1223" t="s">
        <v>17</v>
      </c>
      <c r="F51" s="1223"/>
      <c r="G51" s="1223"/>
      <c r="H51" s="1223"/>
      <c r="I51" s="1223"/>
      <c r="J51" s="1224"/>
      <c r="K51" s="63">
        <v>0</v>
      </c>
      <c r="L51" s="64" t="s">
        <v>510</v>
      </c>
      <c r="M51" s="64" t="s">
        <v>510</v>
      </c>
      <c r="N51" s="64" t="s">
        <v>510</v>
      </c>
      <c r="O51" s="65" t="s">
        <v>510</v>
      </c>
      <c r="P51" s="48"/>
      <c r="Q51" s="48"/>
      <c r="R51" s="48"/>
      <c r="S51" s="48"/>
      <c r="T51" s="48"/>
      <c r="U51" s="48"/>
    </row>
    <row r="52" spans="1:21" ht="30.75" customHeight="1" x14ac:dyDescent="0.15">
      <c r="A52" s="48"/>
      <c r="B52" s="1225" t="s">
        <v>18</v>
      </c>
      <c r="C52" s="1226"/>
      <c r="D52" s="66"/>
      <c r="E52" s="1223" t="s">
        <v>19</v>
      </c>
      <c r="F52" s="1223"/>
      <c r="G52" s="1223"/>
      <c r="H52" s="1223"/>
      <c r="I52" s="1223"/>
      <c r="J52" s="1224"/>
      <c r="K52" s="63">
        <v>4269</v>
      </c>
      <c r="L52" s="64">
        <v>4457</v>
      </c>
      <c r="M52" s="64">
        <v>4336</v>
      </c>
      <c r="N52" s="64">
        <v>4235</v>
      </c>
      <c r="O52" s="65">
        <v>4169</v>
      </c>
      <c r="P52" s="48"/>
      <c r="Q52" s="48"/>
      <c r="R52" s="48"/>
      <c r="S52" s="48"/>
      <c r="T52" s="48"/>
      <c r="U52" s="48"/>
    </row>
    <row r="53" spans="1:21" ht="30.75" customHeight="1" thickBot="1" x14ac:dyDescent="0.2">
      <c r="A53" s="48"/>
      <c r="B53" s="1227" t="s">
        <v>20</v>
      </c>
      <c r="C53" s="1228"/>
      <c r="D53" s="67"/>
      <c r="E53" s="1229" t="s">
        <v>21</v>
      </c>
      <c r="F53" s="1229"/>
      <c r="G53" s="1229"/>
      <c r="H53" s="1229"/>
      <c r="I53" s="1229"/>
      <c r="J53" s="1230"/>
      <c r="K53" s="68">
        <v>2206</v>
      </c>
      <c r="L53" s="69">
        <v>2514</v>
      </c>
      <c r="M53" s="69">
        <v>2460</v>
      </c>
      <c r="N53" s="69">
        <v>2286</v>
      </c>
      <c r="O53" s="70">
        <v>1789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31" t="s">
        <v>24</v>
      </c>
      <c r="C57" s="1232"/>
      <c r="D57" s="1235" t="s">
        <v>25</v>
      </c>
      <c r="E57" s="1236"/>
      <c r="F57" s="1236"/>
      <c r="G57" s="1236"/>
      <c r="H57" s="1236"/>
      <c r="I57" s="1236"/>
      <c r="J57" s="1237"/>
      <c r="K57" s="83"/>
      <c r="L57" s="84"/>
      <c r="M57" s="84"/>
      <c r="N57" s="84"/>
      <c r="O57" s="85"/>
    </row>
    <row r="58" spans="1:21" ht="31.5" customHeight="1" thickBot="1" x14ac:dyDescent="0.2">
      <c r="B58" s="1233"/>
      <c r="C58" s="1234"/>
      <c r="D58" s="1238" t="s">
        <v>26</v>
      </c>
      <c r="E58" s="1239"/>
      <c r="F58" s="1239"/>
      <c r="G58" s="1239"/>
      <c r="H58" s="1239"/>
      <c r="I58" s="1239"/>
      <c r="J58" s="1240"/>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rEBgBXP1so4ZfN3JDJ0BtRb3pQbSxpvCUk+k7LpbIMNTBtkp8RZsk2xDiJl+NKDZoWnT8pQ8ZLqvjfVBRW/KA==" saltValue="LItLYa1vyfjFzQdQ0t+n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41" t="s">
        <v>29</v>
      </c>
      <c r="C41" s="1242"/>
      <c r="D41" s="102"/>
      <c r="E41" s="1247" t="s">
        <v>30</v>
      </c>
      <c r="F41" s="1247"/>
      <c r="G41" s="1247"/>
      <c r="H41" s="1248"/>
      <c r="I41" s="103">
        <v>42418</v>
      </c>
      <c r="J41" s="104">
        <v>41911</v>
      </c>
      <c r="K41" s="104">
        <v>41027</v>
      </c>
      <c r="L41" s="104">
        <v>39681</v>
      </c>
      <c r="M41" s="105">
        <v>37748</v>
      </c>
    </row>
    <row r="42" spans="2:13" ht="27.75" customHeight="1" x14ac:dyDescent="0.15">
      <c r="B42" s="1243"/>
      <c r="C42" s="1244"/>
      <c r="D42" s="106"/>
      <c r="E42" s="1249" t="s">
        <v>31</v>
      </c>
      <c r="F42" s="1249"/>
      <c r="G42" s="1249"/>
      <c r="H42" s="1250"/>
      <c r="I42" s="107">
        <v>89</v>
      </c>
      <c r="J42" s="108">
        <v>52</v>
      </c>
      <c r="K42" s="108">
        <v>16</v>
      </c>
      <c r="L42" s="108">
        <v>8</v>
      </c>
      <c r="M42" s="109" t="s">
        <v>510</v>
      </c>
    </row>
    <row r="43" spans="2:13" ht="27.75" customHeight="1" x14ac:dyDescent="0.15">
      <c r="B43" s="1243"/>
      <c r="C43" s="1244"/>
      <c r="D43" s="106"/>
      <c r="E43" s="1249" t="s">
        <v>32</v>
      </c>
      <c r="F43" s="1249"/>
      <c r="G43" s="1249"/>
      <c r="H43" s="1250"/>
      <c r="I43" s="107">
        <v>34950</v>
      </c>
      <c r="J43" s="108">
        <v>31569</v>
      </c>
      <c r="K43" s="108">
        <v>30139</v>
      </c>
      <c r="L43" s="108">
        <v>29770</v>
      </c>
      <c r="M43" s="109">
        <v>26986</v>
      </c>
    </row>
    <row r="44" spans="2:13" ht="27.75" customHeight="1" x14ac:dyDescent="0.15">
      <c r="B44" s="1243"/>
      <c r="C44" s="1244"/>
      <c r="D44" s="106"/>
      <c r="E44" s="1249" t="s">
        <v>33</v>
      </c>
      <c r="F44" s="1249"/>
      <c r="G44" s="1249"/>
      <c r="H44" s="1250"/>
      <c r="I44" s="107">
        <v>532</v>
      </c>
      <c r="J44" s="108">
        <v>429</v>
      </c>
      <c r="K44" s="108">
        <v>376</v>
      </c>
      <c r="L44" s="108">
        <v>318</v>
      </c>
      <c r="M44" s="109">
        <v>255</v>
      </c>
    </row>
    <row r="45" spans="2:13" ht="27.75" customHeight="1" x14ac:dyDescent="0.15">
      <c r="B45" s="1243"/>
      <c r="C45" s="1244"/>
      <c r="D45" s="106"/>
      <c r="E45" s="1249" t="s">
        <v>34</v>
      </c>
      <c r="F45" s="1249"/>
      <c r="G45" s="1249"/>
      <c r="H45" s="1250"/>
      <c r="I45" s="107">
        <v>1379</v>
      </c>
      <c r="J45" s="108">
        <v>1417</v>
      </c>
      <c r="K45" s="108">
        <v>1017</v>
      </c>
      <c r="L45" s="108">
        <v>493</v>
      </c>
      <c r="M45" s="109">
        <v>393</v>
      </c>
    </row>
    <row r="46" spans="2:13" ht="27.75" customHeight="1" x14ac:dyDescent="0.15">
      <c r="B46" s="1243"/>
      <c r="C46" s="1244"/>
      <c r="D46" s="110"/>
      <c r="E46" s="1249" t="s">
        <v>35</v>
      </c>
      <c r="F46" s="1249"/>
      <c r="G46" s="1249"/>
      <c r="H46" s="1250"/>
      <c r="I46" s="107">
        <v>337</v>
      </c>
      <c r="J46" s="108" t="s">
        <v>510</v>
      </c>
      <c r="K46" s="108" t="s">
        <v>510</v>
      </c>
      <c r="L46" s="108" t="s">
        <v>510</v>
      </c>
      <c r="M46" s="109" t="s">
        <v>510</v>
      </c>
    </row>
    <row r="47" spans="2:13" ht="27.75" customHeight="1" x14ac:dyDescent="0.15">
      <c r="B47" s="1243"/>
      <c r="C47" s="1244"/>
      <c r="D47" s="111"/>
      <c r="E47" s="1251" t="s">
        <v>36</v>
      </c>
      <c r="F47" s="1252"/>
      <c r="G47" s="1252"/>
      <c r="H47" s="1253"/>
      <c r="I47" s="107" t="s">
        <v>510</v>
      </c>
      <c r="J47" s="108" t="s">
        <v>510</v>
      </c>
      <c r="K47" s="108" t="s">
        <v>510</v>
      </c>
      <c r="L47" s="108" t="s">
        <v>510</v>
      </c>
      <c r="M47" s="109" t="s">
        <v>510</v>
      </c>
    </row>
    <row r="48" spans="2:13" ht="27.75" customHeight="1" x14ac:dyDescent="0.15">
      <c r="B48" s="1243"/>
      <c r="C48" s="1244"/>
      <c r="D48" s="106"/>
      <c r="E48" s="1249" t="s">
        <v>37</v>
      </c>
      <c r="F48" s="1249"/>
      <c r="G48" s="1249"/>
      <c r="H48" s="1250"/>
      <c r="I48" s="107" t="s">
        <v>510</v>
      </c>
      <c r="J48" s="108" t="s">
        <v>510</v>
      </c>
      <c r="K48" s="108" t="s">
        <v>510</v>
      </c>
      <c r="L48" s="108" t="s">
        <v>510</v>
      </c>
      <c r="M48" s="109" t="s">
        <v>510</v>
      </c>
    </row>
    <row r="49" spans="2:13" ht="27.75" customHeight="1" x14ac:dyDescent="0.15">
      <c r="B49" s="1245"/>
      <c r="C49" s="1246"/>
      <c r="D49" s="106"/>
      <c r="E49" s="1249" t="s">
        <v>38</v>
      </c>
      <c r="F49" s="1249"/>
      <c r="G49" s="1249"/>
      <c r="H49" s="1250"/>
      <c r="I49" s="107" t="s">
        <v>510</v>
      </c>
      <c r="J49" s="108" t="s">
        <v>510</v>
      </c>
      <c r="K49" s="108" t="s">
        <v>510</v>
      </c>
      <c r="L49" s="108" t="s">
        <v>510</v>
      </c>
      <c r="M49" s="109" t="s">
        <v>510</v>
      </c>
    </row>
    <row r="50" spans="2:13" ht="27.75" customHeight="1" x14ac:dyDescent="0.15">
      <c r="B50" s="1254" t="s">
        <v>39</v>
      </c>
      <c r="C50" s="1255"/>
      <c r="D50" s="112"/>
      <c r="E50" s="1249" t="s">
        <v>40</v>
      </c>
      <c r="F50" s="1249"/>
      <c r="G50" s="1249"/>
      <c r="H50" s="1250"/>
      <c r="I50" s="107">
        <v>3341</v>
      </c>
      <c r="J50" s="108">
        <v>2982</v>
      </c>
      <c r="K50" s="108">
        <v>3364</v>
      </c>
      <c r="L50" s="108">
        <v>3679</v>
      </c>
      <c r="M50" s="109">
        <v>4475</v>
      </c>
    </row>
    <row r="51" spans="2:13" ht="27.75" customHeight="1" x14ac:dyDescent="0.15">
      <c r="B51" s="1243"/>
      <c r="C51" s="1244"/>
      <c r="D51" s="106"/>
      <c r="E51" s="1249" t="s">
        <v>41</v>
      </c>
      <c r="F51" s="1249"/>
      <c r="G51" s="1249"/>
      <c r="H51" s="1250"/>
      <c r="I51" s="107">
        <v>1371</v>
      </c>
      <c r="J51" s="108">
        <v>1296</v>
      </c>
      <c r="K51" s="108">
        <v>1374</v>
      </c>
      <c r="L51" s="108">
        <v>1391</v>
      </c>
      <c r="M51" s="109">
        <v>1010</v>
      </c>
    </row>
    <row r="52" spans="2:13" ht="27.75" customHeight="1" x14ac:dyDescent="0.15">
      <c r="B52" s="1245"/>
      <c r="C52" s="1246"/>
      <c r="D52" s="106"/>
      <c r="E52" s="1249" t="s">
        <v>42</v>
      </c>
      <c r="F52" s="1249"/>
      <c r="G52" s="1249"/>
      <c r="H52" s="1250"/>
      <c r="I52" s="107">
        <v>49519</v>
      </c>
      <c r="J52" s="108">
        <v>48294</v>
      </c>
      <c r="K52" s="108">
        <v>47213</v>
      </c>
      <c r="L52" s="108">
        <v>45491</v>
      </c>
      <c r="M52" s="109">
        <v>43472</v>
      </c>
    </row>
    <row r="53" spans="2:13" ht="27.75" customHeight="1" thickBot="1" x14ac:dyDescent="0.2">
      <c r="B53" s="1256" t="s">
        <v>43</v>
      </c>
      <c r="C53" s="1257"/>
      <c r="D53" s="113"/>
      <c r="E53" s="1258" t="s">
        <v>44</v>
      </c>
      <c r="F53" s="1258"/>
      <c r="G53" s="1258"/>
      <c r="H53" s="1259"/>
      <c r="I53" s="114">
        <v>25474</v>
      </c>
      <c r="J53" s="115">
        <v>22807</v>
      </c>
      <c r="K53" s="115">
        <v>20624</v>
      </c>
      <c r="L53" s="115">
        <v>19709</v>
      </c>
      <c r="M53" s="116">
        <v>16425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ODtSCJ9io57OqWnZF597CS5Chaj/xkDfjlMMT7UOzmQbF+Hu9IP6Wk6eXVMf0e7Li2W16+mIil6xTfVfx2h+A==" saltValue="cFjmTsKKxp6XrSA1MtxH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8" t="s">
        <v>47</v>
      </c>
      <c r="D55" s="1268"/>
      <c r="E55" s="1269"/>
      <c r="F55" s="128">
        <v>2293</v>
      </c>
      <c r="G55" s="128">
        <v>2051</v>
      </c>
      <c r="H55" s="129">
        <v>2120</v>
      </c>
    </row>
    <row r="56" spans="2:8" ht="52.5" customHeight="1" x14ac:dyDescent="0.15">
      <c r="B56" s="130"/>
      <c r="C56" s="1270" t="s">
        <v>48</v>
      </c>
      <c r="D56" s="1270"/>
      <c r="E56" s="1271"/>
      <c r="F56" s="131">
        <v>104</v>
      </c>
      <c r="G56" s="131">
        <v>104</v>
      </c>
      <c r="H56" s="132">
        <v>104</v>
      </c>
    </row>
    <row r="57" spans="2:8" ht="53.25" customHeight="1" x14ac:dyDescent="0.15">
      <c r="B57" s="130"/>
      <c r="C57" s="1272" t="s">
        <v>49</v>
      </c>
      <c r="D57" s="1272"/>
      <c r="E57" s="1273"/>
      <c r="F57" s="133">
        <v>3941</v>
      </c>
      <c r="G57" s="133">
        <v>4404</v>
      </c>
      <c r="H57" s="134">
        <v>4830</v>
      </c>
    </row>
    <row r="58" spans="2:8" ht="45.75" customHeight="1" x14ac:dyDescent="0.15">
      <c r="B58" s="135"/>
      <c r="C58" s="1260" t="s">
        <v>590</v>
      </c>
      <c r="D58" s="1261"/>
      <c r="E58" s="1262"/>
      <c r="F58" s="136">
        <v>3373</v>
      </c>
      <c r="G58" s="136">
        <v>3373</v>
      </c>
      <c r="H58" s="137">
        <v>3373</v>
      </c>
    </row>
    <row r="59" spans="2:8" ht="45.75" customHeight="1" x14ac:dyDescent="0.15">
      <c r="B59" s="135"/>
      <c r="C59" s="1260" t="s">
        <v>591</v>
      </c>
      <c r="D59" s="1261"/>
      <c r="E59" s="1262"/>
      <c r="F59" s="136">
        <v>0</v>
      </c>
      <c r="G59" s="136">
        <v>474</v>
      </c>
      <c r="H59" s="137">
        <v>889</v>
      </c>
    </row>
    <row r="60" spans="2:8" ht="45.75" customHeight="1" x14ac:dyDescent="0.15">
      <c r="B60" s="135"/>
      <c r="C60" s="1260" t="s">
        <v>592</v>
      </c>
      <c r="D60" s="1261"/>
      <c r="E60" s="1262"/>
      <c r="F60" s="136">
        <v>400</v>
      </c>
      <c r="G60" s="136">
        <v>400</v>
      </c>
      <c r="H60" s="137">
        <v>400</v>
      </c>
    </row>
    <row r="61" spans="2:8" ht="45.75" customHeight="1" x14ac:dyDescent="0.15">
      <c r="B61" s="135"/>
      <c r="C61" s="1260" t="s">
        <v>593</v>
      </c>
      <c r="D61" s="1261"/>
      <c r="E61" s="1262"/>
      <c r="F61" s="136">
        <v>80</v>
      </c>
      <c r="G61" s="136">
        <v>77</v>
      </c>
      <c r="H61" s="137">
        <v>75</v>
      </c>
    </row>
    <row r="62" spans="2:8" ht="45.75" customHeight="1" thickBot="1" x14ac:dyDescent="0.2">
      <c r="B62" s="138"/>
      <c r="C62" s="1263" t="s">
        <v>594</v>
      </c>
      <c r="D62" s="1264"/>
      <c r="E62" s="1265"/>
      <c r="F62" s="139">
        <v>77</v>
      </c>
      <c r="G62" s="139">
        <v>69</v>
      </c>
      <c r="H62" s="140">
        <v>72</v>
      </c>
    </row>
    <row r="63" spans="2:8" ht="52.5" customHeight="1" thickBot="1" x14ac:dyDescent="0.2">
      <c r="B63" s="141"/>
      <c r="C63" s="1266" t="s">
        <v>50</v>
      </c>
      <c r="D63" s="1266"/>
      <c r="E63" s="1267"/>
      <c r="F63" s="142">
        <v>6338</v>
      </c>
      <c r="G63" s="142">
        <v>6559</v>
      </c>
      <c r="H63" s="143">
        <v>7054</v>
      </c>
    </row>
    <row r="64" spans="2:8" ht="15" customHeight="1" x14ac:dyDescent="0.15"/>
  </sheetData>
  <sheetProtection algorithmName="SHA-512" hashValue="NWWBiIFXEvMs0rxs0m3NtOjs0OgpFE4lA5OsYku6c5xkxlF0i1ZLfWpYCGI2i1sU9iwZFuw9MsxJ6BROBKTg5A==" saltValue="9JH3rEL0lrZqLumJa2mG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142645</v>
      </c>
      <c r="E3" s="162"/>
      <c r="F3" s="163">
        <v>92247</v>
      </c>
      <c r="G3" s="164"/>
      <c r="H3" s="165"/>
    </row>
    <row r="4" spans="1:8" x14ac:dyDescent="0.15">
      <c r="A4" s="166"/>
      <c r="B4" s="167"/>
      <c r="C4" s="168"/>
      <c r="D4" s="169">
        <v>103200</v>
      </c>
      <c r="E4" s="170"/>
      <c r="F4" s="171">
        <v>37204</v>
      </c>
      <c r="G4" s="172"/>
      <c r="H4" s="173"/>
    </row>
    <row r="5" spans="1:8" x14ac:dyDescent="0.15">
      <c r="A5" s="154" t="s">
        <v>543</v>
      </c>
      <c r="B5" s="159"/>
      <c r="C5" s="160"/>
      <c r="D5" s="161">
        <v>104129</v>
      </c>
      <c r="E5" s="162"/>
      <c r="F5" s="163">
        <v>67319</v>
      </c>
      <c r="G5" s="164"/>
      <c r="H5" s="165"/>
    </row>
    <row r="6" spans="1:8" x14ac:dyDescent="0.15">
      <c r="A6" s="166"/>
      <c r="B6" s="167"/>
      <c r="C6" s="168"/>
      <c r="D6" s="169">
        <v>70088</v>
      </c>
      <c r="E6" s="170"/>
      <c r="F6" s="171">
        <v>38101</v>
      </c>
      <c r="G6" s="172"/>
      <c r="H6" s="173"/>
    </row>
    <row r="7" spans="1:8" x14ac:dyDescent="0.15">
      <c r="A7" s="154" t="s">
        <v>544</v>
      </c>
      <c r="B7" s="159"/>
      <c r="C7" s="160"/>
      <c r="D7" s="161">
        <v>88956</v>
      </c>
      <c r="E7" s="162"/>
      <c r="F7" s="163">
        <v>70615</v>
      </c>
      <c r="G7" s="164"/>
      <c r="H7" s="165"/>
    </row>
    <row r="8" spans="1:8" x14ac:dyDescent="0.15">
      <c r="A8" s="166"/>
      <c r="B8" s="167"/>
      <c r="C8" s="168"/>
      <c r="D8" s="169">
        <v>47963</v>
      </c>
      <c r="E8" s="170"/>
      <c r="F8" s="171">
        <v>37382</v>
      </c>
      <c r="G8" s="172"/>
      <c r="H8" s="173"/>
    </row>
    <row r="9" spans="1:8" x14ac:dyDescent="0.15">
      <c r="A9" s="154" t="s">
        <v>545</v>
      </c>
      <c r="B9" s="159"/>
      <c r="C9" s="160"/>
      <c r="D9" s="161">
        <v>74058</v>
      </c>
      <c r="E9" s="162"/>
      <c r="F9" s="163">
        <v>69185</v>
      </c>
      <c r="G9" s="164"/>
      <c r="H9" s="165"/>
    </row>
    <row r="10" spans="1:8" x14ac:dyDescent="0.15">
      <c r="A10" s="166"/>
      <c r="B10" s="167"/>
      <c r="C10" s="168"/>
      <c r="D10" s="169">
        <v>36665</v>
      </c>
      <c r="E10" s="170"/>
      <c r="F10" s="171">
        <v>38519</v>
      </c>
      <c r="G10" s="172"/>
      <c r="H10" s="173"/>
    </row>
    <row r="11" spans="1:8" x14ac:dyDescent="0.15">
      <c r="A11" s="154" t="s">
        <v>546</v>
      </c>
      <c r="B11" s="159"/>
      <c r="C11" s="160"/>
      <c r="D11" s="161">
        <v>73027</v>
      </c>
      <c r="E11" s="162"/>
      <c r="F11" s="163">
        <v>70166</v>
      </c>
      <c r="G11" s="164"/>
      <c r="H11" s="165"/>
    </row>
    <row r="12" spans="1:8" x14ac:dyDescent="0.15">
      <c r="A12" s="166"/>
      <c r="B12" s="167"/>
      <c r="C12" s="174"/>
      <c r="D12" s="169">
        <v>33199</v>
      </c>
      <c r="E12" s="170"/>
      <c r="F12" s="171">
        <v>36115</v>
      </c>
      <c r="G12" s="172"/>
      <c r="H12" s="173"/>
    </row>
    <row r="13" spans="1:8" x14ac:dyDescent="0.15">
      <c r="A13" s="154"/>
      <c r="B13" s="159"/>
      <c r="C13" s="175"/>
      <c r="D13" s="176">
        <v>96563</v>
      </c>
      <c r="E13" s="177"/>
      <c r="F13" s="178">
        <v>73906</v>
      </c>
      <c r="G13" s="179"/>
      <c r="H13" s="165"/>
    </row>
    <row r="14" spans="1:8" x14ac:dyDescent="0.15">
      <c r="A14" s="166"/>
      <c r="B14" s="167"/>
      <c r="C14" s="168"/>
      <c r="D14" s="169">
        <v>58223</v>
      </c>
      <c r="E14" s="170"/>
      <c r="F14" s="171">
        <v>37464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6.45</v>
      </c>
      <c r="C19" s="180">
        <f>ROUND(VALUE(SUBSTITUTE(実質収支比率等に係る経年分析!G$48,"▲","-")),2)</f>
        <v>4.62</v>
      </c>
      <c r="D19" s="180">
        <f>ROUND(VALUE(SUBSTITUTE(実質収支比率等に係る経年分析!H$48,"▲","-")),2)</f>
        <v>4.07</v>
      </c>
      <c r="E19" s="180">
        <f>ROUND(VALUE(SUBSTITUTE(実質収支比率等に係る経年分析!I$48,"▲","-")),2)</f>
        <v>3.57</v>
      </c>
      <c r="F19" s="180">
        <f>ROUND(VALUE(SUBSTITUTE(実質収支比率等に係る経年分析!J$48,"▲","-")),2)</f>
        <v>6.36</v>
      </c>
    </row>
    <row r="20" spans="1:11" x14ac:dyDescent="0.15">
      <c r="A20" s="180" t="s">
        <v>54</v>
      </c>
      <c r="B20" s="180">
        <f>ROUND(VALUE(SUBSTITUTE(実質収支比率等に係る経年分析!F$47,"▲","-")),2)</f>
        <v>11.69</v>
      </c>
      <c r="C20" s="180">
        <f>ROUND(VALUE(SUBSTITUTE(実質収支比率等に係る経年分析!G$47,"▲","-")),2)</f>
        <v>9.68</v>
      </c>
      <c r="D20" s="180">
        <f>ROUND(VALUE(SUBSTITUTE(実質収支比率等に係る経年分析!H$47,"▲","-")),2)</f>
        <v>11.62</v>
      </c>
      <c r="E20" s="180">
        <f>ROUND(VALUE(SUBSTITUTE(実質収支比率等に係る経年分析!I$47,"▲","-")),2)</f>
        <v>10.41</v>
      </c>
      <c r="F20" s="180">
        <f>ROUND(VALUE(SUBSTITUTE(実質収支比率等に係る経年分析!J$47,"▲","-")),2)</f>
        <v>10.84</v>
      </c>
    </row>
    <row r="21" spans="1:11" x14ac:dyDescent="0.15">
      <c r="A21" s="180" t="s">
        <v>55</v>
      </c>
      <c r="B21" s="180">
        <f>IF(ISNUMBER(VALUE(SUBSTITUTE(実質収支比率等に係る経年分析!F$49,"▲","-"))),ROUND(VALUE(SUBSTITUTE(実質収支比率等に係る経年分析!F$49,"▲","-")),2),NA())</f>
        <v>2.7</v>
      </c>
      <c r="C21" s="180">
        <f>IF(ISNUMBER(VALUE(SUBSTITUTE(実質収支比率等に係る経年分析!G$49,"▲","-"))),ROUND(VALUE(SUBSTITUTE(実質収支比率等に係る経年分析!G$49,"▲","-")),2),NA())</f>
        <v>-4.0599999999999996</v>
      </c>
      <c r="D21" s="180">
        <f>IF(ISNUMBER(VALUE(SUBSTITUTE(実質収支比率等に係る経年分析!H$49,"▲","-"))),ROUND(VALUE(SUBSTITUTE(実質収支比率等に係る経年分析!H$49,"▲","-")),2),NA())</f>
        <v>1.27</v>
      </c>
      <c r="E21" s="180">
        <f>IF(ISNUMBER(VALUE(SUBSTITUTE(実質収支比率等に係る経年分析!I$49,"▲","-"))),ROUND(VALUE(SUBSTITUTE(実質収支比率等に係る経年分析!I$49,"▲","-")),2),NA())</f>
        <v>-1.73</v>
      </c>
      <c r="F21" s="180">
        <f>IF(ISNUMBER(VALUE(SUBSTITUTE(実質収支比率等に係る経年分析!J$49,"▲","-"))),ROUND(VALUE(SUBSTITUTE(実質収支比率等に係る経年分析!J$49,"▲","-")),2),NA())</f>
        <v>3.11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城内診療所特別会計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4269</v>
      </c>
      <c r="E42" s="182"/>
      <c r="F42" s="182"/>
      <c r="G42" s="182">
        <f>'実質公債費比率（分子）の構造'!L$52</f>
        <v>4457</v>
      </c>
      <c r="H42" s="182"/>
      <c r="I42" s="182"/>
      <c r="J42" s="182">
        <f>'実質公債費比率（分子）の構造'!M$52</f>
        <v>4336</v>
      </c>
      <c r="K42" s="182"/>
      <c r="L42" s="182"/>
      <c r="M42" s="182">
        <f>'実質公債費比率（分子）の構造'!N$52</f>
        <v>4235</v>
      </c>
      <c r="N42" s="182"/>
      <c r="O42" s="182"/>
      <c r="P42" s="182">
        <f>'実質公債費比率（分子）の構造'!O$52</f>
        <v>4169</v>
      </c>
    </row>
    <row r="43" spans="1:16" x14ac:dyDescent="0.15">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40</v>
      </c>
      <c r="C44" s="182"/>
      <c r="D44" s="182"/>
      <c r="E44" s="182">
        <f>'実質公債費比率（分子）の構造'!L$50</f>
        <v>39</v>
      </c>
      <c r="F44" s="182"/>
      <c r="G44" s="182"/>
      <c r="H44" s="182">
        <f>'実質公債費比率（分子）の構造'!M$50</f>
        <v>37</v>
      </c>
      <c r="I44" s="182"/>
      <c r="J44" s="182"/>
      <c r="K44" s="182">
        <f>'実質公債費比率（分子）の構造'!N$50</f>
        <v>8</v>
      </c>
      <c r="L44" s="182"/>
      <c r="M44" s="182"/>
      <c r="N44" s="182">
        <f>'実質公債費比率（分子）の構造'!O$50</f>
        <v>8</v>
      </c>
      <c r="O44" s="182"/>
      <c r="P44" s="182"/>
    </row>
    <row r="45" spans="1:16" x14ac:dyDescent="0.15">
      <c r="A45" s="182" t="s">
        <v>65</v>
      </c>
      <c r="B45" s="182">
        <f>'実質公債費比率（分子）の構造'!K$49</f>
        <v>57</v>
      </c>
      <c r="C45" s="182"/>
      <c r="D45" s="182"/>
      <c r="E45" s="182">
        <f>'実質公債費比率（分子）の構造'!L$49</f>
        <v>57</v>
      </c>
      <c r="F45" s="182"/>
      <c r="G45" s="182"/>
      <c r="H45" s="182">
        <f>'実質公債費比率（分子）の構造'!M$49</f>
        <v>57</v>
      </c>
      <c r="I45" s="182"/>
      <c r="J45" s="182"/>
      <c r="K45" s="182">
        <f>'実質公債費比率（分子）の構造'!N$49</f>
        <v>62</v>
      </c>
      <c r="L45" s="182"/>
      <c r="M45" s="182"/>
      <c r="N45" s="182">
        <f>'実質公債費比率（分子）の構造'!O$49</f>
        <v>66</v>
      </c>
      <c r="O45" s="182"/>
      <c r="P45" s="182"/>
    </row>
    <row r="46" spans="1:16" x14ac:dyDescent="0.15">
      <c r="A46" s="182" t="s">
        <v>66</v>
      </c>
      <c r="B46" s="182">
        <f>'実質公債費比率（分子）の構造'!K$48</f>
        <v>2075</v>
      </c>
      <c r="C46" s="182"/>
      <c r="D46" s="182"/>
      <c r="E46" s="182">
        <f>'実質公債費比率（分子）の構造'!L$48</f>
        <v>2464</v>
      </c>
      <c r="F46" s="182"/>
      <c r="G46" s="182"/>
      <c r="H46" s="182">
        <f>'実質公債費比率（分子）の構造'!M$48</f>
        <v>2355</v>
      </c>
      <c r="I46" s="182"/>
      <c r="J46" s="182"/>
      <c r="K46" s="182">
        <f>'実質公債費比率（分子）の構造'!N$48</f>
        <v>2326</v>
      </c>
      <c r="L46" s="182"/>
      <c r="M46" s="182"/>
      <c r="N46" s="182">
        <f>'実質公債費比率（分子）の構造'!O$48</f>
        <v>1679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4303</v>
      </c>
      <c r="C49" s="182"/>
      <c r="D49" s="182"/>
      <c r="E49" s="182">
        <f>'実質公債費比率（分子）の構造'!L$45</f>
        <v>4411</v>
      </c>
      <c r="F49" s="182"/>
      <c r="G49" s="182"/>
      <c r="H49" s="182">
        <f>'実質公債費比率（分子）の構造'!M$45</f>
        <v>4347</v>
      </c>
      <c r="I49" s="182"/>
      <c r="J49" s="182"/>
      <c r="K49" s="182">
        <f>'実質公債費比率（分子）の構造'!N$45</f>
        <v>4125</v>
      </c>
      <c r="L49" s="182"/>
      <c r="M49" s="182"/>
      <c r="N49" s="182">
        <f>'実質公債費比率（分子）の構造'!O$45</f>
        <v>4205</v>
      </c>
      <c r="O49" s="182"/>
      <c r="P49" s="182"/>
    </row>
    <row r="50" spans="1:16" x14ac:dyDescent="0.15">
      <c r="A50" s="182" t="s">
        <v>70</v>
      </c>
      <c r="B50" s="182" t="e">
        <f>NA()</f>
        <v>#N/A</v>
      </c>
      <c r="C50" s="182">
        <f>IF(ISNUMBER('実質公債費比率（分子）の構造'!K$53),'実質公債費比率（分子）の構造'!K$53,NA())</f>
        <v>2206</v>
      </c>
      <c r="D50" s="182" t="e">
        <f>NA()</f>
        <v>#N/A</v>
      </c>
      <c r="E50" s="182" t="e">
        <f>NA()</f>
        <v>#N/A</v>
      </c>
      <c r="F50" s="182">
        <f>IF(ISNUMBER('実質公債費比率（分子）の構造'!L$53),'実質公債費比率（分子）の構造'!L$53,NA())</f>
        <v>2514</v>
      </c>
      <c r="G50" s="182" t="e">
        <f>NA()</f>
        <v>#N/A</v>
      </c>
      <c r="H50" s="182" t="e">
        <f>NA()</f>
        <v>#N/A</v>
      </c>
      <c r="I50" s="182">
        <f>IF(ISNUMBER('実質公債費比率（分子）の構造'!M$53),'実質公債費比率（分子）の構造'!M$53,NA())</f>
        <v>2460</v>
      </c>
      <c r="J50" s="182" t="e">
        <f>NA()</f>
        <v>#N/A</v>
      </c>
      <c r="K50" s="182" t="e">
        <f>NA()</f>
        <v>#N/A</v>
      </c>
      <c r="L50" s="182">
        <f>IF(ISNUMBER('実質公債費比率（分子）の構造'!N$53),'実質公債費比率（分子）の構造'!N$53,NA())</f>
        <v>2286</v>
      </c>
      <c r="M50" s="182" t="e">
        <f>NA()</f>
        <v>#N/A</v>
      </c>
      <c r="N50" s="182" t="e">
        <f>NA()</f>
        <v>#N/A</v>
      </c>
      <c r="O50" s="182">
        <f>IF(ISNUMBER('実質公債費比率（分子）の構造'!O$53),'実質公債費比率（分子）の構造'!O$53,NA())</f>
        <v>1789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49519</v>
      </c>
      <c r="E56" s="181"/>
      <c r="F56" s="181"/>
      <c r="G56" s="181">
        <f>'将来負担比率（分子）の構造'!J$52</f>
        <v>48294</v>
      </c>
      <c r="H56" s="181"/>
      <c r="I56" s="181"/>
      <c r="J56" s="181">
        <f>'将来負担比率（分子）の構造'!K$52</f>
        <v>47213</v>
      </c>
      <c r="K56" s="181"/>
      <c r="L56" s="181"/>
      <c r="M56" s="181">
        <f>'将来負担比率（分子）の構造'!L$52</f>
        <v>45491</v>
      </c>
      <c r="N56" s="181"/>
      <c r="O56" s="181"/>
      <c r="P56" s="181">
        <f>'将来負担比率（分子）の構造'!M$52</f>
        <v>43472</v>
      </c>
    </row>
    <row r="57" spans="1:16" x14ac:dyDescent="0.15">
      <c r="A57" s="181" t="s">
        <v>41</v>
      </c>
      <c r="B57" s="181"/>
      <c r="C57" s="181"/>
      <c r="D57" s="181">
        <f>'将来負担比率（分子）の構造'!I$51</f>
        <v>1371</v>
      </c>
      <c r="E57" s="181"/>
      <c r="F57" s="181"/>
      <c r="G57" s="181">
        <f>'将来負担比率（分子）の構造'!J$51</f>
        <v>1296</v>
      </c>
      <c r="H57" s="181"/>
      <c r="I57" s="181"/>
      <c r="J57" s="181">
        <f>'将来負担比率（分子）の構造'!K$51</f>
        <v>1374</v>
      </c>
      <c r="K57" s="181"/>
      <c r="L57" s="181"/>
      <c r="M57" s="181">
        <f>'将来負担比率（分子）の構造'!L$51</f>
        <v>1391</v>
      </c>
      <c r="N57" s="181"/>
      <c r="O57" s="181"/>
      <c r="P57" s="181">
        <f>'将来負担比率（分子）の構造'!M$51</f>
        <v>1010</v>
      </c>
    </row>
    <row r="58" spans="1:16" x14ac:dyDescent="0.15">
      <c r="A58" s="181" t="s">
        <v>40</v>
      </c>
      <c r="B58" s="181"/>
      <c r="C58" s="181"/>
      <c r="D58" s="181">
        <f>'将来負担比率（分子）の構造'!I$50</f>
        <v>3341</v>
      </c>
      <c r="E58" s="181"/>
      <c r="F58" s="181"/>
      <c r="G58" s="181">
        <f>'将来負担比率（分子）の構造'!J$50</f>
        <v>2982</v>
      </c>
      <c r="H58" s="181"/>
      <c r="I58" s="181"/>
      <c r="J58" s="181">
        <f>'将来負担比率（分子）の構造'!K$50</f>
        <v>3364</v>
      </c>
      <c r="K58" s="181"/>
      <c r="L58" s="181"/>
      <c r="M58" s="181">
        <f>'将来負担比率（分子）の構造'!L$50</f>
        <v>3679</v>
      </c>
      <c r="N58" s="181"/>
      <c r="O58" s="181"/>
      <c r="P58" s="181">
        <f>'将来負担比率（分子）の構造'!M$50</f>
        <v>4475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337</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1379</v>
      </c>
      <c r="C62" s="181"/>
      <c r="D62" s="181"/>
      <c r="E62" s="181">
        <f>'将来負担比率（分子）の構造'!J$45</f>
        <v>1417</v>
      </c>
      <c r="F62" s="181"/>
      <c r="G62" s="181"/>
      <c r="H62" s="181">
        <f>'将来負担比率（分子）の構造'!K$45</f>
        <v>1017</v>
      </c>
      <c r="I62" s="181"/>
      <c r="J62" s="181"/>
      <c r="K62" s="181">
        <f>'将来負担比率（分子）の構造'!L$45</f>
        <v>493</v>
      </c>
      <c r="L62" s="181"/>
      <c r="M62" s="181"/>
      <c r="N62" s="181">
        <f>'将来負担比率（分子）の構造'!M$45</f>
        <v>393</v>
      </c>
      <c r="O62" s="181"/>
      <c r="P62" s="181"/>
    </row>
    <row r="63" spans="1:16" x14ac:dyDescent="0.15">
      <c r="A63" s="181" t="s">
        <v>33</v>
      </c>
      <c r="B63" s="181">
        <f>'将来負担比率（分子）の構造'!I$44</f>
        <v>532</v>
      </c>
      <c r="C63" s="181"/>
      <c r="D63" s="181"/>
      <c r="E63" s="181">
        <f>'将来負担比率（分子）の構造'!J$44</f>
        <v>429</v>
      </c>
      <c r="F63" s="181"/>
      <c r="G63" s="181"/>
      <c r="H63" s="181">
        <f>'将来負担比率（分子）の構造'!K$44</f>
        <v>376</v>
      </c>
      <c r="I63" s="181"/>
      <c r="J63" s="181"/>
      <c r="K63" s="181">
        <f>'将来負担比率（分子）の構造'!L$44</f>
        <v>318</v>
      </c>
      <c r="L63" s="181"/>
      <c r="M63" s="181"/>
      <c r="N63" s="181">
        <f>'将来負担比率（分子）の構造'!M$44</f>
        <v>255</v>
      </c>
      <c r="O63" s="181"/>
      <c r="P63" s="181"/>
    </row>
    <row r="64" spans="1:16" x14ac:dyDescent="0.15">
      <c r="A64" s="181" t="s">
        <v>32</v>
      </c>
      <c r="B64" s="181">
        <f>'将来負担比率（分子）の構造'!I$43</f>
        <v>34950</v>
      </c>
      <c r="C64" s="181"/>
      <c r="D64" s="181"/>
      <c r="E64" s="181">
        <f>'将来負担比率（分子）の構造'!J$43</f>
        <v>31569</v>
      </c>
      <c r="F64" s="181"/>
      <c r="G64" s="181"/>
      <c r="H64" s="181">
        <f>'将来負担比率（分子）の構造'!K$43</f>
        <v>30139</v>
      </c>
      <c r="I64" s="181"/>
      <c r="J64" s="181"/>
      <c r="K64" s="181">
        <f>'将来負担比率（分子）の構造'!L$43</f>
        <v>29770</v>
      </c>
      <c r="L64" s="181"/>
      <c r="M64" s="181"/>
      <c r="N64" s="181">
        <f>'将来負担比率（分子）の構造'!M$43</f>
        <v>26986</v>
      </c>
      <c r="O64" s="181"/>
      <c r="P64" s="181"/>
    </row>
    <row r="65" spans="1:16" x14ac:dyDescent="0.15">
      <c r="A65" s="181" t="s">
        <v>31</v>
      </c>
      <c r="B65" s="181">
        <f>'将来負担比率（分子）の構造'!I$42</f>
        <v>89</v>
      </c>
      <c r="C65" s="181"/>
      <c r="D65" s="181"/>
      <c r="E65" s="181">
        <f>'将来負担比率（分子）の構造'!J$42</f>
        <v>52</v>
      </c>
      <c r="F65" s="181"/>
      <c r="G65" s="181"/>
      <c r="H65" s="181">
        <f>'将来負担比率（分子）の構造'!K$42</f>
        <v>16</v>
      </c>
      <c r="I65" s="181"/>
      <c r="J65" s="181"/>
      <c r="K65" s="181">
        <f>'将来負担比率（分子）の構造'!L$42</f>
        <v>8</v>
      </c>
      <c r="L65" s="181"/>
      <c r="M65" s="181"/>
      <c r="N65" s="181" t="str">
        <f>'将来負担比率（分子）の構造'!M$42</f>
        <v>-</v>
      </c>
      <c r="O65" s="181"/>
      <c r="P65" s="181"/>
    </row>
    <row r="66" spans="1:16" x14ac:dyDescent="0.15">
      <c r="A66" s="181" t="s">
        <v>30</v>
      </c>
      <c r="B66" s="181">
        <f>'将来負担比率（分子）の構造'!I$41</f>
        <v>42418</v>
      </c>
      <c r="C66" s="181"/>
      <c r="D66" s="181"/>
      <c r="E66" s="181">
        <f>'将来負担比率（分子）の構造'!J$41</f>
        <v>41911</v>
      </c>
      <c r="F66" s="181"/>
      <c r="G66" s="181"/>
      <c r="H66" s="181">
        <f>'将来負担比率（分子）の構造'!K$41</f>
        <v>41027</v>
      </c>
      <c r="I66" s="181"/>
      <c r="J66" s="181"/>
      <c r="K66" s="181">
        <f>'将来負担比率（分子）の構造'!L$41</f>
        <v>39681</v>
      </c>
      <c r="L66" s="181"/>
      <c r="M66" s="181"/>
      <c r="N66" s="181">
        <f>'将来負担比率（分子）の構造'!M$41</f>
        <v>37748</v>
      </c>
      <c r="O66" s="181"/>
      <c r="P66" s="181"/>
    </row>
    <row r="67" spans="1:16" x14ac:dyDescent="0.15">
      <c r="A67" s="181" t="s">
        <v>74</v>
      </c>
      <c r="B67" s="181" t="e">
        <f>NA()</f>
        <v>#N/A</v>
      </c>
      <c r="C67" s="181">
        <f>IF(ISNUMBER('将来負担比率（分子）の構造'!I$53), IF('将来負担比率（分子）の構造'!I$53 &lt; 0, 0, '将来負担比率（分子）の構造'!I$53), NA())</f>
        <v>25474</v>
      </c>
      <c r="D67" s="181" t="e">
        <f>NA()</f>
        <v>#N/A</v>
      </c>
      <c r="E67" s="181" t="e">
        <f>NA()</f>
        <v>#N/A</v>
      </c>
      <c r="F67" s="181">
        <f>IF(ISNUMBER('将来負担比率（分子）の構造'!J$53), IF('将来負担比率（分子）の構造'!J$53 &lt; 0, 0, '将来負担比率（分子）の構造'!J$53), NA())</f>
        <v>22807</v>
      </c>
      <c r="G67" s="181" t="e">
        <f>NA()</f>
        <v>#N/A</v>
      </c>
      <c r="H67" s="181" t="e">
        <f>NA()</f>
        <v>#N/A</v>
      </c>
      <c r="I67" s="181">
        <f>IF(ISNUMBER('将来負担比率（分子）の構造'!K$53), IF('将来負担比率（分子）の構造'!K$53 &lt; 0, 0, '将来負担比率（分子）の構造'!K$53), NA())</f>
        <v>20624</v>
      </c>
      <c r="J67" s="181" t="e">
        <f>NA()</f>
        <v>#N/A</v>
      </c>
      <c r="K67" s="181" t="e">
        <f>NA()</f>
        <v>#N/A</v>
      </c>
      <c r="L67" s="181">
        <f>IF(ISNUMBER('将来負担比率（分子）の構造'!L$53), IF('将来負担比率（分子）の構造'!L$53 &lt; 0, 0, '将来負担比率（分子）の構造'!L$53), NA())</f>
        <v>19709</v>
      </c>
      <c r="M67" s="181" t="e">
        <f>NA()</f>
        <v>#N/A</v>
      </c>
      <c r="N67" s="181" t="e">
        <f>NA()</f>
        <v>#N/A</v>
      </c>
      <c r="O67" s="181">
        <f>IF(ISNUMBER('将来負担比率（分子）の構造'!M$53), IF('将来負担比率（分子）の構造'!M$53 &lt; 0, 0, '将来負担比率（分子）の構造'!M$53), NA())</f>
        <v>16425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2293</v>
      </c>
      <c r="C72" s="185">
        <f>基金残高に係る経年分析!G55</f>
        <v>2051</v>
      </c>
      <c r="D72" s="185">
        <f>基金残高に係る経年分析!H55</f>
        <v>2120</v>
      </c>
    </row>
    <row r="73" spans="1:16" x14ac:dyDescent="0.15">
      <c r="A73" s="184" t="s">
        <v>77</v>
      </c>
      <c r="B73" s="185">
        <f>基金残高に係る経年分析!F56</f>
        <v>104</v>
      </c>
      <c r="C73" s="185">
        <f>基金残高に係る経年分析!G56</f>
        <v>104</v>
      </c>
      <c r="D73" s="185">
        <f>基金残高に係る経年分析!H56</f>
        <v>104</v>
      </c>
    </row>
    <row r="74" spans="1:16" x14ac:dyDescent="0.15">
      <c r="A74" s="184" t="s">
        <v>78</v>
      </c>
      <c r="B74" s="185">
        <f>基金残高に係る経年分析!F57</f>
        <v>3941</v>
      </c>
      <c r="C74" s="185">
        <f>基金残高に係る経年分析!G57</f>
        <v>4404</v>
      </c>
      <c r="D74" s="185">
        <f>基金残高に係る経年分析!H57</f>
        <v>4830</v>
      </c>
    </row>
  </sheetData>
  <sheetProtection algorithmName="SHA-512" hashValue="cjKejw81H7Q3lxmBdQMpartZeyKJD9F33exE1s+AbVXGqSFLFE4LATu6q0Ezok4odbhNCd7a/ICspCKSjh2Ykg==" saltValue="NjFr9ZUidkr5+5ZbP8N0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7327583</v>
      </c>
      <c r="S5" s="635"/>
      <c r="T5" s="635"/>
      <c r="U5" s="635"/>
      <c r="V5" s="635"/>
      <c r="W5" s="635"/>
      <c r="X5" s="635"/>
      <c r="Y5" s="636"/>
      <c r="Z5" s="637">
        <v>22.2</v>
      </c>
      <c r="AA5" s="637"/>
      <c r="AB5" s="637"/>
      <c r="AC5" s="637"/>
      <c r="AD5" s="638">
        <v>7324651</v>
      </c>
      <c r="AE5" s="638"/>
      <c r="AF5" s="638"/>
      <c r="AG5" s="638"/>
      <c r="AH5" s="638"/>
      <c r="AI5" s="638"/>
      <c r="AJ5" s="638"/>
      <c r="AK5" s="638"/>
      <c r="AL5" s="639">
        <v>38.200000000000003</v>
      </c>
      <c r="AM5" s="640"/>
      <c r="AN5" s="640"/>
      <c r="AO5" s="641"/>
      <c r="AP5" s="631" t="s">
        <v>225</v>
      </c>
      <c r="AQ5" s="632"/>
      <c r="AR5" s="632"/>
      <c r="AS5" s="632"/>
      <c r="AT5" s="632"/>
      <c r="AU5" s="632"/>
      <c r="AV5" s="632"/>
      <c r="AW5" s="632"/>
      <c r="AX5" s="632"/>
      <c r="AY5" s="632"/>
      <c r="AZ5" s="632"/>
      <c r="BA5" s="632"/>
      <c r="BB5" s="632"/>
      <c r="BC5" s="632"/>
      <c r="BD5" s="632"/>
      <c r="BE5" s="632"/>
      <c r="BF5" s="633"/>
      <c r="BG5" s="645">
        <v>7289646</v>
      </c>
      <c r="BH5" s="646"/>
      <c r="BI5" s="646"/>
      <c r="BJ5" s="646"/>
      <c r="BK5" s="646"/>
      <c r="BL5" s="646"/>
      <c r="BM5" s="646"/>
      <c r="BN5" s="647"/>
      <c r="BO5" s="648">
        <v>99.5</v>
      </c>
      <c r="BP5" s="648"/>
      <c r="BQ5" s="648"/>
      <c r="BR5" s="648"/>
      <c r="BS5" s="649">
        <v>71920</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326646</v>
      </c>
      <c r="S6" s="646"/>
      <c r="T6" s="646"/>
      <c r="U6" s="646"/>
      <c r="V6" s="646"/>
      <c r="W6" s="646"/>
      <c r="X6" s="646"/>
      <c r="Y6" s="647"/>
      <c r="Z6" s="648">
        <v>1</v>
      </c>
      <c r="AA6" s="648"/>
      <c r="AB6" s="648"/>
      <c r="AC6" s="648"/>
      <c r="AD6" s="649">
        <v>326646</v>
      </c>
      <c r="AE6" s="649"/>
      <c r="AF6" s="649"/>
      <c r="AG6" s="649"/>
      <c r="AH6" s="649"/>
      <c r="AI6" s="649"/>
      <c r="AJ6" s="649"/>
      <c r="AK6" s="649"/>
      <c r="AL6" s="650">
        <v>1.7</v>
      </c>
      <c r="AM6" s="651"/>
      <c r="AN6" s="651"/>
      <c r="AO6" s="652"/>
      <c r="AP6" s="642" t="s">
        <v>230</v>
      </c>
      <c r="AQ6" s="643"/>
      <c r="AR6" s="643"/>
      <c r="AS6" s="643"/>
      <c r="AT6" s="643"/>
      <c r="AU6" s="643"/>
      <c r="AV6" s="643"/>
      <c r="AW6" s="643"/>
      <c r="AX6" s="643"/>
      <c r="AY6" s="643"/>
      <c r="AZ6" s="643"/>
      <c r="BA6" s="643"/>
      <c r="BB6" s="643"/>
      <c r="BC6" s="643"/>
      <c r="BD6" s="643"/>
      <c r="BE6" s="643"/>
      <c r="BF6" s="644"/>
      <c r="BG6" s="645">
        <v>7289646</v>
      </c>
      <c r="BH6" s="646"/>
      <c r="BI6" s="646"/>
      <c r="BJ6" s="646"/>
      <c r="BK6" s="646"/>
      <c r="BL6" s="646"/>
      <c r="BM6" s="646"/>
      <c r="BN6" s="647"/>
      <c r="BO6" s="648">
        <v>99.5</v>
      </c>
      <c r="BP6" s="648"/>
      <c r="BQ6" s="648"/>
      <c r="BR6" s="648"/>
      <c r="BS6" s="649">
        <v>71920</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207392</v>
      </c>
      <c r="CS6" s="646"/>
      <c r="CT6" s="646"/>
      <c r="CU6" s="646"/>
      <c r="CV6" s="646"/>
      <c r="CW6" s="646"/>
      <c r="CX6" s="646"/>
      <c r="CY6" s="647"/>
      <c r="CZ6" s="639">
        <v>0.7</v>
      </c>
      <c r="DA6" s="640"/>
      <c r="DB6" s="640"/>
      <c r="DC6" s="659"/>
      <c r="DD6" s="654" t="s">
        <v>232</v>
      </c>
      <c r="DE6" s="646"/>
      <c r="DF6" s="646"/>
      <c r="DG6" s="646"/>
      <c r="DH6" s="646"/>
      <c r="DI6" s="646"/>
      <c r="DJ6" s="646"/>
      <c r="DK6" s="646"/>
      <c r="DL6" s="646"/>
      <c r="DM6" s="646"/>
      <c r="DN6" s="646"/>
      <c r="DO6" s="646"/>
      <c r="DP6" s="647"/>
      <c r="DQ6" s="654">
        <v>207392</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4486</v>
      </c>
      <c r="S7" s="646"/>
      <c r="T7" s="646"/>
      <c r="U7" s="646"/>
      <c r="V7" s="646"/>
      <c r="W7" s="646"/>
      <c r="X7" s="646"/>
      <c r="Y7" s="647"/>
      <c r="Z7" s="648">
        <v>0</v>
      </c>
      <c r="AA7" s="648"/>
      <c r="AB7" s="648"/>
      <c r="AC7" s="648"/>
      <c r="AD7" s="649">
        <v>4486</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2845553</v>
      </c>
      <c r="BH7" s="646"/>
      <c r="BI7" s="646"/>
      <c r="BJ7" s="646"/>
      <c r="BK7" s="646"/>
      <c r="BL7" s="646"/>
      <c r="BM7" s="646"/>
      <c r="BN7" s="647"/>
      <c r="BO7" s="648">
        <v>38.799999999999997</v>
      </c>
      <c r="BP7" s="648"/>
      <c r="BQ7" s="648"/>
      <c r="BR7" s="648"/>
      <c r="BS7" s="649">
        <v>71920</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4200076</v>
      </c>
      <c r="CS7" s="646"/>
      <c r="CT7" s="646"/>
      <c r="CU7" s="646"/>
      <c r="CV7" s="646"/>
      <c r="CW7" s="646"/>
      <c r="CX7" s="646"/>
      <c r="CY7" s="647"/>
      <c r="CZ7" s="648">
        <v>13.3</v>
      </c>
      <c r="DA7" s="648"/>
      <c r="DB7" s="648"/>
      <c r="DC7" s="648"/>
      <c r="DD7" s="654">
        <v>221943</v>
      </c>
      <c r="DE7" s="646"/>
      <c r="DF7" s="646"/>
      <c r="DG7" s="646"/>
      <c r="DH7" s="646"/>
      <c r="DI7" s="646"/>
      <c r="DJ7" s="646"/>
      <c r="DK7" s="646"/>
      <c r="DL7" s="646"/>
      <c r="DM7" s="646"/>
      <c r="DN7" s="646"/>
      <c r="DO7" s="646"/>
      <c r="DP7" s="647"/>
      <c r="DQ7" s="654">
        <v>3849421</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23035</v>
      </c>
      <c r="S8" s="646"/>
      <c r="T8" s="646"/>
      <c r="U8" s="646"/>
      <c r="V8" s="646"/>
      <c r="W8" s="646"/>
      <c r="X8" s="646"/>
      <c r="Y8" s="647"/>
      <c r="Z8" s="648">
        <v>0.1</v>
      </c>
      <c r="AA8" s="648"/>
      <c r="AB8" s="648"/>
      <c r="AC8" s="648"/>
      <c r="AD8" s="649">
        <v>23035</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107570</v>
      </c>
      <c r="BH8" s="646"/>
      <c r="BI8" s="646"/>
      <c r="BJ8" s="646"/>
      <c r="BK8" s="646"/>
      <c r="BL8" s="646"/>
      <c r="BM8" s="646"/>
      <c r="BN8" s="647"/>
      <c r="BO8" s="648">
        <v>1.5</v>
      </c>
      <c r="BP8" s="648"/>
      <c r="BQ8" s="648"/>
      <c r="BR8" s="648"/>
      <c r="BS8" s="654" t="s">
        <v>238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8498210</v>
      </c>
      <c r="CS8" s="646"/>
      <c r="CT8" s="646"/>
      <c r="CU8" s="646"/>
      <c r="CV8" s="646"/>
      <c r="CW8" s="646"/>
      <c r="CX8" s="646"/>
      <c r="CY8" s="647"/>
      <c r="CZ8" s="648">
        <v>27</v>
      </c>
      <c r="DA8" s="648"/>
      <c r="DB8" s="648"/>
      <c r="DC8" s="648"/>
      <c r="DD8" s="654">
        <v>111840</v>
      </c>
      <c r="DE8" s="646"/>
      <c r="DF8" s="646"/>
      <c r="DG8" s="646"/>
      <c r="DH8" s="646"/>
      <c r="DI8" s="646"/>
      <c r="DJ8" s="646"/>
      <c r="DK8" s="646"/>
      <c r="DL8" s="646"/>
      <c r="DM8" s="646"/>
      <c r="DN8" s="646"/>
      <c r="DO8" s="646"/>
      <c r="DP8" s="647"/>
      <c r="DQ8" s="654">
        <v>5162304</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12502</v>
      </c>
      <c r="S9" s="646"/>
      <c r="T9" s="646"/>
      <c r="U9" s="646"/>
      <c r="V9" s="646"/>
      <c r="W9" s="646"/>
      <c r="X9" s="646"/>
      <c r="Y9" s="647"/>
      <c r="Z9" s="648">
        <v>0</v>
      </c>
      <c r="AA9" s="648"/>
      <c r="AB9" s="648"/>
      <c r="AC9" s="648"/>
      <c r="AD9" s="649">
        <v>12502</v>
      </c>
      <c r="AE9" s="649"/>
      <c r="AF9" s="649"/>
      <c r="AG9" s="649"/>
      <c r="AH9" s="649"/>
      <c r="AI9" s="649"/>
      <c r="AJ9" s="649"/>
      <c r="AK9" s="649"/>
      <c r="AL9" s="650">
        <v>0.1</v>
      </c>
      <c r="AM9" s="651"/>
      <c r="AN9" s="651"/>
      <c r="AO9" s="652"/>
      <c r="AP9" s="642" t="s">
        <v>241</v>
      </c>
      <c r="AQ9" s="643"/>
      <c r="AR9" s="643"/>
      <c r="AS9" s="643"/>
      <c r="AT9" s="643"/>
      <c r="AU9" s="643"/>
      <c r="AV9" s="643"/>
      <c r="AW9" s="643"/>
      <c r="AX9" s="643"/>
      <c r="AY9" s="643"/>
      <c r="AZ9" s="643"/>
      <c r="BA9" s="643"/>
      <c r="BB9" s="643"/>
      <c r="BC9" s="643"/>
      <c r="BD9" s="643"/>
      <c r="BE9" s="643"/>
      <c r="BF9" s="644"/>
      <c r="BG9" s="645">
        <v>2152466</v>
      </c>
      <c r="BH9" s="646"/>
      <c r="BI9" s="646"/>
      <c r="BJ9" s="646"/>
      <c r="BK9" s="646"/>
      <c r="BL9" s="646"/>
      <c r="BM9" s="646"/>
      <c r="BN9" s="647"/>
      <c r="BO9" s="648">
        <v>29.4</v>
      </c>
      <c r="BP9" s="648"/>
      <c r="BQ9" s="648"/>
      <c r="BR9" s="648"/>
      <c r="BS9" s="654" t="s">
        <v>232</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3192925</v>
      </c>
      <c r="CS9" s="646"/>
      <c r="CT9" s="646"/>
      <c r="CU9" s="646"/>
      <c r="CV9" s="646"/>
      <c r="CW9" s="646"/>
      <c r="CX9" s="646"/>
      <c r="CY9" s="647"/>
      <c r="CZ9" s="648">
        <v>10.1</v>
      </c>
      <c r="DA9" s="648"/>
      <c r="DB9" s="648"/>
      <c r="DC9" s="648"/>
      <c r="DD9" s="654">
        <v>350479</v>
      </c>
      <c r="DE9" s="646"/>
      <c r="DF9" s="646"/>
      <c r="DG9" s="646"/>
      <c r="DH9" s="646"/>
      <c r="DI9" s="646"/>
      <c r="DJ9" s="646"/>
      <c r="DK9" s="646"/>
      <c r="DL9" s="646"/>
      <c r="DM9" s="646"/>
      <c r="DN9" s="646"/>
      <c r="DO9" s="646"/>
      <c r="DP9" s="647"/>
      <c r="DQ9" s="654">
        <v>2563954</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232</v>
      </c>
      <c r="S10" s="646"/>
      <c r="T10" s="646"/>
      <c r="U10" s="646"/>
      <c r="V10" s="646"/>
      <c r="W10" s="646"/>
      <c r="X10" s="646"/>
      <c r="Y10" s="647"/>
      <c r="Z10" s="648" t="s">
        <v>238</v>
      </c>
      <c r="AA10" s="648"/>
      <c r="AB10" s="648"/>
      <c r="AC10" s="648"/>
      <c r="AD10" s="649" t="s">
        <v>232</v>
      </c>
      <c r="AE10" s="649"/>
      <c r="AF10" s="649"/>
      <c r="AG10" s="649"/>
      <c r="AH10" s="649"/>
      <c r="AI10" s="649"/>
      <c r="AJ10" s="649"/>
      <c r="AK10" s="649"/>
      <c r="AL10" s="650" t="s">
        <v>238</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222271</v>
      </c>
      <c r="BH10" s="646"/>
      <c r="BI10" s="646"/>
      <c r="BJ10" s="646"/>
      <c r="BK10" s="646"/>
      <c r="BL10" s="646"/>
      <c r="BM10" s="646"/>
      <c r="BN10" s="647"/>
      <c r="BO10" s="648">
        <v>3</v>
      </c>
      <c r="BP10" s="648"/>
      <c r="BQ10" s="648"/>
      <c r="BR10" s="648"/>
      <c r="BS10" s="654" t="s">
        <v>238</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27315</v>
      </c>
      <c r="CS10" s="646"/>
      <c r="CT10" s="646"/>
      <c r="CU10" s="646"/>
      <c r="CV10" s="646"/>
      <c r="CW10" s="646"/>
      <c r="CX10" s="646"/>
      <c r="CY10" s="647"/>
      <c r="CZ10" s="648">
        <v>0.1</v>
      </c>
      <c r="DA10" s="648"/>
      <c r="DB10" s="648"/>
      <c r="DC10" s="648"/>
      <c r="DD10" s="654" t="s">
        <v>238</v>
      </c>
      <c r="DE10" s="646"/>
      <c r="DF10" s="646"/>
      <c r="DG10" s="646"/>
      <c r="DH10" s="646"/>
      <c r="DI10" s="646"/>
      <c r="DJ10" s="646"/>
      <c r="DK10" s="646"/>
      <c r="DL10" s="646"/>
      <c r="DM10" s="646"/>
      <c r="DN10" s="646"/>
      <c r="DO10" s="646"/>
      <c r="DP10" s="647"/>
      <c r="DQ10" s="654">
        <v>25288</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1077238</v>
      </c>
      <c r="S11" s="646"/>
      <c r="T11" s="646"/>
      <c r="U11" s="646"/>
      <c r="V11" s="646"/>
      <c r="W11" s="646"/>
      <c r="X11" s="646"/>
      <c r="Y11" s="647"/>
      <c r="Z11" s="650">
        <v>3.3</v>
      </c>
      <c r="AA11" s="651"/>
      <c r="AB11" s="651"/>
      <c r="AC11" s="663"/>
      <c r="AD11" s="654">
        <v>1077238</v>
      </c>
      <c r="AE11" s="646"/>
      <c r="AF11" s="646"/>
      <c r="AG11" s="646"/>
      <c r="AH11" s="646"/>
      <c r="AI11" s="646"/>
      <c r="AJ11" s="646"/>
      <c r="AK11" s="647"/>
      <c r="AL11" s="650">
        <v>5.6</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363246</v>
      </c>
      <c r="BH11" s="646"/>
      <c r="BI11" s="646"/>
      <c r="BJ11" s="646"/>
      <c r="BK11" s="646"/>
      <c r="BL11" s="646"/>
      <c r="BM11" s="646"/>
      <c r="BN11" s="647"/>
      <c r="BO11" s="648">
        <v>5</v>
      </c>
      <c r="BP11" s="648"/>
      <c r="BQ11" s="648"/>
      <c r="BR11" s="648"/>
      <c r="BS11" s="654">
        <v>71920</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1021425</v>
      </c>
      <c r="CS11" s="646"/>
      <c r="CT11" s="646"/>
      <c r="CU11" s="646"/>
      <c r="CV11" s="646"/>
      <c r="CW11" s="646"/>
      <c r="CX11" s="646"/>
      <c r="CY11" s="647"/>
      <c r="CZ11" s="648">
        <v>3.2</v>
      </c>
      <c r="DA11" s="648"/>
      <c r="DB11" s="648"/>
      <c r="DC11" s="648"/>
      <c r="DD11" s="654">
        <v>222357</v>
      </c>
      <c r="DE11" s="646"/>
      <c r="DF11" s="646"/>
      <c r="DG11" s="646"/>
      <c r="DH11" s="646"/>
      <c r="DI11" s="646"/>
      <c r="DJ11" s="646"/>
      <c r="DK11" s="646"/>
      <c r="DL11" s="646"/>
      <c r="DM11" s="646"/>
      <c r="DN11" s="646"/>
      <c r="DO11" s="646"/>
      <c r="DP11" s="647"/>
      <c r="DQ11" s="654">
        <v>417459</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t="s">
        <v>238</v>
      </c>
      <c r="S12" s="646"/>
      <c r="T12" s="646"/>
      <c r="U12" s="646"/>
      <c r="V12" s="646"/>
      <c r="W12" s="646"/>
      <c r="X12" s="646"/>
      <c r="Y12" s="647"/>
      <c r="Z12" s="648" t="s">
        <v>238</v>
      </c>
      <c r="AA12" s="648"/>
      <c r="AB12" s="648"/>
      <c r="AC12" s="648"/>
      <c r="AD12" s="649" t="s">
        <v>238</v>
      </c>
      <c r="AE12" s="649"/>
      <c r="AF12" s="649"/>
      <c r="AG12" s="649"/>
      <c r="AH12" s="649"/>
      <c r="AI12" s="649"/>
      <c r="AJ12" s="649"/>
      <c r="AK12" s="649"/>
      <c r="AL12" s="650" t="s">
        <v>238</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3864165</v>
      </c>
      <c r="BH12" s="646"/>
      <c r="BI12" s="646"/>
      <c r="BJ12" s="646"/>
      <c r="BK12" s="646"/>
      <c r="BL12" s="646"/>
      <c r="BM12" s="646"/>
      <c r="BN12" s="647"/>
      <c r="BO12" s="648">
        <v>52.7</v>
      </c>
      <c r="BP12" s="648"/>
      <c r="BQ12" s="648"/>
      <c r="BR12" s="648"/>
      <c r="BS12" s="654" t="s">
        <v>232</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582242</v>
      </c>
      <c r="CS12" s="646"/>
      <c r="CT12" s="646"/>
      <c r="CU12" s="646"/>
      <c r="CV12" s="646"/>
      <c r="CW12" s="646"/>
      <c r="CX12" s="646"/>
      <c r="CY12" s="647"/>
      <c r="CZ12" s="648">
        <v>1.8</v>
      </c>
      <c r="DA12" s="648"/>
      <c r="DB12" s="648"/>
      <c r="DC12" s="648"/>
      <c r="DD12" s="654">
        <v>48085</v>
      </c>
      <c r="DE12" s="646"/>
      <c r="DF12" s="646"/>
      <c r="DG12" s="646"/>
      <c r="DH12" s="646"/>
      <c r="DI12" s="646"/>
      <c r="DJ12" s="646"/>
      <c r="DK12" s="646"/>
      <c r="DL12" s="646"/>
      <c r="DM12" s="646"/>
      <c r="DN12" s="646"/>
      <c r="DO12" s="646"/>
      <c r="DP12" s="647"/>
      <c r="DQ12" s="654">
        <v>310561</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232</v>
      </c>
      <c r="S13" s="646"/>
      <c r="T13" s="646"/>
      <c r="U13" s="646"/>
      <c r="V13" s="646"/>
      <c r="W13" s="646"/>
      <c r="X13" s="646"/>
      <c r="Y13" s="647"/>
      <c r="Z13" s="648" t="s">
        <v>232</v>
      </c>
      <c r="AA13" s="648"/>
      <c r="AB13" s="648"/>
      <c r="AC13" s="648"/>
      <c r="AD13" s="649" t="s">
        <v>238</v>
      </c>
      <c r="AE13" s="649"/>
      <c r="AF13" s="649"/>
      <c r="AG13" s="649"/>
      <c r="AH13" s="649"/>
      <c r="AI13" s="649"/>
      <c r="AJ13" s="649"/>
      <c r="AK13" s="649"/>
      <c r="AL13" s="650" t="s">
        <v>232</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3836658</v>
      </c>
      <c r="BH13" s="646"/>
      <c r="BI13" s="646"/>
      <c r="BJ13" s="646"/>
      <c r="BK13" s="646"/>
      <c r="BL13" s="646"/>
      <c r="BM13" s="646"/>
      <c r="BN13" s="647"/>
      <c r="BO13" s="648">
        <v>52.4</v>
      </c>
      <c r="BP13" s="648"/>
      <c r="BQ13" s="648"/>
      <c r="BR13" s="648"/>
      <c r="BS13" s="654" t="s">
        <v>238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5136904</v>
      </c>
      <c r="CS13" s="646"/>
      <c r="CT13" s="646"/>
      <c r="CU13" s="646"/>
      <c r="CV13" s="646"/>
      <c r="CW13" s="646"/>
      <c r="CX13" s="646"/>
      <c r="CY13" s="647"/>
      <c r="CZ13" s="648">
        <v>16.3</v>
      </c>
      <c r="DA13" s="648"/>
      <c r="DB13" s="648"/>
      <c r="DC13" s="648"/>
      <c r="DD13" s="654">
        <v>2242841</v>
      </c>
      <c r="DE13" s="646"/>
      <c r="DF13" s="646"/>
      <c r="DG13" s="646"/>
      <c r="DH13" s="646"/>
      <c r="DI13" s="646"/>
      <c r="DJ13" s="646"/>
      <c r="DK13" s="646"/>
      <c r="DL13" s="646"/>
      <c r="DM13" s="646"/>
      <c r="DN13" s="646"/>
      <c r="DO13" s="646"/>
      <c r="DP13" s="647"/>
      <c r="DQ13" s="654">
        <v>3087645</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41982</v>
      </c>
      <c r="S14" s="646"/>
      <c r="T14" s="646"/>
      <c r="U14" s="646"/>
      <c r="V14" s="646"/>
      <c r="W14" s="646"/>
      <c r="X14" s="646"/>
      <c r="Y14" s="647"/>
      <c r="Z14" s="648">
        <v>0.1</v>
      </c>
      <c r="AA14" s="648"/>
      <c r="AB14" s="648"/>
      <c r="AC14" s="648"/>
      <c r="AD14" s="649">
        <v>41982</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212462</v>
      </c>
      <c r="BH14" s="646"/>
      <c r="BI14" s="646"/>
      <c r="BJ14" s="646"/>
      <c r="BK14" s="646"/>
      <c r="BL14" s="646"/>
      <c r="BM14" s="646"/>
      <c r="BN14" s="647"/>
      <c r="BO14" s="648">
        <v>2.9</v>
      </c>
      <c r="BP14" s="648"/>
      <c r="BQ14" s="648"/>
      <c r="BR14" s="648"/>
      <c r="BS14" s="654" t="s">
        <v>238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1343300</v>
      </c>
      <c r="CS14" s="646"/>
      <c r="CT14" s="646"/>
      <c r="CU14" s="646"/>
      <c r="CV14" s="646"/>
      <c r="CW14" s="646"/>
      <c r="CX14" s="646"/>
      <c r="CY14" s="647"/>
      <c r="CZ14" s="648">
        <v>4.3</v>
      </c>
      <c r="DA14" s="648"/>
      <c r="DB14" s="648"/>
      <c r="DC14" s="648"/>
      <c r="DD14" s="654">
        <v>224680</v>
      </c>
      <c r="DE14" s="646"/>
      <c r="DF14" s="646"/>
      <c r="DG14" s="646"/>
      <c r="DH14" s="646"/>
      <c r="DI14" s="646"/>
      <c r="DJ14" s="646"/>
      <c r="DK14" s="646"/>
      <c r="DL14" s="646"/>
      <c r="DM14" s="646"/>
      <c r="DN14" s="646"/>
      <c r="DO14" s="646"/>
      <c r="DP14" s="647"/>
      <c r="DQ14" s="654">
        <v>886698</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238</v>
      </c>
      <c r="S15" s="646"/>
      <c r="T15" s="646"/>
      <c r="U15" s="646"/>
      <c r="V15" s="646"/>
      <c r="W15" s="646"/>
      <c r="X15" s="646"/>
      <c r="Y15" s="647"/>
      <c r="Z15" s="648" t="s">
        <v>238</v>
      </c>
      <c r="AA15" s="648"/>
      <c r="AB15" s="648"/>
      <c r="AC15" s="648"/>
      <c r="AD15" s="649" t="s">
        <v>238</v>
      </c>
      <c r="AE15" s="649"/>
      <c r="AF15" s="649"/>
      <c r="AG15" s="649"/>
      <c r="AH15" s="649"/>
      <c r="AI15" s="649"/>
      <c r="AJ15" s="649"/>
      <c r="AK15" s="649"/>
      <c r="AL15" s="650" t="s">
        <v>238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367466</v>
      </c>
      <c r="BH15" s="646"/>
      <c r="BI15" s="646"/>
      <c r="BJ15" s="646"/>
      <c r="BK15" s="646"/>
      <c r="BL15" s="646"/>
      <c r="BM15" s="646"/>
      <c r="BN15" s="647"/>
      <c r="BO15" s="648">
        <v>5</v>
      </c>
      <c r="BP15" s="648"/>
      <c r="BQ15" s="648"/>
      <c r="BR15" s="648"/>
      <c r="BS15" s="654" t="s">
        <v>232</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3011607</v>
      </c>
      <c r="CS15" s="646"/>
      <c r="CT15" s="646"/>
      <c r="CU15" s="646"/>
      <c r="CV15" s="646"/>
      <c r="CW15" s="646"/>
      <c r="CX15" s="646"/>
      <c r="CY15" s="647"/>
      <c r="CZ15" s="648">
        <v>9.6</v>
      </c>
      <c r="DA15" s="648"/>
      <c r="DB15" s="648"/>
      <c r="DC15" s="648"/>
      <c r="DD15" s="654">
        <v>681590</v>
      </c>
      <c r="DE15" s="646"/>
      <c r="DF15" s="646"/>
      <c r="DG15" s="646"/>
      <c r="DH15" s="646"/>
      <c r="DI15" s="646"/>
      <c r="DJ15" s="646"/>
      <c r="DK15" s="646"/>
      <c r="DL15" s="646"/>
      <c r="DM15" s="646"/>
      <c r="DN15" s="646"/>
      <c r="DO15" s="646"/>
      <c r="DP15" s="647"/>
      <c r="DQ15" s="654">
        <v>2188854</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11152</v>
      </c>
      <c r="S16" s="646"/>
      <c r="T16" s="646"/>
      <c r="U16" s="646"/>
      <c r="V16" s="646"/>
      <c r="W16" s="646"/>
      <c r="X16" s="646"/>
      <c r="Y16" s="647"/>
      <c r="Z16" s="648">
        <v>0</v>
      </c>
      <c r="AA16" s="648"/>
      <c r="AB16" s="648"/>
      <c r="AC16" s="648"/>
      <c r="AD16" s="649">
        <v>11152</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238</v>
      </c>
      <c r="BH16" s="646"/>
      <c r="BI16" s="646"/>
      <c r="BJ16" s="646"/>
      <c r="BK16" s="646"/>
      <c r="BL16" s="646"/>
      <c r="BM16" s="646"/>
      <c r="BN16" s="647"/>
      <c r="BO16" s="648" t="s">
        <v>232</v>
      </c>
      <c r="BP16" s="648"/>
      <c r="BQ16" s="648"/>
      <c r="BR16" s="648"/>
      <c r="BS16" s="654" t="s">
        <v>232</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106763</v>
      </c>
      <c r="CS16" s="646"/>
      <c r="CT16" s="646"/>
      <c r="CU16" s="646"/>
      <c r="CV16" s="646"/>
      <c r="CW16" s="646"/>
      <c r="CX16" s="646"/>
      <c r="CY16" s="647"/>
      <c r="CZ16" s="648">
        <v>0.3</v>
      </c>
      <c r="DA16" s="648"/>
      <c r="DB16" s="648"/>
      <c r="DC16" s="648"/>
      <c r="DD16" s="654" t="s">
        <v>238</v>
      </c>
      <c r="DE16" s="646"/>
      <c r="DF16" s="646"/>
      <c r="DG16" s="646"/>
      <c r="DH16" s="646"/>
      <c r="DI16" s="646"/>
      <c r="DJ16" s="646"/>
      <c r="DK16" s="646"/>
      <c r="DL16" s="646"/>
      <c r="DM16" s="646"/>
      <c r="DN16" s="646"/>
      <c r="DO16" s="646"/>
      <c r="DP16" s="647"/>
      <c r="DQ16" s="654">
        <v>23916</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201460</v>
      </c>
      <c r="S17" s="646"/>
      <c r="T17" s="646"/>
      <c r="U17" s="646"/>
      <c r="V17" s="646"/>
      <c r="W17" s="646"/>
      <c r="X17" s="646"/>
      <c r="Y17" s="647"/>
      <c r="Z17" s="648">
        <v>0.6</v>
      </c>
      <c r="AA17" s="648"/>
      <c r="AB17" s="648"/>
      <c r="AC17" s="648"/>
      <c r="AD17" s="649">
        <v>201460</v>
      </c>
      <c r="AE17" s="649"/>
      <c r="AF17" s="649"/>
      <c r="AG17" s="649"/>
      <c r="AH17" s="649"/>
      <c r="AI17" s="649"/>
      <c r="AJ17" s="649"/>
      <c r="AK17" s="649"/>
      <c r="AL17" s="650">
        <v>1</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238</v>
      </c>
      <c r="BH17" s="646"/>
      <c r="BI17" s="646"/>
      <c r="BJ17" s="646"/>
      <c r="BK17" s="646"/>
      <c r="BL17" s="646"/>
      <c r="BM17" s="646"/>
      <c r="BN17" s="647"/>
      <c r="BO17" s="648" t="s">
        <v>232</v>
      </c>
      <c r="BP17" s="648"/>
      <c r="BQ17" s="648"/>
      <c r="BR17" s="648"/>
      <c r="BS17" s="654" t="s">
        <v>238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4204813</v>
      </c>
      <c r="CS17" s="646"/>
      <c r="CT17" s="646"/>
      <c r="CU17" s="646"/>
      <c r="CV17" s="646"/>
      <c r="CW17" s="646"/>
      <c r="CX17" s="646"/>
      <c r="CY17" s="647"/>
      <c r="CZ17" s="648">
        <v>13.3</v>
      </c>
      <c r="DA17" s="648"/>
      <c r="DB17" s="648"/>
      <c r="DC17" s="648"/>
      <c r="DD17" s="654" t="s">
        <v>232</v>
      </c>
      <c r="DE17" s="646"/>
      <c r="DF17" s="646"/>
      <c r="DG17" s="646"/>
      <c r="DH17" s="646"/>
      <c r="DI17" s="646"/>
      <c r="DJ17" s="646"/>
      <c r="DK17" s="646"/>
      <c r="DL17" s="646"/>
      <c r="DM17" s="646"/>
      <c r="DN17" s="646"/>
      <c r="DO17" s="646"/>
      <c r="DP17" s="647"/>
      <c r="DQ17" s="654">
        <v>4166734</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33550</v>
      </c>
      <c r="S18" s="646"/>
      <c r="T18" s="646"/>
      <c r="U18" s="646"/>
      <c r="V18" s="646"/>
      <c r="W18" s="646"/>
      <c r="X18" s="646"/>
      <c r="Y18" s="647"/>
      <c r="Z18" s="648">
        <v>0.1</v>
      </c>
      <c r="AA18" s="648"/>
      <c r="AB18" s="648"/>
      <c r="AC18" s="648"/>
      <c r="AD18" s="649">
        <v>33550</v>
      </c>
      <c r="AE18" s="649"/>
      <c r="AF18" s="649"/>
      <c r="AG18" s="649"/>
      <c r="AH18" s="649"/>
      <c r="AI18" s="649"/>
      <c r="AJ18" s="649"/>
      <c r="AK18" s="649"/>
      <c r="AL18" s="650">
        <v>0.2</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232</v>
      </c>
      <c r="BH18" s="646"/>
      <c r="BI18" s="646"/>
      <c r="BJ18" s="646"/>
      <c r="BK18" s="646"/>
      <c r="BL18" s="646"/>
      <c r="BM18" s="646"/>
      <c r="BN18" s="647"/>
      <c r="BO18" s="648" t="s">
        <v>238</v>
      </c>
      <c r="BP18" s="648"/>
      <c r="BQ18" s="648"/>
      <c r="BR18" s="648"/>
      <c r="BS18" s="654" t="s">
        <v>232</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232</v>
      </c>
      <c r="CS18" s="646"/>
      <c r="CT18" s="646"/>
      <c r="CU18" s="646"/>
      <c r="CV18" s="646"/>
      <c r="CW18" s="646"/>
      <c r="CX18" s="646"/>
      <c r="CY18" s="647"/>
      <c r="CZ18" s="648" t="s">
        <v>232</v>
      </c>
      <c r="DA18" s="648"/>
      <c r="DB18" s="648"/>
      <c r="DC18" s="648"/>
      <c r="DD18" s="654" t="s">
        <v>238</v>
      </c>
      <c r="DE18" s="646"/>
      <c r="DF18" s="646"/>
      <c r="DG18" s="646"/>
      <c r="DH18" s="646"/>
      <c r="DI18" s="646"/>
      <c r="DJ18" s="646"/>
      <c r="DK18" s="646"/>
      <c r="DL18" s="646"/>
      <c r="DM18" s="646"/>
      <c r="DN18" s="646"/>
      <c r="DO18" s="646"/>
      <c r="DP18" s="647"/>
      <c r="DQ18" s="654" t="s">
        <v>238</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5433</v>
      </c>
      <c r="S19" s="646"/>
      <c r="T19" s="646"/>
      <c r="U19" s="646"/>
      <c r="V19" s="646"/>
      <c r="W19" s="646"/>
      <c r="X19" s="646"/>
      <c r="Y19" s="647"/>
      <c r="Z19" s="648">
        <v>0</v>
      </c>
      <c r="AA19" s="648"/>
      <c r="AB19" s="648"/>
      <c r="AC19" s="648"/>
      <c r="AD19" s="649">
        <v>5433</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37937</v>
      </c>
      <c r="BH19" s="646"/>
      <c r="BI19" s="646"/>
      <c r="BJ19" s="646"/>
      <c r="BK19" s="646"/>
      <c r="BL19" s="646"/>
      <c r="BM19" s="646"/>
      <c r="BN19" s="647"/>
      <c r="BO19" s="648">
        <v>0.5</v>
      </c>
      <c r="BP19" s="648"/>
      <c r="BQ19" s="648"/>
      <c r="BR19" s="648"/>
      <c r="BS19" s="654" t="s">
        <v>238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238</v>
      </c>
      <c r="CS19" s="646"/>
      <c r="CT19" s="646"/>
      <c r="CU19" s="646"/>
      <c r="CV19" s="646"/>
      <c r="CW19" s="646"/>
      <c r="CX19" s="646"/>
      <c r="CY19" s="647"/>
      <c r="CZ19" s="648" t="s">
        <v>232</v>
      </c>
      <c r="DA19" s="648"/>
      <c r="DB19" s="648"/>
      <c r="DC19" s="648"/>
      <c r="DD19" s="654" t="s">
        <v>238</v>
      </c>
      <c r="DE19" s="646"/>
      <c r="DF19" s="646"/>
      <c r="DG19" s="646"/>
      <c r="DH19" s="646"/>
      <c r="DI19" s="646"/>
      <c r="DJ19" s="646"/>
      <c r="DK19" s="646"/>
      <c r="DL19" s="646"/>
      <c r="DM19" s="646"/>
      <c r="DN19" s="646"/>
      <c r="DO19" s="646"/>
      <c r="DP19" s="647"/>
      <c r="DQ19" s="654" t="s">
        <v>238</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1328</v>
      </c>
      <c r="S20" s="646"/>
      <c r="T20" s="646"/>
      <c r="U20" s="646"/>
      <c r="V20" s="646"/>
      <c r="W20" s="646"/>
      <c r="X20" s="646"/>
      <c r="Y20" s="647"/>
      <c r="Z20" s="648">
        <v>0</v>
      </c>
      <c r="AA20" s="648"/>
      <c r="AB20" s="648"/>
      <c r="AC20" s="648"/>
      <c r="AD20" s="649">
        <v>1328</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37937</v>
      </c>
      <c r="BH20" s="646"/>
      <c r="BI20" s="646"/>
      <c r="BJ20" s="646"/>
      <c r="BK20" s="646"/>
      <c r="BL20" s="646"/>
      <c r="BM20" s="646"/>
      <c r="BN20" s="647"/>
      <c r="BO20" s="648">
        <v>0.5</v>
      </c>
      <c r="BP20" s="648"/>
      <c r="BQ20" s="648"/>
      <c r="BR20" s="648"/>
      <c r="BS20" s="654" t="s">
        <v>238</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31532972</v>
      </c>
      <c r="CS20" s="646"/>
      <c r="CT20" s="646"/>
      <c r="CU20" s="646"/>
      <c r="CV20" s="646"/>
      <c r="CW20" s="646"/>
      <c r="CX20" s="646"/>
      <c r="CY20" s="647"/>
      <c r="CZ20" s="648">
        <v>100</v>
      </c>
      <c r="DA20" s="648"/>
      <c r="DB20" s="648"/>
      <c r="DC20" s="648"/>
      <c r="DD20" s="654">
        <v>4103815</v>
      </c>
      <c r="DE20" s="646"/>
      <c r="DF20" s="646"/>
      <c r="DG20" s="646"/>
      <c r="DH20" s="646"/>
      <c r="DI20" s="646"/>
      <c r="DJ20" s="646"/>
      <c r="DK20" s="646"/>
      <c r="DL20" s="646"/>
      <c r="DM20" s="646"/>
      <c r="DN20" s="646"/>
      <c r="DO20" s="646"/>
      <c r="DP20" s="647"/>
      <c r="DQ20" s="654">
        <v>22890226</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161149</v>
      </c>
      <c r="S21" s="646"/>
      <c r="T21" s="646"/>
      <c r="U21" s="646"/>
      <c r="V21" s="646"/>
      <c r="W21" s="646"/>
      <c r="X21" s="646"/>
      <c r="Y21" s="647"/>
      <c r="Z21" s="648">
        <v>0.5</v>
      </c>
      <c r="AA21" s="648"/>
      <c r="AB21" s="648"/>
      <c r="AC21" s="648"/>
      <c r="AD21" s="649">
        <v>161149</v>
      </c>
      <c r="AE21" s="649"/>
      <c r="AF21" s="649"/>
      <c r="AG21" s="649"/>
      <c r="AH21" s="649"/>
      <c r="AI21" s="649"/>
      <c r="AJ21" s="649"/>
      <c r="AK21" s="649"/>
      <c r="AL21" s="650">
        <v>0.8</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35005</v>
      </c>
      <c r="BH21" s="646"/>
      <c r="BI21" s="646"/>
      <c r="BJ21" s="646"/>
      <c r="BK21" s="646"/>
      <c r="BL21" s="646"/>
      <c r="BM21" s="646"/>
      <c r="BN21" s="647"/>
      <c r="BO21" s="648">
        <v>0.5</v>
      </c>
      <c r="BP21" s="648"/>
      <c r="BQ21" s="648"/>
      <c r="BR21" s="648"/>
      <c r="BS21" s="654" t="s">
        <v>232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11139232</v>
      </c>
      <c r="S22" s="646"/>
      <c r="T22" s="646"/>
      <c r="U22" s="646"/>
      <c r="V22" s="646"/>
      <c r="W22" s="646"/>
      <c r="X22" s="646"/>
      <c r="Y22" s="647"/>
      <c r="Z22" s="648">
        <v>33.700000000000003</v>
      </c>
      <c r="AA22" s="648"/>
      <c r="AB22" s="648"/>
      <c r="AC22" s="648"/>
      <c r="AD22" s="649">
        <v>10116967</v>
      </c>
      <c r="AE22" s="649"/>
      <c r="AF22" s="649"/>
      <c r="AG22" s="649"/>
      <c r="AH22" s="649"/>
      <c r="AI22" s="649"/>
      <c r="AJ22" s="649"/>
      <c r="AK22" s="649"/>
      <c r="AL22" s="650">
        <v>52.7</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232</v>
      </c>
      <c r="BH22" s="646"/>
      <c r="BI22" s="646"/>
      <c r="BJ22" s="646"/>
      <c r="BK22" s="646"/>
      <c r="BL22" s="646"/>
      <c r="BM22" s="646"/>
      <c r="BN22" s="647"/>
      <c r="BO22" s="648" t="s">
        <v>238</v>
      </c>
      <c r="BP22" s="648"/>
      <c r="BQ22" s="648"/>
      <c r="BR22" s="648"/>
      <c r="BS22" s="654" t="s">
        <v>232</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10116967</v>
      </c>
      <c r="S23" s="646"/>
      <c r="T23" s="646"/>
      <c r="U23" s="646"/>
      <c r="V23" s="646"/>
      <c r="W23" s="646"/>
      <c r="X23" s="646"/>
      <c r="Y23" s="647"/>
      <c r="Z23" s="648">
        <v>30.6</v>
      </c>
      <c r="AA23" s="648"/>
      <c r="AB23" s="648"/>
      <c r="AC23" s="648"/>
      <c r="AD23" s="649">
        <v>10116967</v>
      </c>
      <c r="AE23" s="649"/>
      <c r="AF23" s="649"/>
      <c r="AG23" s="649"/>
      <c r="AH23" s="649"/>
      <c r="AI23" s="649"/>
      <c r="AJ23" s="649"/>
      <c r="AK23" s="649"/>
      <c r="AL23" s="650">
        <v>52.7</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2932</v>
      </c>
      <c r="BH23" s="646"/>
      <c r="BI23" s="646"/>
      <c r="BJ23" s="646"/>
      <c r="BK23" s="646"/>
      <c r="BL23" s="646"/>
      <c r="BM23" s="646"/>
      <c r="BN23" s="647"/>
      <c r="BO23" s="648">
        <v>0</v>
      </c>
      <c r="BP23" s="648"/>
      <c r="BQ23" s="648"/>
      <c r="BR23" s="648"/>
      <c r="BS23" s="654" t="s">
        <v>232</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1022265</v>
      </c>
      <c r="S24" s="646"/>
      <c r="T24" s="646"/>
      <c r="U24" s="646"/>
      <c r="V24" s="646"/>
      <c r="W24" s="646"/>
      <c r="X24" s="646"/>
      <c r="Y24" s="647"/>
      <c r="Z24" s="648">
        <v>3.1</v>
      </c>
      <c r="AA24" s="648"/>
      <c r="AB24" s="648"/>
      <c r="AC24" s="648"/>
      <c r="AD24" s="649" t="s">
        <v>238</v>
      </c>
      <c r="AE24" s="649"/>
      <c r="AF24" s="649"/>
      <c r="AG24" s="649"/>
      <c r="AH24" s="649"/>
      <c r="AI24" s="649"/>
      <c r="AJ24" s="649"/>
      <c r="AK24" s="649"/>
      <c r="AL24" s="650" t="s">
        <v>238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232</v>
      </c>
      <c r="BH24" s="646"/>
      <c r="BI24" s="646"/>
      <c r="BJ24" s="646"/>
      <c r="BK24" s="646"/>
      <c r="BL24" s="646"/>
      <c r="BM24" s="646"/>
      <c r="BN24" s="647"/>
      <c r="BO24" s="648" t="s">
        <v>232</v>
      </c>
      <c r="BP24" s="648"/>
      <c r="BQ24" s="648"/>
      <c r="BR24" s="648"/>
      <c r="BS24" s="654" t="s">
        <v>238</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13435527</v>
      </c>
      <c r="CS24" s="635"/>
      <c r="CT24" s="635"/>
      <c r="CU24" s="635"/>
      <c r="CV24" s="635"/>
      <c r="CW24" s="635"/>
      <c r="CX24" s="635"/>
      <c r="CY24" s="636"/>
      <c r="CZ24" s="639">
        <v>42.6</v>
      </c>
      <c r="DA24" s="640"/>
      <c r="DB24" s="640"/>
      <c r="DC24" s="659"/>
      <c r="DD24" s="681">
        <v>10129572</v>
      </c>
      <c r="DE24" s="635"/>
      <c r="DF24" s="635"/>
      <c r="DG24" s="635"/>
      <c r="DH24" s="635"/>
      <c r="DI24" s="635"/>
      <c r="DJ24" s="635"/>
      <c r="DK24" s="636"/>
      <c r="DL24" s="681">
        <v>10124595</v>
      </c>
      <c r="DM24" s="635"/>
      <c r="DN24" s="635"/>
      <c r="DO24" s="635"/>
      <c r="DP24" s="635"/>
      <c r="DQ24" s="635"/>
      <c r="DR24" s="635"/>
      <c r="DS24" s="635"/>
      <c r="DT24" s="635"/>
      <c r="DU24" s="635"/>
      <c r="DV24" s="636"/>
      <c r="DW24" s="639">
        <v>50.7</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232</v>
      </c>
      <c r="S25" s="646"/>
      <c r="T25" s="646"/>
      <c r="U25" s="646"/>
      <c r="V25" s="646"/>
      <c r="W25" s="646"/>
      <c r="X25" s="646"/>
      <c r="Y25" s="647"/>
      <c r="Z25" s="648" t="s">
        <v>232</v>
      </c>
      <c r="AA25" s="648"/>
      <c r="AB25" s="648"/>
      <c r="AC25" s="648"/>
      <c r="AD25" s="649" t="s">
        <v>232</v>
      </c>
      <c r="AE25" s="649"/>
      <c r="AF25" s="649"/>
      <c r="AG25" s="649"/>
      <c r="AH25" s="649"/>
      <c r="AI25" s="649"/>
      <c r="AJ25" s="649"/>
      <c r="AK25" s="649"/>
      <c r="AL25" s="650" t="s">
        <v>238</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232</v>
      </c>
      <c r="BH25" s="646"/>
      <c r="BI25" s="646"/>
      <c r="BJ25" s="646"/>
      <c r="BK25" s="646"/>
      <c r="BL25" s="646"/>
      <c r="BM25" s="646"/>
      <c r="BN25" s="647"/>
      <c r="BO25" s="648" t="s">
        <v>238</v>
      </c>
      <c r="BP25" s="648"/>
      <c r="BQ25" s="648"/>
      <c r="BR25" s="648"/>
      <c r="BS25" s="654" t="s">
        <v>232</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4612092</v>
      </c>
      <c r="CS25" s="682"/>
      <c r="CT25" s="682"/>
      <c r="CU25" s="682"/>
      <c r="CV25" s="682"/>
      <c r="CW25" s="682"/>
      <c r="CX25" s="682"/>
      <c r="CY25" s="683"/>
      <c r="CZ25" s="650">
        <v>14.6</v>
      </c>
      <c r="DA25" s="679"/>
      <c r="DB25" s="679"/>
      <c r="DC25" s="684"/>
      <c r="DD25" s="654">
        <v>3947218</v>
      </c>
      <c r="DE25" s="682"/>
      <c r="DF25" s="682"/>
      <c r="DG25" s="682"/>
      <c r="DH25" s="682"/>
      <c r="DI25" s="682"/>
      <c r="DJ25" s="682"/>
      <c r="DK25" s="683"/>
      <c r="DL25" s="654">
        <v>3944738</v>
      </c>
      <c r="DM25" s="682"/>
      <c r="DN25" s="682"/>
      <c r="DO25" s="682"/>
      <c r="DP25" s="682"/>
      <c r="DQ25" s="682"/>
      <c r="DR25" s="682"/>
      <c r="DS25" s="682"/>
      <c r="DT25" s="682"/>
      <c r="DU25" s="682"/>
      <c r="DV25" s="683"/>
      <c r="DW25" s="650">
        <v>19.8</v>
      </c>
      <c r="DX25" s="679"/>
      <c r="DY25" s="679"/>
      <c r="DZ25" s="679"/>
      <c r="EA25" s="679"/>
      <c r="EB25" s="679"/>
      <c r="EC25" s="680"/>
    </row>
    <row r="26" spans="2:133" ht="11.25" customHeight="1" x14ac:dyDescent="0.15">
      <c r="B26" s="642" t="s">
        <v>294</v>
      </c>
      <c r="C26" s="643"/>
      <c r="D26" s="643"/>
      <c r="E26" s="643"/>
      <c r="F26" s="643"/>
      <c r="G26" s="643"/>
      <c r="H26" s="643"/>
      <c r="I26" s="643"/>
      <c r="J26" s="643"/>
      <c r="K26" s="643"/>
      <c r="L26" s="643"/>
      <c r="M26" s="643"/>
      <c r="N26" s="643"/>
      <c r="O26" s="643"/>
      <c r="P26" s="643"/>
      <c r="Q26" s="644"/>
      <c r="R26" s="645">
        <v>20165316</v>
      </c>
      <c r="S26" s="646"/>
      <c r="T26" s="646"/>
      <c r="U26" s="646"/>
      <c r="V26" s="646"/>
      <c r="W26" s="646"/>
      <c r="X26" s="646"/>
      <c r="Y26" s="647"/>
      <c r="Z26" s="648">
        <v>61.1</v>
      </c>
      <c r="AA26" s="648"/>
      <c r="AB26" s="648"/>
      <c r="AC26" s="648"/>
      <c r="AD26" s="649">
        <v>19140119</v>
      </c>
      <c r="AE26" s="649"/>
      <c r="AF26" s="649"/>
      <c r="AG26" s="649"/>
      <c r="AH26" s="649"/>
      <c r="AI26" s="649"/>
      <c r="AJ26" s="649"/>
      <c r="AK26" s="649"/>
      <c r="AL26" s="650">
        <v>99.7</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232</v>
      </c>
      <c r="BH26" s="646"/>
      <c r="BI26" s="646"/>
      <c r="BJ26" s="646"/>
      <c r="BK26" s="646"/>
      <c r="BL26" s="646"/>
      <c r="BM26" s="646"/>
      <c r="BN26" s="647"/>
      <c r="BO26" s="648" t="s">
        <v>232</v>
      </c>
      <c r="BP26" s="648"/>
      <c r="BQ26" s="648"/>
      <c r="BR26" s="648"/>
      <c r="BS26" s="654" t="s">
        <v>238</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3228980</v>
      </c>
      <c r="CS26" s="646"/>
      <c r="CT26" s="646"/>
      <c r="CU26" s="646"/>
      <c r="CV26" s="646"/>
      <c r="CW26" s="646"/>
      <c r="CX26" s="646"/>
      <c r="CY26" s="647"/>
      <c r="CZ26" s="650">
        <v>10.199999999999999</v>
      </c>
      <c r="DA26" s="679"/>
      <c r="DB26" s="679"/>
      <c r="DC26" s="684"/>
      <c r="DD26" s="654">
        <v>2722273</v>
      </c>
      <c r="DE26" s="646"/>
      <c r="DF26" s="646"/>
      <c r="DG26" s="646"/>
      <c r="DH26" s="646"/>
      <c r="DI26" s="646"/>
      <c r="DJ26" s="646"/>
      <c r="DK26" s="647"/>
      <c r="DL26" s="654" t="s">
        <v>232</v>
      </c>
      <c r="DM26" s="646"/>
      <c r="DN26" s="646"/>
      <c r="DO26" s="646"/>
      <c r="DP26" s="646"/>
      <c r="DQ26" s="646"/>
      <c r="DR26" s="646"/>
      <c r="DS26" s="646"/>
      <c r="DT26" s="646"/>
      <c r="DU26" s="646"/>
      <c r="DV26" s="647"/>
      <c r="DW26" s="650" t="s">
        <v>238</v>
      </c>
      <c r="DX26" s="679"/>
      <c r="DY26" s="679"/>
      <c r="DZ26" s="679"/>
      <c r="EA26" s="679"/>
      <c r="EB26" s="679"/>
      <c r="EC26" s="680"/>
    </row>
    <row r="27" spans="2:133" ht="11.25" customHeight="1" x14ac:dyDescent="0.15">
      <c r="B27" s="642" t="s">
        <v>297</v>
      </c>
      <c r="C27" s="643"/>
      <c r="D27" s="643"/>
      <c r="E27" s="643"/>
      <c r="F27" s="643"/>
      <c r="G27" s="643"/>
      <c r="H27" s="643"/>
      <c r="I27" s="643"/>
      <c r="J27" s="643"/>
      <c r="K27" s="643"/>
      <c r="L27" s="643"/>
      <c r="M27" s="643"/>
      <c r="N27" s="643"/>
      <c r="O27" s="643"/>
      <c r="P27" s="643"/>
      <c r="Q27" s="644"/>
      <c r="R27" s="645">
        <v>6133</v>
      </c>
      <c r="S27" s="646"/>
      <c r="T27" s="646"/>
      <c r="U27" s="646"/>
      <c r="V27" s="646"/>
      <c r="W27" s="646"/>
      <c r="X27" s="646"/>
      <c r="Y27" s="647"/>
      <c r="Z27" s="648">
        <v>0</v>
      </c>
      <c r="AA27" s="648"/>
      <c r="AB27" s="648"/>
      <c r="AC27" s="648"/>
      <c r="AD27" s="649">
        <v>6133</v>
      </c>
      <c r="AE27" s="649"/>
      <c r="AF27" s="649"/>
      <c r="AG27" s="649"/>
      <c r="AH27" s="649"/>
      <c r="AI27" s="649"/>
      <c r="AJ27" s="649"/>
      <c r="AK27" s="649"/>
      <c r="AL27" s="650">
        <v>0</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7327583</v>
      </c>
      <c r="BH27" s="646"/>
      <c r="BI27" s="646"/>
      <c r="BJ27" s="646"/>
      <c r="BK27" s="646"/>
      <c r="BL27" s="646"/>
      <c r="BM27" s="646"/>
      <c r="BN27" s="647"/>
      <c r="BO27" s="648">
        <v>100</v>
      </c>
      <c r="BP27" s="648"/>
      <c r="BQ27" s="648"/>
      <c r="BR27" s="648"/>
      <c r="BS27" s="654">
        <v>71920</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4618622</v>
      </c>
      <c r="CS27" s="682"/>
      <c r="CT27" s="682"/>
      <c r="CU27" s="682"/>
      <c r="CV27" s="682"/>
      <c r="CW27" s="682"/>
      <c r="CX27" s="682"/>
      <c r="CY27" s="683"/>
      <c r="CZ27" s="650">
        <v>14.6</v>
      </c>
      <c r="DA27" s="679"/>
      <c r="DB27" s="679"/>
      <c r="DC27" s="684"/>
      <c r="DD27" s="654">
        <v>2015620</v>
      </c>
      <c r="DE27" s="682"/>
      <c r="DF27" s="682"/>
      <c r="DG27" s="682"/>
      <c r="DH27" s="682"/>
      <c r="DI27" s="682"/>
      <c r="DJ27" s="682"/>
      <c r="DK27" s="683"/>
      <c r="DL27" s="654">
        <v>2013123</v>
      </c>
      <c r="DM27" s="682"/>
      <c r="DN27" s="682"/>
      <c r="DO27" s="682"/>
      <c r="DP27" s="682"/>
      <c r="DQ27" s="682"/>
      <c r="DR27" s="682"/>
      <c r="DS27" s="682"/>
      <c r="DT27" s="682"/>
      <c r="DU27" s="682"/>
      <c r="DV27" s="683"/>
      <c r="DW27" s="650">
        <v>10.1</v>
      </c>
      <c r="DX27" s="679"/>
      <c r="DY27" s="679"/>
      <c r="DZ27" s="679"/>
      <c r="EA27" s="679"/>
      <c r="EB27" s="679"/>
      <c r="EC27" s="680"/>
    </row>
    <row r="28" spans="2:133" ht="11.25" customHeight="1" x14ac:dyDescent="0.15">
      <c r="B28" s="642" t="s">
        <v>300</v>
      </c>
      <c r="C28" s="643"/>
      <c r="D28" s="643"/>
      <c r="E28" s="643"/>
      <c r="F28" s="643"/>
      <c r="G28" s="643"/>
      <c r="H28" s="643"/>
      <c r="I28" s="643"/>
      <c r="J28" s="643"/>
      <c r="K28" s="643"/>
      <c r="L28" s="643"/>
      <c r="M28" s="643"/>
      <c r="N28" s="643"/>
      <c r="O28" s="643"/>
      <c r="P28" s="643"/>
      <c r="Q28" s="644"/>
      <c r="R28" s="645">
        <v>580080</v>
      </c>
      <c r="S28" s="646"/>
      <c r="T28" s="646"/>
      <c r="U28" s="646"/>
      <c r="V28" s="646"/>
      <c r="W28" s="646"/>
      <c r="X28" s="646"/>
      <c r="Y28" s="647"/>
      <c r="Z28" s="648">
        <v>1.8</v>
      </c>
      <c r="AA28" s="648"/>
      <c r="AB28" s="648"/>
      <c r="AC28" s="648"/>
      <c r="AD28" s="649" t="s">
        <v>238</v>
      </c>
      <c r="AE28" s="649"/>
      <c r="AF28" s="649"/>
      <c r="AG28" s="649"/>
      <c r="AH28" s="649"/>
      <c r="AI28" s="649"/>
      <c r="AJ28" s="649"/>
      <c r="AK28" s="649"/>
      <c r="AL28" s="650" t="s">
        <v>238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4204813</v>
      </c>
      <c r="CS28" s="646"/>
      <c r="CT28" s="646"/>
      <c r="CU28" s="646"/>
      <c r="CV28" s="646"/>
      <c r="CW28" s="646"/>
      <c r="CX28" s="646"/>
      <c r="CY28" s="647"/>
      <c r="CZ28" s="650">
        <v>13.3</v>
      </c>
      <c r="DA28" s="679"/>
      <c r="DB28" s="679"/>
      <c r="DC28" s="684"/>
      <c r="DD28" s="654">
        <v>4166734</v>
      </c>
      <c r="DE28" s="646"/>
      <c r="DF28" s="646"/>
      <c r="DG28" s="646"/>
      <c r="DH28" s="646"/>
      <c r="DI28" s="646"/>
      <c r="DJ28" s="646"/>
      <c r="DK28" s="647"/>
      <c r="DL28" s="654">
        <v>4166734</v>
      </c>
      <c r="DM28" s="646"/>
      <c r="DN28" s="646"/>
      <c r="DO28" s="646"/>
      <c r="DP28" s="646"/>
      <c r="DQ28" s="646"/>
      <c r="DR28" s="646"/>
      <c r="DS28" s="646"/>
      <c r="DT28" s="646"/>
      <c r="DU28" s="646"/>
      <c r="DV28" s="647"/>
      <c r="DW28" s="650">
        <v>20.9</v>
      </c>
      <c r="DX28" s="679"/>
      <c r="DY28" s="679"/>
      <c r="DZ28" s="679"/>
      <c r="EA28" s="679"/>
      <c r="EB28" s="679"/>
      <c r="EC28" s="680"/>
    </row>
    <row r="29" spans="2:133" ht="11.25" customHeight="1" x14ac:dyDescent="0.15">
      <c r="B29" s="642" t="s">
        <v>302</v>
      </c>
      <c r="C29" s="643"/>
      <c r="D29" s="643"/>
      <c r="E29" s="643"/>
      <c r="F29" s="643"/>
      <c r="G29" s="643"/>
      <c r="H29" s="643"/>
      <c r="I29" s="643"/>
      <c r="J29" s="643"/>
      <c r="K29" s="643"/>
      <c r="L29" s="643"/>
      <c r="M29" s="643"/>
      <c r="N29" s="643"/>
      <c r="O29" s="643"/>
      <c r="P29" s="643"/>
      <c r="Q29" s="644"/>
      <c r="R29" s="645">
        <v>429464</v>
      </c>
      <c r="S29" s="646"/>
      <c r="T29" s="646"/>
      <c r="U29" s="646"/>
      <c r="V29" s="646"/>
      <c r="W29" s="646"/>
      <c r="X29" s="646"/>
      <c r="Y29" s="647"/>
      <c r="Z29" s="648">
        <v>1.3</v>
      </c>
      <c r="AA29" s="648"/>
      <c r="AB29" s="648"/>
      <c r="AC29" s="648"/>
      <c r="AD29" s="649" t="s">
        <v>238</v>
      </c>
      <c r="AE29" s="649"/>
      <c r="AF29" s="649"/>
      <c r="AG29" s="649"/>
      <c r="AH29" s="649"/>
      <c r="AI29" s="649"/>
      <c r="AJ29" s="649"/>
      <c r="AK29" s="649"/>
      <c r="AL29" s="650" t="s">
        <v>238</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304</v>
      </c>
      <c r="CG29" s="661"/>
      <c r="CH29" s="661"/>
      <c r="CI29" s="661"/>
      <c r="CJ29" s="661"/>
      <c r="CK29" s="661"/>
      <c r="CL29" s="661"/>
      <c r="CM29" s="661"/>
      <c r="CN29" s="661"/>
      <c r="CO29" s="661"/>
      <c r="CP29" s="661"/>
      <c r="CQ29" s="662"/>
      <c r="CR29" s="645">
        <v>4204813</v>
      </c>
      <c r="CS29" s="682"/>
      <c r="CT29" s="682"/>
      <c r="CU29" s="682"/>
      <c r="CV29" s="682"/>
      <c r="CW29" s="682"/>
      <c r="CX29" s="682"/>
      <c r="CY29" s="683"/>
      <c r="CZ29" s="650">
        <v>13.3</v>
      </c>
      <c r="DA29" s="679"/>
      <c r="DB29" s="679"/>
      <c r="DC29" s="684"/>
      <c r="DD29" s="654">
        <v>4166734</v>
      </c>
      <c r="DE29" s="682"/>
      <c r="DF29" s="682"/>
      <c r="DG29" s="682"/>
      <c r="DH29" s="682"/>
      <c r="DI29" s="682"/>
      <c r="DJ29" s="682"/>
      <c r="DK29" s="683"/>
      <c r="DL29" s="654">
        <v>4166734</v>
      </c>
      <c r="DM29" s="682"/>
      <c r="DN29" s="682"/>
      <c r="DO29" s="682"/>
      <c r="DP29" s="682"/>
      <c r="DQ29" s="682"/>
      <c r="DR29" s="682"/>
      <c r="DS29" s="682"/>
      <c r="DT29" s="682"/>
      <c r="DU29" s="682"/>
      <c r="DV29" s="683"/>
      <c r="DW29" s="650">
        <v>20.9</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293353</v>
      </c>
      <c r="S30" s="646"/>
      <c r="T30" s="646"/>
      <c r="U30" s="646"/>
      <c r="V30" s="646"/>
      <c r="W30" s="646"/>
      <c r="X30" s="646"/>
      <c r="Y30" s="647"/>
      <c r="Z30" s="648">
        <v>0.9</v>
      </c>
      <c r="AA30" s="648"/>
      <c r="AB30" s="648"/>
      <c r="AC30" s="648"/>
      <c r="AD30" s="649" t="s">
        <v>238</v>
      </c>
      <c r="AE30" s="649"/>
      <c r="AF30" s="649"/>
      <c r="AG30" s="649"/>
      <c r="AH30" s="649"/>
      <c r="AI30" s="649"/>
      <c r="AJ30" s="649"/>
      <c r="AK30" s="649"/>
      <c r="AL30" s="650" t="s">
        <v>238</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3992249</v>
      </c>
      <c r="CS30" s="646"/>
      <c r="CT30" s="646"/>
      <c r="CU30" s="646"/>
      <c r="CV30" s="646"/>
      <c r="CW30" s="646"/>
      <c r="CX30" s="646"/>
      <c r="CY30" s="647"/>
      <c r="CZ30" s="650">
        <v>12.7</v>
      </c>
      <c r="DA30" s="679"/>
      <c r="DB30" s="679"/>
      <c r="DC30" s="684"/>
      <c r="DD30" s="654">
        <v>3954170</v>
      </c>
      <c r="DE30" s="646"/>
      <c r="DF30" s="646"/>
      <c r="DG30" s="646"/>
      <c r="DH30" s="646"/>
      <c r="DI30" s="646"/>
      <c r="DJ30" s="646"/>
      <c r="DK30" s="647"/>
      <c r="DL30" s="654">
        <v>3954170</v>
      </c>
      <c r="DM30" s="646"/>
      <c r="DN30" s="646"/>
      <c r="DO30" s="646"/>
      <c r="DP30" s="646"/>
      <c r="DQ30" s="646"/>
      <c r="DR30" s="646"/>
      <c r="DS30" s="646"/>
      <c r="DT30" s="646"/>
      <c r="DU30" s="646"/>
      <c r="DV30" s="647"/>
      <c r="DW30" s="650">
        <v>19.8</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3536923</v>
      </c>
      <c r="S31" s="646"/>
      <c r="T31" s="646"/>
      <c r="U31" s="646"/>
      <c r="V31" s="646"/>
      <c r="W31" s="646"/>
      <c r="X31" s="646"/>
      <c r="Y31" s="647"/>
      <c r="Z31" s="648">
        <v>10.7</v>
      </c>
      <c r="AA31" s="648"/>
      <c r="AB31" s="648"/>
      <c r="AC31" s="648"/>
      <c r="AD31" s="649" t="s">
        <v>232</v>
      </c>
      <c r="AE31" s="649"/>
      <c r="AF31" s="649"/>
      <c r="AG31" s="649"/>
      <c r="AH31" s="649"/>
      <c r="AI31" s="649"/>
      <c r="AJ31" s="649"/>
      <c r="AK31" s="649"/>
      <c r="AL31" s="650" t="s">
        <v>232</v>
      </c>
      <c r="AM31" s="651"/>
      <c r="AN31" s="651"/>
      <c r="AO31" s="652"/>
      <c r="AP31" s="702" t="s">
        <v>310</v>
      </c>
      <c r="AQ31" s="703"/>
      <c r="AR31" s="703"/>
      <c r="AS31" s="703"/>
      <c r="AT31" s="708" t="s">
        <v>311</v>
      </c>
      <c r="AU31" s="231"/>
      <c r="AV31" s="231"/>
      <c r="AW31" s="231"/>
      <c r="AX31" s="631" t="s">
        <v>184</v>
      </c>
      <c r="AY31" s="632"/>
      <c r="AZ31" s="632"/>
      <c r="BA31" s="632"/>
      <c r="BB31" s="632"/>
      <c r="BC31" s="632"/>
      <c r="BD31" s="632"/>
      <c r="BE31" s="632"/>
      <c r="BF31" s="633"/>
      <c r="BG31" s="701">
        <v>98.5</v>
      </c>
      <c r="BH31" s="697"/>
      <c r="BI31" s="697"/>
      <c r="BJ31" s="697"/>
      <c r="BK31" s="697"/>
      <c r="BL31" s="697"/>
      <c r="BM31" s="640">
        <v>87.9</v>
      </c>
      <c r="BN31" s="697"/>
      <c r="BO31" s="697"/>
      <c r="BP31" s="697"/>
      <c r="BQ31" s="698"/>
      <c r="BR31" s="701">
        <v>98.4</v>
      </c>
      <c r="BS31" s="697"/>
      <c r="BT31" s="697"/>
      <c r="BU31" s="697"/>
      <c r="BV31" s="697"/>
      <c r="BW31" s="697"/>
      <c r="BX31" s="640">
        <v>86.9</v>
      </c>
      <c r="BY31" s="697"/>
      <c r="BZ31" s="697"/>
      <c r="CA31" s="697"/>
      <c r="CB31" s="698"/>
      <c r="CD31" s="693"/>
      <c r="CE31" s="694"/>
      <c r="CF31" s="660" t="s">
        <v>312</v>
      </c>
      <c r="CG31" s="661"/>
      <c r="CH31" s="661"/>
      <c r="CI31" s="661"/>
      <c r="CJ31" s="661"/>
      <c r="CK31" s="661"/>
      <c r="CL31" s="661"/>
      <c r="CM31" s="661"/>
      <c r="CN31" s="661"/>
      <c r="CO31" s="661"/>
      <c r="CP31" s="661"/>
      <c r="CQ31" s="662"/>
      <c r="CR31" s="645">
        <v>212564</v>
      </c>
      <c r="CS31" s="682"/>
      <c r="CT31" s="682"/>
      <c r="CU31" s="682"/>
      <c r="CV31" s="682"/>
      <c r="CW31" s="682"/>
      <c r="CX31" s="682"/>
      <c r="CY31" s="683"/>
      <c r="CZ31" s="650">
        <v>0.7</v>
      </c>
      <c r="DA31" s="679"/>
      <c r="DB31" s="679"/>
      <c r="DC31" s="684"/>
      <c r="DD31" s="654">
        <v>212564</v>
      </c>
      <c r="DE31" s="682"/>
      <c r="DF31" s="682"/>
      <c r="DG31" s="682"/>
      <c r="DH31" s="682"/>
      <c r="DI31" s="682"/>
      <c r="DJ31" s="682"/>
      <c r="DK31" s="683"/>
      <c r="DL31" s="654">
        <v>212564</v>
      </c>
      <c r="DM31" s="682"/>
      <c r="DN31" s="682"/>
      <c r="DO31" s="682"/>
      <c r="DP31" s="682"/>
      <c r="DQ31" s="682"/>
      <c r="DR31" s="682"/>
      <c r="DS31" s="682"/>
      <c r="DT31" s="682"/>
      <c r="DU31" s="682"/>
      <c r="DV31" s="683"/>
      <c r="DW31" s="650">
        <v>1.1000000000000001</v>
      </c>
      <c r="DX31" s="679"/>
      <c r="DY31" s="679"/>
      <c r="DZ31" s="679"/>
      <c r="EA31" s="679"/>
      <c r="EB31" s="679"/>
      <c r="EC31" s="680"/>
    </row>
    <row r="32" spans="2:133" ht="11.25" customHeight="1" x14ac:dyDescent="0.15">
      <c r="B32" s="712" t="s">
        <v>313</v>
      </c>
      <c r="C32" s="713"/>
      <c r="D32" s="713"/>
      <c r="E32" s="713"/>
      <c r="F32" s="713"/>
      <c r="G32" s="713"/>
      <c r="H32" s="713"/>
      <c r="I32" s="713"/>
      <c r="J32" s="713"/>
      <c r="K32" s="713"/>
      <c r="L32" s="713"/>
      <c r="M32" s="713"/>
      <c r="N32" s="713"/>
      <c r="O32" s="713"/>
      <c r="P32" s="713"/>
      <c r="Q32" s="714"/>
      <c r="R32" s="645" t="s">
        <v>232</v>
      </c>
      <c r="S32" s="646"/>
      <c r="T32" s="646"/>
      <c r="U32" s="646"/>
      <c r="V32" s="646"/>
      <c r="W32" s="646"/>
      <c r="X32" s="646"/>
      <c r="Y32" s="647"/>
      <c r="Z32" s="648" t="s">
        <v>238</v>
      </c>
      <c r="AA32" s="648"/>
      <c r="AB32" s="648"/>
      <c r="AC32" s="648"/>
      <c r="AD32" s="649" t="s">
        <v>232</v>
      </c>
      <c r="AE32" s="649"/>
      <c r="AF32" s="649"/>
      <c r="AG32" s="649"/>
      <c r="AH32" s="649"/>
      <c r="AI32" s="649"/>
      <c r="AJ32" s="649"/>
      <c r="AK32" s="649"/>
      <c r="AL32" s="650" t="s">
        <v>238</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99.3</v>
      </c>
      <c r="BH32" s="682"/>
      <c r="BI32" s="682"/>
      <c r="BJ32" s="682"/>
      <c r="BK32" s="682"/>
      <c r="BL32" s="682"/>
      <c r="BM32" s="651">
        <v>95.5</v>
      </c>
      <c r="BN32" s="699"/>
      <c r="BO32" s="699"/>
      <c r="BP32" s="699"/>
      <c r="BQ32" s="700"/>
      <c r="BR32" s="711">
        <v>99.1</v>
      </c>
      <c r="BS32" s="682"/>
      <c r="BT32" s="682"/>
      <c r="BU32" s="682"/>
      <c r="BV32" s="682"/>
      <c r="BW32" s="682"/>
      <c r="BX32" s="651">
        <v>95.1</v>
      </c>
      <c r="BY32" s="699"/>
      <c r="BZ32" s="699"/>
      <c r="CA32" s="699"/>
      <c r="CB32" s="700"/>
      <c r="CD32" s="695"/>
      <c r="CE32" s="696"/>
      <c r="CF32" s="660" t="s">
        <v>316</v>
      </c>
      <c r="CG32" s="661"/>
      <c r="CH32" s="661"/>
      <c r="CI32" s="661"/>
      <c r="CJ32" s="661"/>
      <c r="CK32" s="661"/>
      <c r="CL32" s="661"/>
      <c r="CM32" s="661"/>
      <c r="CN32" s="661"/>
      <c r="CO32" s="661"/>
      <c r="CP32" s="661"/>
      <c r="CQ32" s="662"/>
      <c r="CR32" s="645" t="s">
        <v>232</v>
      </c>
      <c r="CS32" s="646"/>
      <c r="CT32" s="646"/>
      <c r="CU32" s="646"/>
      <c r="CV32" s="646"/>
      <c r="CW32" s="646"/>
      <c r="CX32" s="646"/>
      <c r="CY32" s="647"/>
      <c r="CZ32" s="650" t="s">
        <v>232</v>
      </c>
      <c r="DA32" s="679"/>
      <c r="DB32" s="679"/>
      <c r="DC32" s="684"/>
      <c r="DD32" s="654" t="s">
        <v>232</v>
      </c>
      <c r="DE32" s="646"/>
      <c r="DF32" s="646"/>
      <c r="DG32" s="646"/>
      <c r="DH32" s="646"/>
      <c r="DI32" s="646"/>
      <c r="DJ32" s="646"/>
      <c r="DK32" s="647"/>
      <c r="DL32" s="654" t="s">
        <v>238</v>
      </c>
      <c r="DM32" s="646"/>
      <c r="DN32" s="646"/>
      <c r="DO32" s="646"/>
      <c r="DP32" s="646"/>
      <c r="DQ32" s="646"/>
      <c r="DR32" s="646"/>
      <c r="DS32" s="646"/>
      <c r="DT32" s="646"/>
      <c r="DU32" s="646"/>
      <c r="DV32" s="647"/>
      <c r="DW32" s="650" t="s">
        <v>238</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1858901</v>
      </c>
      <c r="S33" s="646"/>
      <c r="T33" s="646"/>
      <c r="U33" s="646"/>
      <c r="V33" s="646"/>
      <c r="W33" s="646"/>
      <c r="X33" s="646"/>
      <c r="Y33" s="647"/>
      <c r="Z33" s="648">
        <v>5.6</v>
      </c>
      <c r="AA33" s="648"/>
      <c r="AB33" s="648"/>
      <c r="AC33" s="648"/>
      <c r="AD33" s="649" t="s">
        <v>238</v>
      </c>
      <c r="AE33" s="649"/>
      <c r="AF33" s="649"/>
      <c r="AG33" s="649"/>
      <c r="AH33" s="649"/>
      <c r="AI33" s="649"/>
      <c r="AJ33" s="649"/>
      <c r="AK33" s="649"/>
      <c r="AL33" s="650" t="s">
        <v>238</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97.7</v>
      </c>
      <c r="BH33" s="716"/>
      <c r="BI33" s="716"/>
      <c r="BJ33" s="716"/>
      <c r="BK33" s="716"/>
      <c r="BL33" s="716"/>
      <c r="BM33" s="717">
        <v>82</v>
      </c>
      <c r="BN33" s="716"/>
      <c r="BO33" s="716"/>
      <c r="BP33" s="716"/>
      <c r="BQ33" s="718"/>
      <c r="BR33" s="715">
        <v>97.6</v>
      </c>
      <c r="BS33" s="716"/>
      <c r="BT33" s="716"/>
      <c r="BU33" s="716"/>
      <c r="BV33" s="716"/>
      <c r="BW33" s="716"/>
      <c r="BX33" s="717">
        <v>80.599999999999994</v>
      </c>
      <c r="BY33" s="716"/>
      <c r="BZ33" s="716"/>
      <c r="CA33" s="716"/>
      <c r="CB33" s="718"/>
      <c r="CD33" s="660" t="s">
        <v>319</v>
      </c>
      <c r="CE33" s="661"/>
      <c r="CF33" s="661"/>
      <c r="CG33" s="661"/>
      <c r="CH33" s="661"/>
      <c r="CI33" s="661"/>
      <c r="CJ33" s="661"/>
      <c r="CK33" s="661"/>
      <c r="CL33" s="661"/>
      <c r="CM33" s="661"/>
      <c r="CN33" s="661"/>
      <c r="CO33" s="661"/>
      <c r="CP33" s="661"/>
      <c r="CQ33" s="662"/>
      <c r="CR33" s="645">
        <v>13886867</v>
      </c>
      <c r="CS33" s="682"/>
      <c r="CT33" s="682"/>
      <c r="CU33" s="682"/>
      <c r="CV33" s="682"/>
      <c r="CW33" s="682"/>
      <c r="CX33" s="682"/>
      <c r="CY33" s="683"/>
      <c r="CZ33" s="650">
        <v>44</v>
      </c>
      <c r="DA33" s="679"/>
      <c r="DB33" s="679"/>
      <c r="DC33" s="684"/>
      <c r="DD33" s="654">
        <v>11226690</v>
      </c>
      <c r="DE33" s="682"/>
      <c r="DF33" s="682"/>
      <c r="DG33" s="682"/>
      <c r="DH33" s="682"/>
      <c r="DI33" s="682"/>
      <c r="DJ33" s="682"/>
      <c r="DK33" s="683"/>
      <c r="DL33" s="654">
        <v>7253867</v>
      </c>
      <c r="DM33" s="682"/>
      <c r="DN33" s="682"/>
      <c r="DO33" s="682"/>
      <c r="DP33" s="682"/>
      <c r="DQ33" s="682"/>
      <c r="DR33" s="682"/>
      <c r="DS33" s="682"/>
      <c r="DT33" s="682"/>
      <c r="DU33" s="682"/>
      <c r="DV33" s="683"/>
      <c r="DW33" s="650">
        <v>36.299999999999997</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135221</v>
      </c>
      <c r="S34" s="646"/>
      <c r="T34" s="646"/>
      <c r="U34" s="646"/>
      <c r="V34" s="646"/>
      <c r="W34" s="646"/>
      <c r="X34" s="646"/>
      <c r="Y34" s="647"/>
      <c r="Z34" s="648">
        <v>0.4</v>
      </c>
      <c r="AA34" s="648"/>
      <c r="AB34" s="648"/>
      <c r="AC34" s="648"/>
      <c r="AD34" s="649">
        <v>46434</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4866798</v>
      </c>
      <c r="CS34" s="646"/>
      <c r="CT34" s="646"/>
      <c r="CU34" s="646"/>
      <c r="CV34" s="646"/>
      <c r="CW34" s="646"/>
      <c r="CX34" s="646"/>
      <c r="CY34" s="647"/>
      <c r="CZ34" s="650">
        <v>15.4</v>
      </c>
      <c r="DA34" s="679"/>
      <c r="DB34" s="679"/>
      <c r="DC34" s="684"/>
      <c r="DD34" s="654">
        <v>3509477</v>
      </c>
      <c r="DE34" s="646"/>
      <c r="DF34" s="646"/>
      <c r="DG34" s="646"/>
      <c r="DH34" s="646"/>
      <c r="DI34" s="646"/>
      <c r="DJ34" s="646"/>
      <c r="DK34" s="647"/>
      <c r="DL34" s="654">
        <v>2402677</v>
      </c>
      <c r="DM34" s="646"/>
      <c r="DN34" s="646"/>
      <c r="DO34" s="646"/>
      <c r="DP34" s="646"/>
      <c r="DQ34" s="646"/>
      <c r="DR34" s="646"/>
      <c r="DS34" s="646"/>
      <c r="DT34" s="646"/>
      <c r="DU34" s="646"/>
      <c r="DV34" s="647"/>
      <c r="DW34" s="650">
        <v>12</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1743285</v>
      </c>
      <c r="S35" s="646"/>
      <c r="T35" s="646"/>
      <c r="U35" s="646"/>
      <c r="V35" s="646"/>
      <c r="W35" s="646"/>
      <c r="X35" s="646"/>
      <c r="Y35" s="647"/>
      <c r="Z35" s="648">
        <v>5.3</v>
      </c>
      <c r="AA35" s="648"/>
      <c r="AB35" s="648"/>
      <c r="AC35" s="648"/>
      <c r="AD35" s="649" t="s">
        <v>238</v>
      </c>
      <c r="AE35" s="649"/>
      <c r="AF35" s="649"/>
      <c r="AG35" s="649"/>
      <c r="AH35" s="649"/>
      <c r="AI35" s="649"/>
      <c r="AJ35" s="649"/>
      <c r="AK35" s="649"/>
      <c r="AL35" s="650" t="s">
        <v>232</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1135867</v>
      </c>
      <c r="CS35" s="682"/>
      <c r="CT35" s="682"/>
      <c r="CU35" s="682"/>
      <c r="CV35" s="682"/>
      <c r="CW35" s="682"/>
      <c r="CX35" s="682"/>
      <c r="CY35" s="683"/>
      <c r="CZ35" s="650">
        <v>3.6</v>
      </c>
      <c r="DA35" s="679"/>
      <c r="DB35" s="679"/>
      <c r="DC35" s="684"/>
      <c r="DD35" s="654">
        <v>879081</v>
      </c>
      <c r="DE35" s="682"/>
      <c r="DF35" s="682"/>
      <c r="DG35" s="682"/>
      <c r="DH35" s="682"/>
      <c r="DI35" s="682"/>
      <c r="DJ35" s="682"/>
      <c r="DK35" s="683"/>
      <c r="DL35" s="654">
        <v>789012</v>
      </c>
      <c r="DM35" s="682"/>
      <c r="DN35" s="682"/>
      <c r="DO35" s="682"/>
      <c r="DP35" s="682"/>
      <c r="DQ35" s="682"/>
      <c r="DR35" s="682"/>
      <c r="DS35" s="682"/>
      <c r="DT35" s="682"/>
      <c r="DU35" s="682"/>
      <c r="DV35" s="683"/>
      <c r="DW35" s="650">
        <v>4</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579125</v>
      </c>
      <c r="S36" s="646"/>
      <c r="T36" s="646"/>
      <c r="U36" s="646"/>
      <c r="V36" s="646"/>
      <c r="W36" s="646"/>
      <c r="X36" s="646"/>
      <c r="Y36" s="647"/>
      <c r="Z36" s="648">
        <v>1.8</v>
      </c>
      <c r="AA36" s="648"/>
      <c r="AB36" s="648"/>
      <c r="AC36" s="648"/>
      <c r="AD36" s="649" t="s">
        <v>232</v>
      </c>
      <c r="AE36" s="649"/>
      <c r="AF36" s="649"/>
      <c r="AG36" s="649"/>
      <c r="AH36" s="649"/>
      <c r="AI36" s="649"/>
      <c r="AJ36" s="649"/>
      <c r="AK36" s="649"/>
      <c r="AL36" s="650" t="s">
        <v>232</v>
      </c>
      <c r="AM36" s="651"/>
      <c r="AN36" s="651"/>
      <c r="AO36" s="652"/>
      <c r="AP36" s="235"/>
      <c r="AQ36" s="719" t="s">
        <v>327</v>
      </c>
      <c r="AR36" s="720"/>
      <c r="AS36" s="720"/>
      <c r="AT36" s="720"/>
      <c r="AU36" s="720"/>
      <c r="AV36" s="720"/>
      <c r="AW36" s="720"/>
      <c r="AX36" s="720"/>
      <c r="AY36" s="721"/>
      <c r="AZ36" s="634">
        <v>4919732</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140904</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4219035</v>
      </c>
      <c r="CS36" s="646"/>
      <c r="CT36" s="646"/>
      <c r="CU36" s="646"/>
      <c r="CV36" s="646"/>
      <c r="CW36" s="646"/>
      <c r="CX36" s="646"/>
      <c r="CY36" s="647"/>
      <c r="CZ36" s="650">
        <v>13.4</v>
      </c>
      <c r="DA36" s="679"/>
      <c r="DB36" s="679"/>
      <c r="DC36" s="684"/>
      <c r="DD36" s="654">
        <v>3598680</v>
      </c>
      <c r="DE36" s="646"/>
      <c r="DF36" s="646"/>
      <c r="DG36" s="646"/>
      <c r="DH36" s="646"/>
      <c r="DI36" s="646"/>
      <c r="DJ36" s="646"/>
      <c r="DK36" s="647"/>
      <c r="DL36" s="654">
        <v>2277738</v>
      </c>
      <c r="DM36" s="646"/>
      <c r="DN36" s="646"/>
      <c r="DO36" s="646"/>
      <c r="DP36" s="646"/>
      <c r="DQ36" s="646"/>
      <c r="DR36" s="646"/>
      <c r="DS36" s="646"/>
      <c r="DT36" s="646"/>
      <c r="DU36" s="646"/>
      <c r="DV36" s="647"/>
      <c r="DW36" s="650">
        <v>11.4</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898440</v>
      </c>
      <c r="S37" s="646"/>
      <c r="T37" s="646"/>
      <c r="U37" s="646"/>
      <c r="V37" s="646"/>
      <c r="W37" s="646"/>
      <c r="X37" s="646"/>
      <c r="Y37" s="647"/>
      <c r="Z37" s="648">
        <v>2.7</v>
      </c>
      <c r="AA37" s="648"/>
      <c r="AB37" s="648"/>
      <c r="AC37" s="648"/>
      <c r="AD37" s="649" t="s">
        <v>238</v>
      </c>
      <c r="AE37" s="649"/>
      <c r="AF37" s="649"/>
      <c r="AG37" s="649"/>
      <c r="AH37" s="649"/>
      <c r="AI37" s="649"/>
      <c r="AJ37" s="649"/>
      <c r="AK37" s="649"/>
      <c r="AL37" s="650" t="s">
        <v>232</v>
      </c>
      <c r="AM37" s="651"/>
      <c r="AN37" s="651"/>
      <c r="AO37" s="652"/>
      <c r="AQ37" s="723" t="s">
        <v>331</v>
      </c>
      <c r="AR37" s="724"/>
      <c r="AS37" s="724"/>
      <c r="AT37" s="724"/>
      <c r="AU37" s="724"/>
      <c r="AV37" s="724"/>
      <c r="AW37" s="724"/>
      <c r="AX37" s="724"/>
      <c r="AY37" s="725"/>
      <c r="AZ37" s="645">
        <v>1753489</v>
      </c>
      <c r="BA37" s="646"/>
      <c r="BB37" s="646"/>
      <c r="BC37" s="646"/>
      <c r="BD37" s="682"/>
      <c r="BE37" s="682"/>
      <c r="BF37" s="700"/>
      <c r="BG37" s="660" t="s">
        <v>332</v>
      </c>
      <c r="BH37" s="661"/>
      <c r="BI37" s="661"/>
      <c r="BJ37" s="661"/>
      <c r="BK37" s="661"/>
      <c r="BL37" s="661"/>
      <c r="BM37" s="661"/>
      <c r="BN37" s="661"/>
      <c r="BO37" s="661"/>
      <c r="BP37" s="661"/>
      <c r="BQ37" s="661"/>
      <c r="BR37" s="661"/>
      <c r="BS37" s="661"/>
      <c r="BT37" s="661"/>
      <c r="BU37" s="662"/>
      <c r="BV37" s="645">
        <v>126804</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81995</v>
      </c>
      <c r="CS37" s="682"/>
      <c r="CT37" s="682"/>
      <c r="CU37" s="682"/>
      <c r="CV37" s="682"/>
      <c r="CW37" s="682"/>
      <c r="CX37" s="682"/>
      <c r="CY37" s="683"/>
      <c r="CZ37" s="650">
        <v>0.3</v>
      </c>
      <c r="DA37" s="679"/>
      <c r="DB37" s="679"/>
      <c r="DC37" s="684"/>
      <c r="DD37" s="654">
        <v>81979</v>
      </c>
      <c r="DE37" s="682"/>
      <c r="DF37" s="682"/>
      <c r="DG37" s="682"/>
      <c r="DH37" s="682"/>
      <c r="DI37" s="682"/>
      <c r="DJ37" s="682"/>
      <c r="DK37" s="683"/>
      <c r="DL37" s="654">
        <v>81979</v>
      </c>
      <c r="DM37" s="682"/>
      <c r="DN37" s="682"/>
      <c r="DO37" s="682"/>
      <c r="DP37" s="682"/>
      <c r="DQ37" s="682"/>
      <c r="DR37" s="682"/>
      <c r="DS37" s="682"/>
      <c r="DT37" s="682"/>
      <c r="DU37" s="682"/>
      <c r="DV37" s="683"/>
      <c r="DW37" s="650">
        <v>0.4</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727949</v>
      </c>
      <c r="S38" s="646"/>
      <c r="T38" s="646"/>
      <c r="U38" s="646"/>
      <c r="V38" s="646"/>
      <c r="W38" s="646"/>
      <c r="X38" s="646"/>
      <c r="Y38" s="647"/>
      <c r="Z38" s="648">
        <v>2.2000000000000002</v>
      </c>
      <c r="AA38" s="648"/>
      <c r="AB38" s="648"/>
      <c r="AC38" s="648"/>
      <c r="AD38" s="649">
        <v>810</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970539</v>
      </c>
      <c r="BA38" s="646"/>
      <c r="BB38" s="646"/>
      <c r="BC38" s="646"/>
      <c r="BD38" s="682"/>
      <c r="BE38" s="682"/>
      <c r="BF38" s="700"/>
      <c r="BG38" s="660" t="s">
        <v>336</v>
      </c>
      <c r="BH38" s="661"/>
      <c r="BI38" s="661"/>
      <c r="BJ38" s="661"/>
      <c r="BK38" s="661"/>
      <c r="BL38" s="661"/>
      <c r="BM38" s="661"/>
      <c r="BN38" s="661"/>
      <c r="BO38" s="661"/>
      <c r="BP38" s="661"/>
      <c r="BQ38" s="661"/>
      <c r="BR38" s="661"/>
      <c r="BS38" s="661"/>
      <c r="BT38" s="661"/>
      <c r="BU38" s="662"/>
      <c r="BV38" s="645">
        <v>7638</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2122767</v>
      </c>
      <c r="CS38" s="646"/>
      <c r="CT38" s="646"/>
      <c r="CU38" s="646"/>
      <c r="CV38" s="646"/>
      <c r="CW38" s="646"/>
      <c r="CX38" s="646"/>
      <c r="CY38" s="647"/>
      <c r="CZ38" s="650">
        <v>6.7</v>
      </c>
      <c r="DA38" s="679"/>
      <c r="DB38" s="679"/>
      <c r="DC38" s="684"/>
      <c r="DD38" s="654">
        <v>1804336</v>
      </c>
      <c r="DE38" s="646"/>
      <c r="DF38" s="646"/>
      <c r="DG38" s="646"/>
      <c r="DH38" s="646"/>
      <c r="DI38" s="646"/>
      <c r="DJ38" s="646"/>
      <c r="DK38" s="647"/>
      <c r="DL38" s="654">
        <v>1783240</v>
      </c>
      <c r="DM38" s="646"/>
      <c r="DN38" s="646"/>
      <c r="DO38" s="646"/>
      <c r="DP38" s="646"/>
      <c r="DQ38" s="646"/>
      <c r="DR38" s="646"/>
      <c r="DS38" s="646"/>
      <c r="DT38" s="646"/>
      <c r="DU38" s="646"/>
      <c r="DV38" s="647"/>
      <c r="DW38" s="650">
        <v>8.9</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2059600</v>
      </c>
      <c r="S39" s="646"/>
      <c r="T39" s="646"/>
      <c r="U39" s="646"/>
      <c r="V39" s="646"/>
      <c r="W39" s="646"/>
      <c r="X39" s="646"/>
      <c r="Y39" s="647"/>
      <c r="Z39" s="648">
        <v>6.2</v>
      </c>
      <c r="AA39" s="648"/>
      <c r="AB39" s="648"/>
      <c r="AC39" s="648"/>
      <c r="AD39" s="649" t="s">
        <v>238</v>
      </c>
      <c r="AE39" s="649"/>
      <c r="AF39" s="649"/>
      <c r="AG39" s="649"/>
      <c r="AH39" s="649"/>
      <c r="AI39" s="649"/>
      <c r="AJ39" s="649"/>
      <c r="AK39" s="649"/>
      <c r="AL39" s="650" t="s">
        <v>238</v>
      </c>
      <c r="AM39" s="651"/>
      <c r="AN39" s="651"/>
      <c r="AO39" s="652"/>
      <c r="AQ39" s="723" t="s">
        <v>339</v>
      </c>
      <c r="AR39" s="724"/>
      <c r="AS39" s="724"/>
      <c r="AT39" s="724"/>
      <c r="AU39" s="724"/>
      <c r="AV39" s="724"/>
      <c r="AW39" s="724"/>
      <c r="AX39" s="724"/>
      <c r="AY39" s="725"/>
      <c r="AZ39" s="645">
        <v>72937</v>
      </c>
      <c r="BA39" s="646"/>
      <c r="BB39" s="646"/>
      <c r="BC39" s="646"/>
      <c r="BD39" s="682"/>
      <c r="BE39" s="682"/>
      <c r="BF39" s="700"/>
      <c r="BG39" s="660" t="s">
        <v>340</v>
      </c>
      <c r="BH39" s="661"/>
      <c r="BI39" s="661"/>
      <c r="BJ39" s="661"/>
      <c r="BK39" s="661"/>
      <c r="BL39" s="661"/>
      <c r="BM39" s="661"/>
      <c r="BN39" s="661"/>
      <c r="BO39" s="661"/>
      <c r="BP39" s="661"/>
      <c r="BQ39" s="661"/>
      <c r="BR39" s="661"/>
      <c r="BS39" s="661"/>
      <c r="BT39" s="661"/>
      <c r="BU39" s="662"/>
      <c r="BV39" s="645">
        <v>12466</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1073061</v>
      </c>
      <c r="CS39" s="682"/>
      <c r="CT39" s="682"/>
      <c r="CU39" s="682"/>
      <c r="CV39" s="682"/>
      <c r="CW39" s="682"/>
      <c r="CX39" s="682"/>
      <c r="CY39" s="683"/>
      <c r="CZ39" s="650">
        <v>3.4</v>
      </c>
      <c r="DA39" s="679"/>
      <c r="DB39" s="679"/>
      <c r="DC39" s="684"/>
      <c r="DD39" s="654">
        <v>1061227</v>
      </c>
      <c r="DE39" s="682"/>
      <c r="DF39" s="682"/>
      <c r="DG39" s="682"/>
      <c r="DH39" s="682"/>
      <c r="DI39" s="682"/>
      <c r="DJ39" s="682"/>
      <c r="DK39" s="683"/>
      <c r="DL39" s="654" t="s">
        <v>232</v>
      </c>
      <c r="DM39" s="682"/>
      <c r="DN39" s="682"/>
      <c r="DO39" s="682"/>
      <c r="DP39" s="682"/>
      <c r="DQ39" s="682"/>
      <c r="DR39" s="682"/>
      <c r="DS39" s="682"/>
      <c r="DT39" s="682"/>
      <c r="DU39" s="682"/>
      <c r="DV39" s="683"/>
      <c r="DW39" s="650" t="s">
        <v>238</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238</v>
      </c>
      <c r="S40" s="646"/>
      <c r="T40" s="646"/>
      <c r="U40" s="646"/>
      <c r="V40" s="646"/>
      <c r="W40" s="646"/>
      <c r="X40" s="646"/>
      <c r="Y40" s="647"/>
      <c r="Z40" s="648" t="s">
        <v>238</v>
      </c>
      <c r="AA40" s="648"/>
      <c r="AB40" s="648"/>
      <c r="AC40" s="648"/>
      <c r="AD40" s="649" t="s">
        <v>238</v>
      </c>
      <c r="AE40" s="649"/>
      <c r="AF40" s="649"/>
      <c r="AG40" s="649"/>
      <c r="AH40" s="649"/>
      <c r="AI40" s="649"/>
      <c r="AJ40" s="649"/>
      <c r="AK40" s="649"/>
      <c r="AL40" s="650" t="s">
        <v>232</v>
      </c>
      <c r="AM40" s="651"/>
      <c r="AN40" s="651"/>
      <c r="AO40" s="652"/>
      <c r="AQ40" s="723" t="s">
        <v>343</v>
      </c>
      <c r="AR40" s="724"/>
      <c r="AS40" s="724"/>
      <c r="AT40" s="724"/>
      <c r="AU40" s="724"/>
      <c r="AV40" s="724"/>
      <c r="AW40" s="724"/>
      <c r="AX40" s="724"/>
      <c r="AY40" s="725"/>
      <c r="AZ40" s="645">
        <v>58582</v>
      </c>
      <c r="BA40" s="646"/>
      <c r="BB40" s="646"/>
      <c r="BC40" s="646"/>
      <c r="BD40" s="682"/>
      <c r="BE40" s="682"/>
      <c r="BF40" s="700"/>
      <c r="BG40" s="726" t="s">
        <v>344</v>
      </c>
      <c r="BH40" s="727"/>
      <c r="BI40" s="727"/>
      <c r="BJ40" s="727"/>
      <c r="BK40" s="727"/>
      <c r="BL40" s="236"/>
      <c r="BM40" s="661" t="s">
        <v>345</v>
      </c>
      <c r="BN40" s="661"/>
      <c r="BO40" s="661"/>
      <c r="BP40" s="661"/>
      <c r="BQ40" s="661"/>
      <c r="BR40" s="661"/>
      <c r="BS40" s="661"/>
      <c r="BT40" s="661"/>
      <c r="BU40" s="662"/>
      <c r="BV40" s="645">
        <v>94</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469339</v>
      </c>
      <c r="CS40" s="646"/>
      <c r="CT40" s="646"/>
      <c r="CU40" s="646"/>
      <c r="CV40" s="646"/>
      <c r="CW40" s="646"/>
      <c r="CX40" s="646"/>
      <c r="CY40" s="647"/>
      <c r="CZ40" s="650">
        <v>1.5</v>
      </c>
      <c r="DA40" s="679"/>
      <c r="DB40" s="679"/>
      <c r="DC40" s="684"/>
      <c r="DD40" s="654">
        <v>373889</v>
      </c>
      <c r="DE40" s="646"/>
      <c r="DF40" s="646"/>
      <c r="DG40" s="646"/>
      <c r="DH40" s="646"/>
      <c r="DI40" s="646"/>
      <c r="DJ40" s="646"/>
      <c r="DK40" s="647"/>
      <c r="DL40" s="654">
        <v>1200</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764200</v>
      </c>
      <c r="S41" s="646"/>
      <c r="T41" s="646"/>
      <c r="U41" s="646"/>
      <c r="V41" s="646"/>
      <c r="W41" s="646"/>
      <c r="X41" s="646"/>
      <c r="Y41" s="647"/>
      <c r="Z41" s="648">
        <v>2.2999999999999998</v>
      </c>
      <c r="AA41" s="648"/>
      <c r="AB41" s="648"/>
      <c r="AC41" s="648"/>
      <c r="AD41" s="649" t="s">
        <v>232</v>
      </c>
      <c r="AE41" s="649"/>
      <c r="AF41" s="649"/>
      <c r="AG41" s="649"/>
      <c r="AH41" s="649"/>
      <c r="AI41" s="649"/>
      <c r="AJ41" s="649"/>
      <c r="AK41" s="649"/>
      <c r="AL41" s="650" t="s">
        <v>238</v>
      </c>
      <c r="AM41" s="651"/>
      <c r="AN41" s="651"/>
      <c r="AO41" s="652"/>
      <c r="AQ41" s="723" t="s">
        <v>348</v>
      </c>
      <c r="AR41" s="724"/>
      <c r="AS41" s="724"/>
      <c r="AT41" s="724"/>
      <c r="AU41" s="724"/>
      <c r="AV41" s="724"/>
      <c r="AW41" s="724"/>
      <c r="AX41" s="724"/>
      <c r="AY41" s="725"/>
      <c r="AZ41" s="645">
        <v>404550</v>
      </c>
      <c r="BA41" s="646"/>
      <c r="BB41" s="646"/>
      <c r="BC41" s="646"/>
      <c r="BD41" s="682"/>
      <c r="BE41" s="682"/>
      <c r="BF41" s="700"/>
      <c r="BG41" s="726"/>
      <c r="BH41" s="727"/>
      <c r="BI41" s="727"/>
      <c r="BJ41" s="727"/>
      <c r="BK41" s="727"/>
      <c r="BL41" s="236"/>
      <c r="BM41" s="661" t="s">
        <v>349</v>
      </c>
      <c r="BN41" s="661"/>
      <c r="BO41" s="661"/>
      <c r="BP41" s="661"/>
      <c r="BQ41" s="661"/>
      <c r="BR41" s="661"/>
      <c r="BS41" s="661"/>
      <c r="BT41" s="661"/>
      <c r="BU41" s="662"/>
      <c r="BV41" s="645" t="s">
        <v>238</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232</v>
      </c>
      <c r="CS41" s="682"/>
      <c r="CT41" s="682"/>
      <c r="CU41" s="682"/>
      <c r="CV41" s="682"/>
      <c r="CW41" s="682"/>
      <c r="CX41" s="682"/>
      <c r="CY41" s="683"/>
      <c r="CZ41" s="650" t="s">
        <v>232</v>
      </c>
      <c r="DA41" s="679"/>
      <c r="DB41" s="679"/>
      <c r="DC41" s="684"/>
      <c r="DD41" s="654" t="s">
        <v>238</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351</v>
      </c>
      <c r="C42" s="687"/>
      <c r="D42" s="687"/>
      <c r="E42" s="687"/>
      <c r="F42" s="687"/>
      <c r="G42" s="687"/>
      <c r="H42" s="687"/>
      <c r="I42" s="687"/>
      <c r="J42" s="687"/>
      <c r="K42" s="687"/>
      <c r="L42" s="687"/>
      <c r="M42" s="687"/>
      <c r="N42" s="687"/>
      <c r="O42" s="687"/>
      <c r="P42" s="687"/>
      <c r="Q42" s="688"/>
      <c r="R42" s="730">
        <v>33013790</v>
      </c>
      <c r="S42" s="731"/>
      <c r="T42" s="731"/>
      <c r="U42" s="731"/>
      <c r="V42" s="731"/>
      <c r="W42" s="731"/>
      <c r="X42" s="731"/>
      <c r="Y42" s="739"/>
      <c r="Z42" s="740">
        <v>100</v>
      </c>
      <c r="AA42" s="740"/>
      <c r="AB42" s="740"/>
      <c r="AC42" s="740"/>
      <c r="AD42" s="741">
        <v>19193496</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1659635</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293</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4210578</v>
      </c>
      <c r="CS42" s="646"/>
      <c r="CT42" s="646"/>
      <c r="CU42" s="646"/>
      <c r="CV42" s="646"/>
      <c r="CW42" s="646"/>
      <c r="CX42" s="646"/>
      <c r="CY42" s="647"/>
      <c r="CZ42" s="650">
        <v>13.4</v>
      </c>
      <c r="DA42" s="651"/>
      <c r="DB42" s="651"/>
      <c r="DC42" s="663"/>
      <c r="DD42" s="654">
        <v>1533964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122542</v>
      </c>
      <c r="CS43" s="682"/>
      <c r="CT43" s="682"/>
      <c r="CU43" s="682"/>
      <c r="CV43" s="682"/>
      <c r="CW43" s="682"/>
      <c r="CX43" s="682"/>
      <c r="CY43" s="683"/>
      <c r="CZ43" s="650">
        <v>0.4</v>
      </c>
      <c r="DA43" s="679"/>
      <c r="DB43" s="679"/>
      <c r="DC43" s="684"/>
      <c r="DD43" s="654">
        <v>121981</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4103815</v>
      </c>
      <c r="CS44" s="646"/>
      <c r="CT44" s="646"/>
      <c r="CU44" s="646"/>
      <c r="CV44" s="646"/>
      <c r="CW44" s="646"/>
      <c r="CX44" s="646"/>
      <c r="CY44" s="647"/>
      <c r="CZ44" s="650">
        <v>13</v>
      </c>
      <c r="DA44" s="651"/>
      <c r="DB44" s="651"/>
      <c r="DC44" s="663"/>
      <c r="DD44" s="654">
        <v>1510048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2095382</v>
      </c>
      <c r="CS45" s="682"/>
      <c r="CT45" s="682"/>
      <c r="CU45" s="682"/>
      <c r="CV45" s="682"/>
      <c r="CW45" s="682"/>
      <c r="CX45" s="682"/>
      <c r="CY45" s="683"/>
      <c r="CZ45" s="650">
        <v>6.6</v>
      </c>
      <c r="DA45" s="679"/>
      <c r="DB45" s="679"/>
      <c r="DC45" s="684"/>
      <c r="DD45" s="654">
        <v>147259</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1865661</v>
      </c>
      <c r="CS46" s="646"/>
      <c r="CT46" s="646"/>
      <c r="CU46" s="646"/>
      <c r="CV46" s="646"/>
      <c r="CW46" s="646"/>
      <c r="CX46" s="646"/>
      <c r="CY46" s="647"/>
      <c r="CZ46" s="650">
        <v>5.9</v>
      </c>
      <c r="DA46" s="651"/>
      <c r="DB46" s="651"/>
      <c r="DC46" s="663"/>
      <c r="DD46" s="654">
        <v>1341117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106763</v>
      </c>
      <c r="CS47" s="682"/>
      <c r="CT47" s="682"/>
      <c r="CU47" s="682"/>
      <c r="CV47" s="682"/>
      <c r="CW47" s="682"/>
      <c r="CX47" s="682"/>
      <c r="CY47" s="683"/>
      <c r="CZ47" s="650">
        <v>0.3</v>
      </c>
      <c r="DA47" s="679"/>
      <c r="DB47" s="679"/>
      <c r="DC47" s="684"/>
      <c r="DD47" s="654">
        <v>23916</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238</v>
      </c>
      <c r="CS48" s="646"/>
      <c r="CT48" s="646"/>
      <c r="CU48" s="646"/>
      <c r="CV48" s="646"/>
      <c r="CW48" s="646"/>
      <c r="CX48" s="646"/>
      <c r="CY48" s="647"/>
      <c r="CZ48" s="650" t="s">
        <v>232</v>
      </c>
      <c r="DA48" s="651"/>
      <c r="DB48" s="651"/>
      <c r="DC48" s="663"/>
      <c r="DD48" s="654" t="s">
        <v>232</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364</v>
      </c>
      <c r="CE49" s="687"/>
      <c r="CF49" s="687"/>
      <c r="CG49" s="687"/>
      <c r="CH49" s="687"/>
      <c r="CI49" s="687"/>
      <c r="CJ49" s="687"/>
      <c r="CK49" s="687"/>
      <c r="CL49" s="687"/>
      <c r="CM49" s="687"/>
      <c r="CN49" s="687"/>
      <c r="CO49" s="687"/>
      <c r="CP49" s="687"/>
      <c r="CQ49" s="688"/>
      <c r="CR49" s="730">
        <v>31532972</v>
      </c>
      <c r="CS49" s="716"/>
      <c r="CT49" s="716"/>
      <c r="CU49" s="716"/>
      <c r="CV49" s="716"/>
      <c r="CW49" s="716"/>
      <c r="CX49" s="716"/>
      <c r="CY49" s="747"/>
      <c r="CZ49" s="742">
        <v>100</v>
      </c>
      <c r="DA49" s="748"/>
      <c r="DB49" s="748"/>
      <c r="DC49" s="749"/>
      <c r="DD49" s="750">
        <v>22890226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B4yuH8QUOASivnABlB68FvjYjj3xuDKLlpXBXmS4EdLfCYd5wNI+1qZqWT2iW97HGr2x7lcGF1R8RKunt4WYAw==" saltValue="R9l1tCp4ZXPSiPkkklHAX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33319</v>
      </c>
      <c r="R7" s="781"/>
      <c r="S7" s="781"/>
      <c r="T7" s="781"/>
      <c r="U7" s="781"/>
      <c r="V7" s="781">
        <v>31851</v>
      </c>
      <c r="W7" s="781"/>
      <c r="X7" s="781"/>
      <c r="Y7" s="781"/>
      <c r="Z7" s="781"/>
      <c r="AA7" s="781">
        <v>1469</v>
      </c>
      <c r="AB7" s="781"/>
      <c r="AC7" s="781"/>
      <c r="AD7" s="781"/>
      <c r="AE7" s="782"/>
      <c r="AF7" s="783">
        <v>1230</v>
      </c>
      <c r="AG7" s="784"/>
      <c r="AH7" s="784"/>
      <c r="AI7" s="784"/>
      <c r="AJ7" s="785"/>
      <c r="AK7" s="820">
        <v>620</v>
      </c>
      <c r="AL7" s="821"/>
      <c r="AM7" s="821"/>
      <c r="AN7" s="821"/>
      <c r="AO7" s="821"/>
      <c r="AP7" s="821">
        <v>37748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584</v>
      </c>
      <c r="BT7" s="825"/>
      <c r="BU7" s="825"/>
      <c r="BV7" s="825"/>
      <c r="BW7" s="825"/>
      <c r="BX7" s="825"/>
      <c r="BY7" s="825"/>
      <c r="BZ7" s="825"/>
      <c r="CA7" s="825"/>
      <c r="CB7" s="825"/>
      <c r="CC7" s="825"/>
      <c r="CD7" s="825"/>
      <c r="CE7" s="825"/>
      <c r="CF7" s="825"/>
      <c r="CG7" s="826"/>
      <c r="CH7" s="817">
        <v>-3</v>
      </c>
      <c r="CI7" s="818"/>
      <c r="CJ7" s="818"/>
      <c r="CK7" s="818"/>
      <c r="CL7" s="819"/>
      <c r="CM7" s="817">
        <v>39</v>
      </c>
      <c r="CN7" s="818"/>
      <c r="CO7" s="818"/>
      <c r="CP7" s="818"/>
      <c r="CQ7" s="819"/>
      <c r="CR7" s="817">
        <v>30</v>
      </c>
      <c r="CS7" s="818"/>
      <c r="CT7" s="818"/>
      <c r="CU7" s="818"/>
      <c r="CV7" s="819"/>
      <c r="CW7" s="817">
        <v>5</v>
      </c>
      <c r="CX7" s="818"/>
      <c r="CY7" s="818"/>
      <c r="CZ7" s="818"/>
      <c r="DA7" s="819"/>
      <c r="DB7" s="817" t="s">
        <v>589</v>
      </c>
      <c r="DC7" s="818"/>
      <c r="DD7" s="818"/>
      <c r="DE7" s="818"/>
      <c r="DF7" s="819"/>
      <c r="DG7" s="817" t="s">
        <v>589</v>
      </c>
      <c r="DH7" s="818"/>
      <c r="DI7" s="818"/>
      <c r="DJ7" s="818"/>
      <c r="DK7" s="819"/>
      <c r="DL7" s="817" t="s">
        <v>589</v>
      </c>
      <c r="DM7" s="818"/>
      <c r="DN7" s="818"/>
      <c r="DO7" s="818"/>
      <c r="DP7" s="819"/>
      <c r="DQ7" s="817" t="s">
        <v>589</v>
      </c>
      <c r="DR7" s="818"/>
      <c r="DS7" s="818"/>
      <c r="DT7" s="818"/>
      <c r="DU7" s="819"/>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v>106</v>
      </c>
      <c r="R8" s="805"/>
      <c r="S8" s="805"/>
      <c r="T8" s="805"/>
      <c r="U8" s="805"/>
      <c r="V8" s="805">
        <v>94</v>
      </c>
      <c r="W8" s="805"/>
      <c r="X8" s="805"/>
      <c r="Y8" s="805"/>
      <c r="Z8" s="805"/>
      <c r="AA8" s="805">
        <v>12</v>
      </c>
      <c r="AB8" s="805"/>
      <c r="AC8" s="805"/>
      <c r="AD8" s="805"/>
      <c r="AE8" s="806"/>
      <c r="AF8" s="807">
        <v>12</v>
      </c>
      <c r="AG8" s="808"/>
      <c r="AH8" s="808"/>
      <c r="AI8" s="808"/>
      <c r="AJ8" s="809"/>
      <c r="AK8" s="810">
        <v>47</v>
      </c>
      <c r="AL8" s="811"/>
      <c r="AM8" s="811"/>
      <c r="AN8" s="811"/>
      <c r="AO8" s="811"/>
      <c r="AP8" s="811" t="s">
        <v>589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585</v>
      </c>
      <c r="BT8" s="815"/>
      <c r="BU8" s="815"/>
      <c r="BV8" s="815"/>
      <c r="BW8" s="815"/>
      <c r="BX8" s="815"/>
      <c r="BY8" s="815"/>
      <c r="BZ8" s="815"/>
      <c r="CA8" s="815"/>
      <c r="CB8" s="815"/>
      <c r="CC8" s="815"/>
      <c r="CD8" s="815"/>
      <c r="CE8" s="815"/>
      <c r="CF8" s="815"/>
      <c r="CG8" s="816"/>
      <c r="CH8" s="827">
        <v>-3</v>
      </c>
      <c r="CI8" s="828"/>
      <c r="CJ8" s="828"/>
      <c r="CK8" s="828"/>
      <c r="CL8" s="829"/>
      <c r="CM8" s="827">
        <v>70</v>
      </c>
      <c r="CN8" s="828"/>
      <c r="CO8" s="828"/>
      <c r="CP8" s="828"/>
      <c r="CQ8" s="829"/>
      <c r="CR8" s="827">
        <v>10</v>
      </c>
      <c r="CS8" s="828"/>
      <c r="CT8" s="828"/>
      <c r="CU8" s="828"/>
      <c r="CV8" s="829"/>
      <c r="CW8" s="827">
        <v>92</v>
      </c>
      <c r="CX8" s="828"/>
      <c r="CY8" s="828"/>
      <c r="CZ8" s="828"/>
      <c r="DA8" s="829"/>
      <c r="DB8" s="827" t="s">
        <v>589</v>
      </c>
      <c r="DC8" s="828"/>
      <c r="DD8" s="828"/>
      <c r="DE8" s="828"/>
      <c r="DF8" s="829"/>
      <c r="DG8" s="827" t="s">
        <v>589</v>
      </c>
      <c r="DH8" s="828"/>
      <c r="DI8" s="828"/>
      <c r="DJ8" s="828"/>
      <c r="DK8" s="829"/>
      <c r="DL8" s="827" t="s">
        <v>589</v>
      </c>
      <c r="DM8" s="828"/>
      <c r="DN8" s="828"/>
      <c r="DO8" s="828"/>
      <c r="DP8" s="829"/>
      <c r="DQ8" s="827" t="s">
        <v>589</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586</v>
      </c>
      <c r="BT9" s="815"/>
      <c r="BU9" s="815"/>
      <c r="BV9" s="815"/>
      <c r="BW9" s="815"/>
      <c r="BX9" s="815"/>
      <c r="BY9" s="815"/>
      <c r="BZ9" s="815"/>
      <c r="CA9" s="815"/>
      <c r="CB9" s="815"/>
      <c r="CC9" s="815"/>
      <c r="CD9" s="815"/>
      <c r="CE9" s="815"/>
      <c r="CF9" s="815"/>
      <c r="CG9" s="816"/>
      <c r="CH9" s="827">
        <v>3</v>
      </c>
      <c r="CI9" s="828"/>
      <c r="CJ9" s="828"/>
      <c r="CK9" s="828"/>
      <c r="CL9" s="829"/>
      <c r="CM9" s="827">
        <v>352</v>
      </c>
      <c r="CN9" s="828"/>
      <c r="CO9" s="828"/>
      <c r="CP9" s="828"/>
      <c r="CQ9" s="829"/>
      <c r="CR9" s="827">
        <v>300</v>
      </c>
      <c r="CS9" s="828"/>
      <c r="CT9" s="828"/>
      <c r="CU9" s="828"/>
      <c r="CV9" s="829"/>
      <c r="CW9" s="827" t="s">
        <v>589</v>
      </c>
      <c r="CX9" s="828"/>
      <c r="CY9" s="828"/>
      <c r="CZ9" s="828"/>
      <c r="DA9" s="829"/>
      <c r="DB9" s="827" t="s">
        <v>589</v>
      </c>
      <c r="DC9" s="828"/>
      <c r="DD9" s="828"/>
      <c r="DE9" s="828"/>
      <c r="DF9" s="829"/>
      <c r="DG9" s="827" t="s">
        <v>589</v>
      </c>
      <c r="DH9" s="828"/>
      <c r="DI9" s="828"/>
      <c r="DJ9" s="828"/>
      <c r="DK9" s="829"/>
      <c r="DL9" s="827" t="s">
        <v>589</v>
      </c>
      <c r="DM9" s="828"/>
      <c r="DN9" s="828"/>
      <c r="DO9" s="828"/>
      <c r="DP9" s="829"/>
      <c r="DQ9" s="827" t="s">
        <v>589</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587</v>
      </c>
      <c r="BT10" s="815"/>
      <c r="BU10" s="815"/>
      <c r="BV10" s="815"/>
      <c r="BW10" s="815"/>
      <c r="BX10" s="815"/>
      <c r="BY10" s="815"/>
      <c r="BZ10" s="815"/>
      <c r="CA10" s="815"/>
      <c r="CB10" s="815"/>
      <c r="CC10" s="815"/>
      <c r="CD10" s="815"/>
      <c r="CE10" s="815"/>
      <c r="CF10" s="815"/>
      <c r="CG10" s="816"/>
      <c r="CH10" s="827">
        <v>3</v>
      </c>
      <c r="CI10" s="828"/>
      <c r="CJ10" s="828"/>
      <c r="CK10" s="828"/>
      <c r="CL10" s="829"/>
      <c r="CM10" s="827">
        <v>105</v>
      </c>
      <c r="CN10" s="828"/>
      <c r="CO10" s="828"/>
      <c r="CP10" s="828"/>
      <c r="CQ10" s="829"/>
      <c r="CR10" s="827">
        <v>35</v>
      </c>
      <c r="CS10" s="828"/>
      <c r="CT10" s="828"/>
      <c r="CU10" s="828"/>
      <c r="CV10" s="829"/>
      <c r="CW10" s="827" t="s">
        <v>589</v>
      </c>
      <c r="CX10" s="828"/>
      <c r="CY10" s="828"/>
      <c r="CZ10" s="828"/>
      <c r="DA10" s="829"/>
      <c r="DB10" s="827" t="s">
        <v>589</v>
      </c>
      <c r="DC10" s="828"/>
      <c r="DD10" s="828"/>
      <c r="DE10" s="828"/>
      <c r="DF10" s="829"/>
      <c r="DG10" s="827" t="s">
        <v>589</v>
      </c>
      <c r="DH10" s="828"/>
      <c r="DI10" s="828"/>
      <c r="DJ10" s="828"/>
      <c r="DK10" s="829"/>
      <c r="DL10" s="827" t="s">
        <v>589</v>
      </c>
      <c r="DM10" s="828"/>
      <c r="DN10" s="828"/>
      <c r="DO10" s="828"/>
      <c r="DP10" s="829"/>
      <c r="DQ10" s="827" t="s">
        <v>589</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588</v>
      </c>
      <c r="BT11" s="815"/>
      <c r="BU11" s="815"/>
      <c r="BV11" s="815"/>
      <c r="BW11" s="815"/>
      <c r="BX11" s="815"/>
      <c r="BY11" s="815"/>
      <c r="BZ11" s="815"/>
      <c r="CA11" s="815"/>
      <c r="CB11" s="815"/>
      <c r="CC11" s="815"/>
      <c r="CD11" s="815"/>
      <c r="CE11" s="815"/>
      <c r="CF11" s="815"/>
      <c r="CG11" s="816"/>
      <c r="CH11" s="827">
        <v>1</v>
      </c>
      <c r="CI11" s="828"/>
      <c r="CJ11" s="828"/>
      <c r="CK11" s="828"/>
      <c r="CL11" s="829"/>
      <c r="CM11" s="827">
        <v>4</v>
      </c>
      <c r="CN11" s="828"/>
      <c r="CO11" s="828"/>
      <c r="CP11" s="828"/>
      <c r="CQ11" s="829"/>
      <c r="CR11" s="827">
        <v>1</v>
      </c>
      <c r="CS11" s="828"/>
      <c r="CT11" s="828"/>
      <c r="CU11" s="828"/>
      <c r="CV11" s="829"/>
      <c r="CW11" s="827" t="s">
        <v>589</v>
      </c>
      <c r="CX11" s="828"/>
      <c r="CY11" s="828"/>
      <c r="CZ11" s="828"/>
      <c r="DA11" s="829"/>
      <c r="DB11" s="827" t="s">
        <v>589</v>
      </c>
      <c r="DC11" s="828"/>
      <c r="DD11" s="828"/>
      <c r="DE11" s="828"/>
      <c r="DF11" s="829"/>
      <c r="DG11" s="827" t="s">
        <v>589</v>
      </c>
      <c r="DH11" s="828"/>
      <c r="DI11" s="828"/>
      <c r="DJ11" s="828"/>
      <c r="DK11" s="829"/>
      <c r="DL11" s="827" t="s">
        <v>589</v>
      </c>
      <c r="DM11" s="828"/>
      <c r="DN11" s="828"/>
      <c r="DO11" s="828"/>
      <c r="DP11" s="829"/>
      <c r="DQ11" s="827" t="s">
        <v>589</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33014</v>
      </c>
      <c r="R23" s="840"/>
      <c r="S23" s="840"/>
      <c r="T23" s="840"/>
      <c r="U23" s="840"/>
      <c r="V23" s="840">
        <v>31533</v>
      </c>
      <c r="W23" s="840"/>
      <c r="X23" s="840"/>
      <c r="Y23" s="840"/>
      <c r="Z23" s="840"/>
      <c r="AA23" s="840">
        <v>1481</v>
      </c>
      <c r="AB23" s="840"/>
      <c r="AC23" s="840"/>
      <c r="AD23" s="840"/>
      <c r="AE23" s="841"/>
      <c r="AF23" s="842">
        <v>1242</v>
      </c>
      <c r="AG23" s="840"/>
      <c r="AH23" s="840"/>
      <c r="AI23" s="840"/>
      <c r="AJ23" s="843"/>
      <c r="AK23" s="844"/>
      <c r="AL23" s="845"/>
      <c r="AM23" s="845"/>
      <c r="AN23" s="845"/>
      <c r="AO23" s="845"/>
      <c r="AP23" s="840">
        <v>37748</v>
      </c>
      <c r="AQ23" s="840"/>
      <c r="AR23" s="840"/>
      <c r="AS23" s="840"/>
      <c r="AT23" s="840"/>
      <c r="AU23" s="846"/>
      <c r="AV23" s="846"/>
      <c r="AW23" s="846"/>
      <c r="AX23" s="846"/>
      <c r="AY23" s="847"/>
      <c r="AZ23" s="855" t="s">
        <v>238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5511</v>
      </c>
      <c r="R28" s="869"/>
      <c r="S28" s="869"/>
      <c r="T28" s="869"/>
      <c r="U28" s="869"/>
      <c r="V28" s="869">
        <v>5370</v>
      </c>
      <c r="W28" s="869"/>
      <c r="X28" s="869"/>
      <c r="Y28" s="869"/>
      <c r="Z28" s="869"/>
      <c r="AA28" s="869">
        <v>141</v>
      </c>
      <c r="AB28" s="869"/>
      <c r="AC28" s="869"/>
      <c r="AD28" s="869"/>
      <c r="AE28" s="870"/>
      <c r="AF28" s="871">
        <v>141</v>
      </c>
      <c r="AG28" s="869"/>
      <c r="AH28" s="869"/>
      <c r="AI28" s="869"/>
      <c r="AJ28" s="872"/>
      <c r="AK28" s="873">
        <v>405</v>
      </c>
      <c r="AL28" s="864"/>
      <c r="AM28" s="864"/>
      <c r="AN28" s="864"/>
      <c r="AO28" s="864"/>
      <c r="AP28" s="864" t="s">
        <v>589</v>
      </c>
      <c r="AQ28" s="864"/>
      <c r="AR28" s="864"/>
      <c r="AS28" s="864"/>
      <c r="AT28" s="864"/>
      <c r="AU28" s="864" t="s">
        <v>589</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6652</v>
      </c>
      <c r="R29" s="805"/>
      <c r="S29" s="805"/>
      <c r="T29" s="805"/>
      <c r="U29" s="805"/>
      <c r="V29" s="805">
        <v>6592</v>
      </c>
      <c r="W29" s="805"/>
      <c r="X29" s="805"/>
      <c r="Y29" s="805"/>
      <c r="Z29" s="805"/>
      <c r="AA29" s="805">
        <v>60</v>
      </c>
      <c r="AB29" s="805"/>
      <c r="AC29" s="805"/>
      <c r="AD29" s="805"/>
      <c r="AE29" s="806"/>
      <c r="AF29" s="807">
        <v>60</v>
      </c>
      <c r="AG29" s="808"/>
      <c r="AH29" s="808"/>
      <c r="AI29" s="808"/>
      <c r="AJ29" s="809"/>
      <c r="AK29" s="876">
        <v>958</v>
      </c>
      <c r="AL29" s="877"/>
      <c r="AM29" s="877"/>
      <c r="AN29" s="877"/>
      <c r="AO29" s="877"/>
      <c r="AP29" s="877" t="s">
        <v>589</v>
      </c>
      <c r="AQ29" s="877"/>
      <c r="AR29" s="877"/>
      <c r="AS29" s="877"/>
      <c r="AT29" s="877"/>
      <c r="AU29" s="877" t="s">
        <v>589</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544</v>
      </c>
      <c r="R30" s="805"/>
      <c r="S30" s="805"/>
      <c r="T30" s="805"/>
      <c r="U30" s="805"/>
      <c r="V30" s="805">
        <v>535</v>
      </c>
      <c r="W30" s="805"/>
      <c r="X30" s="805"/>
      <c r="Y30" s="805"/>
      <c r="Z30" s="805"/>
      <c r="AA30" s="805">
        <v>9</v>
      </c>
      <c r="AB30" s="805"/>
      <c r="AC30" s="805"/>
      <c r="AD30" s="805"/>
      <c r="AE30" s="806"/>
      <c r="AF30" s="807">
        <v>9</v>
      </c>
      <c r="AG30" s="808"/>
      <c r="AH30" s="808"/>
      <c r="AI30" s="808"/>
      <c r="AJ30" s="809"/>
      <c r="AK30" s="876">
        <v>131</v>
      </c>
      <c r="AL30" s="877"/>
      <c r="AM30" s="877"/>
      <c r="AN30" s="877"/>
      <c r="AO30" s="877"/>
      <c r="AP30" s="877" t="s">
        <v>589</v>
      </c>
      <c r="AQ30" s="877"/>
      <c r="AR30" s="877"/>
      <c r="AS30" s="877"/>
      <c r="AT30" s="877"/>
      <c r="AU30" s="877" t="s">
        <v>589</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1825</v>
      </c>
      <c r="R31" s="805"/>
      <c r="S31" s="805"/>
      <c r="T31" s="805"/>
      <c r="U31" s="805"/>
      <c r="V31" s="805">
        <v>1808</v>
      </c>
      <c r="W31" s="805"/>
      <c r="X31" s="805"/>
      <c r="Y31" s="805"/>
      <c r="Z31" s="805"/>
      <c r="AA31" s="805">
        <v>17</v>
      </c>
      <c r="AB31" s="805"/>
      <c r="AC31" s="805"/>
      <c r="AD31" s="805"/>
      <c r="AE31" s="806"/>
      <c r="AF31" s="807">
        <v>2301</v>
      </c>
      <c r="AG31" s="808"/>
      <c r="AH31" s="808"/>
      <c r="AI31" s="808"/>
      <c r="AJ31" s="809"/>
      <c r="AK31" s="876">
        <v>73</v>
      </c>
      <c r="AL31" s="877"/>
      <c r="AM31" s="877"/>
      <c r="AN31" s="877"/>
      <c r="AO31" s="877"/>
      <c r="AP31" s="877">
        <v>8899</v>
      </c>
      <c r="AQ31" s="877"/>
      <c r="AR31" s="877"/>
      <c r="AS31" s="877"/>
      <c r="AT31" s="877"/>
      <c r="AU31" s="877">
        <v>1486</v>
      </c>
      <c r="AV31" s="877"/>
      <c r="AW31" s="877"/>
      <c r="AX31" s="877"/>
      <c r="AY31" s="877"/>
      <c r="AZ31" s="878" t="s">
        <v>589</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5384</v>
      </c>
      <c r="R32" s="805"/>
      <c r="S32" s="805"/>
      <c r="T32" s="805"/>
      <c r="U32" s="805"/>
      <c r="V32" s="805">
        <v>5697</v>
      </c>
      <c r="W32" s="805"/>
      <c r="X32" s="805"/>
      <c r="Y32" s="805"/>
      <c r="Z32" s="805"/>
      <c r="AA32" s="805">
        <v>-313</v>
      </c>
      <c r="AB32" s="805"/>
      <c r="AC32" s="805"/>
      <c r="AD32" s="805"/>
      <c r="AE32" s="806"/>
      <c r="AF32" s="807">
        <v>342</v>
      </c>
      <c r="AG32" s="808"/>
      <c r="AH32" s="808"/>
      <c r="AI32" s="808"/>
      <c r="AJ32" s="809"/>
      <c r="AK32" s="876">
        <v>971</v>
      </c>
      <c r="AL32" s="877"/>
      <c r="AM32" s="877"/>
      <c r="AN32" s="877"/>
      <c r="AO32" s="877"/>
      <c r="AP32" s="877">
        <v>5025</v>
      </c>
      <c r="AQ32" s="877"/>
      <c r="AR32" s="877"/>
      <c r="AS32" s="877"/>
      <c r="AT32" s="877"/>
      <c r="AU32" s="877">
        <v>2849</v>
      </c>
      <c r="AV32" s="877"/>
      <c r="AW32" s="877"/>
      <c r="AX32" s="877"/>
      <c r="AY32" s="877"/>
      <c r="AZ32" s="878" t="s">
        <v>589</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408</v>
      </c>
      <c r="C33" s="802"/>
      <c r="D33" s="802"/>
      <c r="E33" s="802"/>
      <c r="F33" s="802"/>
      <c r="G33" s="802"/>
      <c r="H33" s="802"/>
      <c r="I33" s="802"/>
      <c r="J33" s="802"/>
      <c r="K33" s="802"/>
      <c r="L33" s="802"/>
      <c r="M33" s="802"/>
      <c r="N33" s="802"/>
      <c r="O33" s="802"/>
      <c r="P33" s="803"/>
      <c r="Q33" s="804">
        <v>3321</v>
      </c>
      <c r="R33" s="805"/>
      <c r="S33" s="805"/>
      <c r="T33" s="805"/>
      <c r="U33" s="805"/>
      <c r="V33" s="805">
        <v>3237</v>
      </c>
      <c r="W33" s="805"/>
      <c r="X33" s="805"/>
      <c r="Y33" s="805"/>
      <c r="Z33" s="805"/>
      <c r="AA33" s="805">
        <v>84</v>
      </c>
      <c r="AB33" s="805"/>
      <c r="AC33" s="805"/>
      <c r="AD33" s="805"/>
      <c r="AE33" s="806"/>
      <c r="AF33" s="807">
        <v>170</v>
      </c>
      <c r="AG33" s="808"/>
      <c r="AH33" s="808"/>
      <c r="AI33" s="808"/>
      <c r="AJ33" s="809"/>
      <c r="AK33" s="876">
        <v>1753</v>
      </c>
      <c r="AL33" s="877"/>
      <c r="AM33" s="877"/>
      <c r="AN33" s="877"/>
      <c r="AO33" s="877"/>
      <c r="AP33" s="877">
        <v>27290</v>
      </c>
      <c r="AQ33" s="877"/>
      <c r="AR33" s="877"/>
      <c r="AS33" s="877"/>
      <c r="AT33" s="877"/>
      <c r="AU33" s="877">
        <v>22651</v>
      </c>
      <c r="AV33" s="877"/>
      <c r="AW33" s="877"/>
      <c r="AX33" s="877"/>
      <c r="AY33" s="877"/>
      <c r="AZ33" s="878" t="s">
        <v>589</v>
      </c>
      <c r="BA33" s="878"/>
      <c r="BB33" s="878"/>
      <c r="BC33" s="878"/>
      <c r="BD33" s="878"/>
      <c r="BE33" s="874" t="s">
        <v>406</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3022</v>
      </c>
      <c r="AG63" s="888"/>
      <c r="AH63" s="888"/>
      <c r="AI63" s="888"/>
      <c r="AJ63" s="889"/>
      <c r="AK63" s="890"/>
      <c r="AL63" s="885"/>
      <c r="AM63" s="885"/>
      <c r="AN63" s="885"/>
      <c r="AO63" s="885"/>
      <c r="AP63" s="888">
        <v>41214</v>
      </c>
      <c r="AQ63" s="888"/>
      <c r="AR63" s="888"/>
      <c r="AS63" s="888"/>
      <c r="AT63" s="888"/>
      <c r="AU63" s="888">
        <v>26986</v>
      </c>
      <c r="AV63" s="888"/>
      <c r="AW63" s="888"/>
      <c r="AX63" s="888"/>
      <c r="AY63" s="888"/>
      <c r="AZ63" s="892"/>
      <c r="BA63" s="892"/>
      <c r="BB63" s="892"/>
      <c r="BC63" s="892"/>
      <c r="BD63" s="892"/>
      <c r="BE63" s="893"/>
      <c r="BF63" s="893"/>
      <c r="BG63" s="893"/>
      <c r="BH63" s="893"/>
      <c r="BI63" s="894"/>
      <c r="BJ63" s="895" t="s">
        <v>411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413</v>
      </c>
      <c r="B66" s="787"/>
      <c r="C66" s="787"/>
      <c r="D66" s="787"/>
      <c r="E66" s="787"/>
      <c r="F66" s="787"/>
      <c r="G66" s="787"/>
      <c r="H66" s="787"/>
      <c r="I66" s="787"/>
      <c r="J66" s="787"/>
      <c r="K66" s="787"/>
      <c r="L66" s="787"/>
      <c r="M66" s="787"/>
      <c r="N66" s="787"/>
      <c r="O66" s="787"/>
      <c r="P66" s="788"/>
      <c r="Q66" s="763" t="s">
        <v>394</v>
      </c>
      <c r="R66" s="764"/>
      <c r="S66" s="764"/>
      <c r="T66" s="764"/>
      <c r="U66" s="765"/>
      <c r="V66" s="763" t="s">
        <v>414</v>
      </c>
      <c r="W66" s="764"/>
      <c r="X66" s="764"/>
      <c r="Y66" s="764"/>
      <c r="Z66" s="765"/>
      <c r="AA66" s="763" t="s">
        <v>415</v>
      </c>
      <c r="AB66" s="764"/>
      <c r="AC66" s="764"/>
      <c r="AD66" s="764"/>
      <c r="AE66" s="765"/>
      <c r="AF66" s="898" t="s">
        <v>397</v>
      </c>
      <c r="AG66" s="859"/>
      <c r="AH66" s="859"/>
      <c r="AI66" s="859"/>
      <c r="AJ66" s="899"/>
      <c r="AK66" s="763" t="s">
        <v>398</v>
      </c>
      <c r="AL66" s="787"/>
      <c r="AM66" s="787"/>
      <c r="AN66" s="787"/>
      <c r="AO66" s="788"/>
      <c r="AP66" s="763" t="s">
        <v>399</v>
      </c>
      <c r="AQ66" s="764"/>
      <c r="AR66" s="764"/>
      <c r="AS66" s="764"/>
      <c r="AT66" s="765"/>
      <c r="AU66" s="763" t="s">
        <v>416</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8" t="s">
        <v>574</v>
      </c>
      <c r="C68" s="919"/>
      <c r="D68" s="919"/>
      <c r="E68" s="919"/>
      <c r="F68" s="919"/>
      <c r="G68" s="919"/>
      <c r="H68" s="919"/>
      <c r="I68" s="919"/>
      <c r="J68" s="919"/>
      <c r="K68" s="919"/>
      <c r="L68" s="919"/>
      <c r="M68" s="919"/>
      <c r="N68" s="919"/>
      <c r="O68" s="919"/>
      <c r="P68" s="920"/>
      <c r="Q68" s="921">
        <v>419</v>
      </c>
      <c r="R68" s="912"/>
      <c r="S68" s="912"/>
      <c r="T68" s="912"/>
      <c r="U68" s="912"/>
      <c r="V68" s="912">
        <v>356</v>
      </c>
      <c r="W68" s="912"/>
      <c r="X68" s="912"/>
      <c r="Y68" s="912"/>
      <c r="Z68" s="912"/>
      <c r="AA68" s="912">
        <v>62</v>
      </c>
      <c r="AB68" s="912"/>
      <c r="AC68" s="912"/>
      <c r="AD68" s="912"/>
      <c r="AE68" s="912"/>
      <c r="AF68" s="912">
        <v>62</v>
      </c>
      <c r="AG68" s="912"/>
      <c r="AH68" s="912"/>
      <c r="AI68" s="912"/>
      <c r="AJ68" s="912"/>
      <c r="AK68" s="912">
        <v>84</v>
      </c>
      <c r="AL68" s="912"/>
      <c r="AM68" s="912"/>
      <c r="AN68" s="912"/>
      <c r="AO68" s="912"/>
      <c r="AP68" s="912" t="s">
        <v>510</v>
      </c>
      <c r="AQ68" s="912"/>
      <c r="AR68" s="912"/>
      <c r="AS68" s="912"/>
      <c r="AT68" s="912"/>
      <c r="AU68" s="913" t="s">
        <v>510</v>
      </c>
      <c r="AV68" s="914"/>
      <c r="AW68" s="914"/>
      <c r="AX68" s="914"/>
      <c r="AY68" s="915"/>
      <c r="AZ68" s="916"/>
      <c r="BA68" s="916"/>
      <c r="BB68" s="916"/>
      <c r="BC68" s="916"/>
      <c r="BD68" s="917"/>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22" t="s">
        <v>575</v>
      </c>
      <c r="C69" s="923"/>
      <c r="D69" s="923"/>
      <c r="E69" s="923"/>
      <c r="F69" s="923"/>
      <c r="G69" s="923"/>
      <c r="H69" s="923"/>
      <c r="I69" s="923"/>
      <c r="J69" s="923"/>
      <c r="K69" s="923"/>
      <c r="L69" s="923"/>
      <c r="M69" s="923"/>
      <c r="N69" s="923"/>
      <c r="O69" s="923"/>
      <c r="P69" s="924"/>
      <c r="Q69" s="925">
        <v>5648</v>
      </c>
      <c r="R69" s="877"/>
      <c r="S69" s="877"/>
      <c r="T69" s="877"/>
      <c r="U69" s="877"/>
      <c r="V69" s="877">
        <v>5183</v>
      </c>
      <c r="W69" s="877"/>
      <c r="X69" s="877"/>
      <c r="Y69" s="877"/>
      <c r="Z69" s="877"/>
      <c r="AA69" s="877">
        <v>466</v>
      </c>
      <c r="AB69" s="877"/>
      <c r="AC69" s="877"/>
      <c r="AD69" s="877"/>
      <c r="AE69" s="877"/>
      <c r="AF69" s="877">
        <v>466</v>
      </c>
      <c r="AG69" s="877"/>
      <c r="AH69" s="877"/>
      <c r="AI69" s="877"/>
      <c r="AJ69" s="877"/>
      <c r="AK69" s="877" t="s">
        <v>510</v>
      </c>
      <c r="AL69" s="877"/>
      <c r="AM69" s="877"/>
      <c r="AN69" s="877"/>
      <c r="AO69" s="877"/>
      <c r="AP69" s="877" t="s">
        <v>510</v>
      </c>
      <c r="AQ69" s="877"/>
      <c r="AR69" s="877"/>
      <c r="AS69" s="877"/>
      <c r="AT69" s="877"/>
      <c r="AU69" s="926" t="s">
        <v>510</v>
      </c>
      <c r="AV69" s="927"/>
      <c r="AW69" s="927"/>
      <c r="AX69" s="927"/>
      <c r="AY69" s="876"/>
      <c r="AZ69" s="928"/>
      <c r="BA69" s="928"/>
      <c r="BB69" s="928"/>
      <c r="BC69" s="928"/>
      <c r="BD69" s="929"/>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22" t="s">
        <v>576</v>
      </c>
      <c r="C70" s="923"/>
      <c r="D70" s="923"/>
      <c r="E70" s="923"/>
      <c r="F70" s="923"/>
      <c r="G70" s="923"/>
      <c r="H70" s="923"/>
      <c r="I70" s="923"/>
      <c r="J70" s="923"/>
      <c r="K70" s="923"/>
      <c r="L70" s="923"/>
      <c r="M70" s="923"/>
      <c r="N70" s="923"/>
      <c r="O70" s="923"/>
      <c r="P70" s="924"/>
      <c r="Q70" s="925">
        <v>1652</v>
      </c>
      <c r="R70" s="877"/>
      <c r="S70" s="877"/>
      <c r="T70" s="877"/>
      <c r="U70" s="877"/>
      <c r="V70" s="877">
        <v>1650</v>
      </c>
      <c r="W70" s="877"/>
      <c r="X70" s="877"/>
      <c r="Y70" s="877"/>
      <c r="Z70" s="877"/>
      <c r="AA70" s="877">
        <v>2</v>
      </c>
      <c r="AB70" s="877"/>
      <c r="AC70" s="877"/>
      <c r="AD70" s="877"/>
      <c r="AE70" s="877"/>
      <c r="AF70" s="877">
        <v>2</v>
      </c>
      <c r="AG70" s="877"/>
      <c r="AH70" s="877"/>
      <c r="AI70" s="877"/>
      <c r="AJ70" s="877"/>
      <c r="AK70" s="877">
        <v>40</v>
      </c>
      <c r="AL70" s="877"/>
      <c r="AM70" s="877"/>
      <c r="AN70" s="877"/>
      <c r="AO70" s="877"/>
      <c r="AP70" s="877" t="s">
        <v>510</v>
      </c>
      <c r="AQ70" s="877"/>
      <c r="AR70" s="877"/>
      <c r="AS70" s="877"/>
      <c r="AT70" s="877"/>
      <c r="AU70" s="926" t="s">
        <v>510</v>
      </c>
      <c r="AV70" s="927"/>
      <c r="AW70" s="927"/>
      <c r="AX70" s="927"/>
      <c r="AY70" s="876"/>
      <c r="AZ70" s="928"/>
      <c r="BA70" s="928"/>
      <c r="BB70" s="928"/>
      <c r="BC70" s="928"/>
      <c r="BD70" s="929"/>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22" t="s">
        <v>577</v>
      </c>
      <c r="C71" s="923"/>
      <c r="D71" s="923"/>
      <c r="E71" s="923"/>
      <c r="F71" s="923"/>
      <c r="G71" s="923"/>
      <c r="H71" s="923"/>
      <c r="I71" s="923"/>
      <c r="J71" s="923"/>
      <c r="K71" s="923"/>
      <c r="L71" s="923"/>
      <c r="M71" s="923"/>
      <c r="N71" s="923"/>
      <c r="O71" s="923"/>
      <c r="P71" s="924"/>
      <c r="Q71" s="925">
        <v>3</v>
      </c>
      <c r="R71" s="877"/>
      <c r="S71" s="877"/>
      <c r="T71" s="877"/>
      <c r="U71" s="877"/>
      <c r="V71" s="877">
        <v>3</v>
      </c>
      <c r="W71" s="877"/>
      <c r="X71" s="877"/>
      <c r="Y71" s="877"/>
      <c r="Z71" s="877"/>
      <c r="AA71" s="877">
        <v>1</v>
      </c>
      <c r="AB71" s="877"/>
      <c r="AC71" s="877"/>
      <c r="AD71" s="877"/>
      <c r="AE71" s="877"/>
      <c r="AF71" s="877">
        <v>1</v>
      </c>
      <c r="AG71" s="877"/>
      <c r="AH71" s="877"/>
      <c r="AI71" s="877"/>
      <c r="AJ71" s="877"/>
      <c r="AK71" s="877" t="s">
        <v>510</v>
      </c>
      <c r="AL71" s="877"/>
      <c r="AM71" s="877"/>
      <c r="AN71" s="877"/>
      <c r="AO71" s="877"/>
      <c r="AP71" s="877" t="s">
        <v>510</v>
      </c>
      <c r="AQ71" s="877"/>
      <c r="AR71" s="877"/>
      <c r="AS71" s="877"/>
      <c r="AT71" s="877"/>
      <c r="AU71" s="926" t="s">
        <v>510</v>
      </c>
      <c r="AV71" s="927"/>
      <c r="AW71" s="927"/>
      <c r="AX71" s="927"/>
      <c r="AY71" s="876"/>
      <c r="AZ71" s="928"/>
      <c r="BA71" s="928"/>
      <c r="BB71" s="928"/>
      <c r="BC71" s="928"/>
      <c r="BD71" s="929"/>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22" t="s">
        <v>578</v>
      </c>
      <c r="C72" s="923"/>
      <c r="D72" s="923"/>
      <c r="E72" s="923"/>
      <c r="F72" s="923"/>
      <c r="G72" s="923"/>
      <c r="H72" s="923"/>
      <c r="I72" s="923"/>
      <c r="J72" s="923"/>
      <c r="K72" s="923"/>
      <c r="L72" s="923"/>
      <c r="M72" s="923"/>
      <c r="N72" s="923"/>
      <c r="O72" s="923"/>
      <c r="P72" s="924"/>
      <c r="Q72" s="925">
        <v>12</v>
      </c>
      <c r="R72" s="877"/>
      <c r="S72" s="877"/>
      <c r="T72" s="877"/>
      <c r="U72" s="877"/>
      <c r="V72" s="877">
        <v>10</v>
      </c>
      <c r="W72" s="877"/>
      <c r="X72" s="877"/>
      <c r="Y72" s="877"/>
      <c r="Z72" s="877"/>
      <c r="AA72" s="877">
        <v>2</v>
      </c>
      <c r="AB72" s="877"/>
      <c r="AC72" s="877"/>
      <c r="AD72" s="877"/>
      <c r="AE72" s="877"/>
      <c r="AF72" s="877">
        <v>2</v>
      </c>
      <c r="AG72" s="877"/>
      <c r="AH72" s="877"/>
      <c r="AI72" s="877"/>
      <c r="AJ72" s="877"/>
      <c r="AK72" s="877" t="s">
        <v>510</v>
      </c>
      <c r="AL72" s="877"/>
      <c r="AM72" s="877"/>
      <c r="AN72" s="877"/>
      <c r="AO72" s="877"/>
      <c r="AP72" s="877" t="s">
        <v>510</v>
      </c>
      <c r="AQ72" s="877"/>
      <c r="AR72" s="877"/>
      <c r="AS72" s="877"/>
      <c r="AT72" s="877"/>
      <c r="AU72" s="926" t="s">
        <v>510</v>
      </c>
      <c r="AV72" s="927"/>
      <c r="AW72" s="927"/>
      <c r="AX72" s="927"/>
      <c r="AY72" s="876"/>
      <c r="AZ72" s="928"/>
      <c r="BA72" s="928"/>
      <c r="BB72" s="928"/>
      <c r="BC72" s="928"/>
      <c r="BD72" s="929"/>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22" t="s">
        <v>579</v>
      </c>
      <c r="C73" s="923"/>
      <c r="D73" s="923"/>
      <c r="E73" s="923"/>
      <c r="F73" s="923"/>
      <c r="G73" s="923"/>
      <c r="H73" s="923"/>
      <c r="I73" s="923"/>
      <c r="J73" s="923"/>
      <c r="K73" s="923"/>
      <c r="L73" s="923"/>
      <c r="M73" s="923"/>
      <c r="N73" s="923"/>
      <c r="O73" s="923"/>
      <c r="P73" s="924"/>
      <c r="Q73" s="925">
        <v>1065</v>
      </c>
      <c r="R73" s="877"/>
      <c r="S73" s="877"/>
      <c r="T73" s="877"/>
      <c r="U73" s="877"/>
      <c r="V73" s="877">
        <v>1023</v>
      </c>
      <c r="W73" s="877"/>
      <c r="X73" s="877"/>
      <c r="Y73" s="877"/>
      <c r="Z73" s="877"/>
      <c r="AA73" s="877">
        <v>42</v>
      </c>
      <c r="AB73" s="877"/>
      <c r="AC73" s="877"/>
      <c r="AD73" s="877"/>
      <c r="AE73" s="877"/>
      <c r="AF73" s="877">
        <v>42</v>
      </c>
      <c r="AG73" s="877"/>
      <c r="AH73" s="877"/>
      <c r="AI73" s="877"/>
      <c r="AJ73" s="877"/>
      <c r="AK73" s="877">
        <v>510</v>
      </c>
      <c r="AL73" s="877"/>
      <c r="AM73" s="877"/>
      <c r="AN73" s="877"/>
      <c r="AO73" s="877"/>
      <c r="AP73" s="877" t="s">
        <v>510</v>
      </c>
      <c r="AQ73" s="877"/>
      <c r="AR73" s="877"/>
      <c r="AS73" s="877"/>
      <c r="AT73" s="877"/>
      <c r="AU73" s="926" t="s">
        <v>510</v>
      </c>
      <c r="AV73" s="927"/>
      <c r="AW73" s="927"/>
      <c r="AX73" s="927"/>
      <c r="AY73" s="876"/>
      <c r="AZ73" s="928"/>
      <c r="BA73" s="928"/>
      <c r="BB73" s="928"/>
      <c r="BC73" s="928"/>
      <c r="BD73" s="929"/>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22" t="s">
        <v>580</v>
      </c>
      <c r="C74" s="923"/>
      <c r="D74" s="923"/>
      <c r="E74" s="923"/>
      <c r="F74" s="923"/>
      <c r="G74" s="923"/>
      <c r="H74" s="923"/>
      <c r="I74" s="923"/>
      <c r="J74" s="923"/>
      <c r="K74" s="923"/>
      <c r="L74" s="923"/>
      <c r="M74" s="923"/>
      <c r="N74" s="923"/>
      <c r="O74" s="923"/>
      <c r="P74" s="924"/>
      <c r="Q74" s="925">
        <v>1108</v>
      </c>
      <c r="R74" s="877"/>
      <c r="S74" s="877"/>
      <c r="T74" s="877"/>
      <c r="U74" s="877"/>
      <c r="V74" s="877">
        <v>1065</v>
      </c>
      <c r="W74" s="877"/>
      <c r="X74" s="877"/>
      <c r="Y74" s="877"/>
      <c r="Z74" s="877"/>
      <c r="AA74" s="877">
        <v>43</v>
      </c>
      <c r="AB74" s="877"/>
      <c r="AC74" s="877"/>
      <c r="AD74" s="877"/>
      <c r="AE74" s="877"/>
      <c r="AF74" s="877">
        <v>43</v>
      </c>
      <c r="AG74" s="877"/>
      <c r="AH74" s="877"/>
      <c r="AI74" s="877"/>
      <c r="AJ74" s="877"/>
      <c r="AK74" s="877" t="s">
        <v>510</v>
      </c>
      <c r="AL74" s="877"/>
      <c r="AM74" s="877"/>
      <c r="AN74" s="877"/>
      <c r="AO74" s="877"/>
      <c r="AP74" s="877" t="s">
        <v>510</v>
      </c>
      <c r="AQ74" s="877"/>
      <c r="AR74" s="877"/>
      <c r="AS74" s="877"/>
      <c r="AT74" s="877"/>
      <c r="AU74" s="926" t="s">
        <v>510</v>
      </c>
      <c r="AV74" s="927"/>
      <c r="AW74" s="927"/>
      <c r="AX74" s="927"/>
      <c r="AY74" s="876"/>
      <c r="AZ74" s="928"/>
      <c r="BA74" s="928"/>
      <c r="BB74" s="928"/>
      <c r="BC74" s="928"/>
      <c r="BD74" s="929"/>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22" t="s">
        <v>581</v>
      </c>
      <c r="C75" s="923"/>
      <c r="D75" s="923"/>
      <c r="E75" s="923"/>
      <c r="F75" s="923"/>
      <c r="G75" s="923"/>
      <c r="H75" s="923"/>
      <c r="I75" s="923"/>
      <c r="J75" s="923"/>
      <c r="K75" s="923"/>
      <c r="L75" s="923"/>
      <c r="M75" s="923"/>
      <c r="N75" s="923"/>
      <c r="O75" s="923"/>
      <c r="P75" s="924"/>
      <c r="Q75" s="930">
        <v>276261</v>
      </c>
      <c r="R75" s="927"/>
      <c r="S75" s="927"/>
      <c r="T75" s="927"/>
      <c r="U75" s="876"/>
      <c r="V75" s="926">
        <v>272197</v>
      </c>
      <c r="W75" s="927"/>
      <c r="X75" s="927"/>
      <c r="Y75" s="927"/>
      <c r="Z75" s="876"/>
      <c r="AA75" s="926">
        <v>4064</v>
      </c>
      <c r="AB75" s="927"/>
      <c r="AC75" s="927"/>
      <c r="AD75" s="927"/>
      <c r="AE75" s="876"/>
      <c r="AF75" s="926">
        <v>4064</v>
      </c>
      <c r="AG75" s="927"/>
      <c r="AH75" s="927"/>
      <c r="AI75" s="927"/>
      <c r="AJ75" s="876"/>
      <c r="AK75" s="926">
        <v>1842</v>
      </c>
      <c r="AL75" s="927"/>
      <c r="AM75" s="927"/>
      <c r="AN75" s="927"/>
      <c r="AO75" s="876"/>
      <c r="AP75" s="926" t="s">
        <v>510</v>
      </c>
      <c r="AQ75" s="927"/>
      <c r="AR75" s="927"/>
      <c r="AS75" s="927"/>
      <c r="AT75" s="876"/>
      <c r="AU75" s="926" t="s">
        <v>510</v>
      </c>
      <c r="AV75" s="927"/>
      <c r="AW75" s="927"/>
      <c r="AX75" s="927"/>
      <c r="AY75" s="876"/>
      <c r="AZ75" s="928"/>
      <c r="BA75" s="928"/>
      <c r="BB75" s="928"/>
      <c r="BC75" s="928"/>
      <c r="BD75" s="929"/>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22" t="s">
        <v>582</v>
      </c>
      <c r="C76" s="923"/>
      <c r="D76" s="923"/>
      <c r="E76" s="923"/>
      <c r="F76" s="923"/>
      <c r="G76" s="923"/>
      <c r="H76" s="923"/>
      <c r="I76" s="923"/>
      <c r="J76" s="923"/>
      <c r="K76" s="923"/>
      <c r="L76" s="923"/>
      <c r="M76" s="923"/>
      <c r="N76" s="923"/>
      <c r="O76" s="923"/>
      <c r="P76" s="924"/>
      <c r="Q76" s="930">
        <v>396</v>
      </c>
      <c r="R76" s="927"/>
      <c r="S76" s="927"/>
      <c r="T76" s="927"/>
      <c r="U76" s="876"/>
      <c r="V76" s="926">
        <v>370</v>
      </c>
      <c r="W76" s="927"/>
      <c r="X76" s="927"/>
      <c r="Y76" s="927"/>
      <c r="Z76" s="876"/>
      <c r="AA76" s="926">
        <v>26</v>
      </c>
      <c r="AB76" s="927"/>
      <c r="AC76" s="927"/>
      <c r="AD76" s="927"/>
      <c r="AE76" s="876"/>
      <c r="AF76" s="926">
        <v>26</v>
      </c>
      <c r="AG76" s="927"/>
      <c r="AH76" s="927"/>
      <c r="AI76" s="927"/>
      <c r="AJ76" s="876"/>
      <c r="AK76" s="926" t="s">
        <v>510</v>
      </c>
      <c r="AL76" s="927"/>
      <c r="AM76" s="927"/>
      <c r="AN76" s="927"/>
      <c r="AO76" s="876"/>
      <c r="AP76" s="926">
        <v>590</v>
      </c>
      <c r="AQ76" s="927"/>
      <c r="AR76" s="927"/>
      <c r="AS76" s="927"/>
      <c r="AT76" s="876"/>
      <c r="AU76" s="926">
        <v>130</v>
      </c>
      <c r="AV76" s="927"/>
      <c r="AW76" s="927"/>
      <c r="AX76" s="927"/>
      <c r="AY76" s="876"/>
      <c r="AZ76" s="928"/>
      <c r="BA76" s="928"/>
      <c r="BB76" s="928"/>
      <c r="BC76" s="928"/>
      <c r="BD76" s="929"/>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22" t="s">
        <v>583</v>
      </c>
      <c r="C77" s="923"/>
      <c r="D77" s="923"/>
      <c r="E77" s="923"/>
      <c r="F77" s="923"/>
      <c r="G77" s="923"/>
      <c r="H77" s="923"/>
      <c r="I77" s="923"/>
      <c r="J77" s="923"/>
      <c r="K77" s="923"/>
      <c r="L77" s="923"/>
      <c r="M77" s="923"/>
      <c r="N77" s="923"/>
      <c r="O77" s="923"/>
      <c r="P77" s="924"/>
      <c r="Q77" s="930">
        <v>848</v>
      </c>
      <c r="R77" s="927"/>
      <c r="S77" s="927"/>
      <c r="T77" s="927"/>
      <c r="U77" s="876"/>
      <c r="V77" s="926">
        <v>798</v>
      </c>
      <c r="W77" s="927"/>
      <c r="X77" s="927"/>
      <c r="Y77" s="927"/>
      <c r="Z77" s="876"/>
      <c r="AA77" s="926">
        <v>50</v>
      </c>
      <c r="AB77" s="927"/>
      <c r="AC77" s="927"/>
      <c r="AD77" s="927"/>
      <c r="AE77" s="876"/>
      <c r="AF77" s="926">
        <v>50</v>
      </c>
      <c r="AG77" s="927"/>
      <c r="AH77" s="927"/>
      <c r="AI77" s="927"/>
      <c r="AJ77" s="876"/>
      <c r="AK77" s="926">
        <v>20</v>
      </c>
      <c r="AL77" s="927"/>
      <c r="AM77" s="927"/>
      <c r="AN77" s="927"/>
      <c r="AO77" s="876"/>
      <c r="AP77" s="926">
        <v>276</v>
      </c>
      <c r="AQ77" s="927"/>
      <c r="AR77" s="927"/>
      <c r="AS77" s="927"/>
      <c r="AT77" s="876"/>
      <c r="AU77" s="926">
        <v>125</v>
      </c>
      <c r="AV77" s="927"/>
      <c r="AW77" s="927"/>
      <c r="AX77" s="927"/>
      <c r="AY77" s="876"/>
      <c r="AZ77" s="928"/>
      <c r="BA77" s="928"/>
      <c r="BB77" s="928"/>
      <c r="BC77" s="928"/>
      <c r="BD77" s="929"/>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22"/>
      <c r="C78" s="923"/>
      <c r="D78" s="923"/>
      <c r="E78" s="923"/>
      <c r="F78" s="923"/>
      <c r="G78" s="923"/>
      <c r="H78" s="923"/>
      <c r="I78" s="923"/>
      <c r="J78" s="923"/>
      <c r="K78" s="923"/>
      <c r="L78" s="923"/>
      <c r="M78" s="923"/>
      <c r="N78" s="923"/>
      <c r="O78" s="923"/>
      <c r="P78" s="924"/>
      <c r="Q78" s="925"/>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8"/>
      <c r="BA78" s="928"/>
      <c r="BB78" s="928"/>
      <c r="BC78" s="928"/>
      <c r="BD78" s="929"/>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22"/>
      <c r="C79" s="923"/>
      <c r="D79" s="923"/>
      <c r="E79" s="923"/>
      <c r="F79" s="923"/>
      <c r="G79" s="923"/>
      <c r="H79" s="923"/>
      <c r="I79" s="923"/>
      <c r="J79" s="923"/>
      <c r="K79" s="923"/>
      <c r="L79" s="923"/>
      <c r="M79" s="923"/>
      <c r="N79" s="923"/>
      <c r="O79" s="923"/>
      <c r="P79" s="924"/>
      <c r="Q79" s="925"/>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8"/>
      <c r="BA79" s="928"/>
      <c r="BB79" s="928"/>
      <c r="BC79" s="928"/>
      <c r="BD79" s="929"/>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22"/>
      <c r="C80" s="923"/>
      <c r="D80" s="923"/>
      <c r="E80" s="923"/>
      <c r="F80" s="923"/>
      <c r="G80" s="923"/>
      <c r="H80" s="923"/>
      <c r="I80" s="923"/>
      <c r="J80" s="923"/>
      <c r="K80" s="923"/>
      <c r="L80" s="923"/>
      <c r="M80" s="923"/>
      <c r="N80" s="923"/>
      <c r="O80" s="923"/>
      <c r="P80" s="924"/>
      <c r="Q80" s="925"/>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8"/>
      <c r="BA80" s="928"/>
      <c r="BB80" s="928"/>
      <c r="BC80" s="928"/>
      <c r="BD80" s="929"/>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22"/>
      <c r="C81" s="923"/>
      <c r="D81" s="923"/>
      <c r="E81" s="923"/>
      <c r="F81" s="923"/>
      <c r="G81" s="923"/>
      <c r="H81" s="923"/>
      <c r="I81" s="923"/>
      <c r="J81" s="923"/>
      <c r="K81" s="923"/>
      <c r="L81" s="923"/>
      <c r="M81" s="923"/>
      <c r="N81" s="923"/>
      <c r="O81" s="923"/>
      <c r="P81" s="924"/>
      <c r="Q81" s="925"/>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8"/>
      <c r="BA81" s="928"/>
      <c r="BB81" s="928"/>
      <c r="BC81" s="928"/>
      <c r="BD81" s="929"/>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22"/>
      <c r="C82" s="923"/>
      <c r="D82" s="923"/>
      <c r="E82" s="923"/>
      <c r="F82" s="923"/>
      <c r="G82" s="923"/>
      <c r="H82" s="923"/>
      <c r="I82" s="923"/>
      <c r="J82" s="923"/>
      <c r="K82" s="923"/>
      <c r="L82" s="923"/>
      <c r="M82" s="923"/>
      <c r="N82" s="923"/>
      <c r="O82" s="923"/>
      <c r="P82" s="924"/>
      <c r="Q82" s="925"/>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8"/>
      <c r="BA82" s="928"/>
      <c r="BB82" s="928"/>
      <c r="BC82" s="928"/>
      <c r="BD82" s="929"/>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22"/>
      <c r="C83" s="923"/>
      <c r="D83" s="923"/>
      <c r="E83" s="923"/>
      <c r="F83" s="923"/>
      <c r="G83" s="923"/>
      <c r="H83" s="923"/>
      <c r="I83" s="923"/>
      <c r="J83" s="923"/>
      <c r="K83" s="923"/>
      <c r="L83" s="923"/>
      <c r="M83" s="923"/>
      <c r="N83" s="923"/>
      <c r="O83" s="923"/>
      <c r="P83" s="924"/>
      <c r="Q83" s="925"/>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8"/>
      <c r="BA83" s="928"/>
      <c r="BB83" s="928"/>
      <c r="BC83" s="928"/>
      <c r="BD83" s="929"/>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22"/>
      <c r="C84" s="923"/>
      <c r="D84" s="923"/>
      <c r="E84" s="923"/>
      <c r="F84" s="923"/>
      <c r="G84" s="923"/>
      <c r="H84" s="923"/>
      <c r="I84" s="923"/>
      <c r="J84" s="923"/>
      <c r="K84" s="923"/>
      <c r="L84" s="923"/>
      <c r="M84" s="923"/>
      <c r="N84" s="923"/>
      <c r="O84" s="923"/>
      <c r="P84" s="924"/>
      <c r="Q84" s="925"/>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8"/>
      <c r="BA84" s="928"/>
      <c r="BB84" s="928"/>
      <c r="BC84" s="928"/>
      <c r="BD84" s="929"/>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22"/>
      <c r="C85" s="923"/>
      <c r="D85" s="923"/>
      <c r="E85" s="923"/>
      <c r="F85" s="923"/>
      <c r="G85" s="923"/>
      <c r="H85" s="923"/>
      <c r="I85" s="923"/>
      <c r="J85" s="923"/>
      <c r="K85" s="923"/>
      <c r="L85" s="923"/>
      <c r="M85" s="923"/>
      <c r="N85" s="923"/>
      <c r="O85" s="923"/>
      <c r="P85" s="924"/>
      <c r="Q85" s="925"/>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8"/>
      <c r="BA85" s="928"/>
      <c r="BB85" s="928"/>
      <c r="BC85" s="928"/>
      <c r="BD85" s="929"/>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22"/>
      <c r="C86" s="923"/>
      <c r="D86" s="923"/>
      <c r="E86" s="923"/>
      <c r="F86" s="923"/>
      <c r="G86" s="923"/>
      <c r="H86" s="923"/>
      <c r="I86" s="923"/>
      <c r="J86" s="923"/>
      <c r="K86" s="923"/>
      <c r="L86" s="923"/>
      <c r="M86" s="923"/>
      <c r="N86" s="923"/>
      <c r="O86" s="923"/>
      <c r="P86" s="924"/>
      <c r="Q86" s="925"/>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8"/>
      <c r="BA86" s="928"/>
      <c r="BB86" s="928"/>
      <c r="BC86" s="928"/>
      <c r="BD86" s="929"/>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4758</v>
      </c>
      <c r="AG88" s="888"/>
      <c r="AH88" s="888"/>
      <c r="AI88" s="888"/>
      <c r="AJ88" s="888"/>
      <c r="AK88" s="885"/>
      <c r="AL88" s="885"/>
      <c r="AM88" s="885"/>
      <c r="AN88" s="885"/>
      <c r="AO88" s="885"/>
      <c r="AP88" s="888">
        <v>866</v>
      </c>
      <c r="AQ88" s="888"/>
      <c r="AR88" s="888"/>
      <c r="AS88" s="888"/>
      <c r="AT88" s="888"/>
      <c r="AU88" s="888">
        <v>255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418</v>
      </c>
      <c r="BS102" s="837"/>
      <c r="BT102" s="837"/>
      <c r="BU102" s="837"/>
      <c r="BV102" s="837"/>
      <c r="BW102" s="837"/>
      <c r="BX102" s="837"/>
      <c r="BY102" s="837"/>
      <c r="BZ102" s="837"/>
      <c r="CA102" s="837"/>
      <c r="CB102" s="837"/>
      <c r="CC102" s="837"/>
      <c r="CD102" s="837"/>
      <c r="CE102" s="837"/>
      <c r="CF102" s="837"/>
      <c r="CG102" s="838"/>
      <c r="CH102" s="938"/>
      <c r="CI102" s="939"/>
      <c r="CJ102" s="939"/>
      <c r="CK102" s="939"/>
      <c r="CL102" s="940"/>
      <c r="CM102" s="938"/>
      <c r="CN102" s="939"/>
      <c r="CO102" s="939"/>
      <c r="CP102" s="939"/>
      <c r="CQ102" s="940"/>
      <c r="CR102" s="941">
        <v>376</v>
      </c>
      <c r="CS102" s="896"/>
      <c r="CT102" s="896"/>
      <c r="CU102" s="896"/>
      <c r="CV102" s="942"/>
      <c r="CW102" s="941">
        <v>97</v>
      </c>
      <c r="CX102" s="896"/>
      <c r="CY102" s="896"/>
      <c r="CZ102" s="896"/>
      <c r="DA102" s="942"/>
      <c r="DB102" s="941"/>
      <c r="DC102" s="896"/>
      <c r="DD102" s="896"/>
      <c r="DE102" s="896"/>
      <c r="DF102" s="942"/>
      <c r="DG102" s="941"/>
      <c r="DH102" s="896"/>
      <c r="DI102" s="896"/>
      <c r="DJ102" s="896"/>
      <c r="DK102" s="942"/>
      <c r="DL102" s="941"/>
      <c r="DM102" s="896"/>
      <c r="DN102" s="896"/>
      <c r="DO102" s="896"/>
      <c r="DP102" s="942"/>
      <c r="DQ102" s="941"/>
      <c r="DR102" s="896"/>
      <c r="DS102" s="896"/>
      <c r="DT102" s="896"/>
      <c r="DU102" s="942"/>
      <c r="DV102" s="965"/>
      <c r="DW102" s="966"/>
      <c r="DX102" s="966"/>
      <c r="DY102" s="966"/>
      <c r="DZ102" s="96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8" t="s">
        <v>419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9" t="s">
        <v>420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0" t="s">
        <v>423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7" customFormat="1" ht="26.25" customHeight="1" x14ac:dyDescent="0.15">
      <c r="A109" s="963" t="s">
        <v>425</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426</v>
      </c>
      <c r="AB109" s="944"/>
      <c r="AC109" s="944"/>
      <c r="AD109" s="944"/>
      <c r="AE109" s="945"/>
      <c r="AF109" s="943" t="s">
        <v>307</v>
      </c>
      <c r="AG109" s="944"/>
      <c r="AH109" s="944"/>
      <c r="AI109" s="944"/>
      <c r="AJ109" s="945"/>
      <c r="AK109" s="943" t="s">
        <v>306</v>
      </c>
      <c r="AL109" s="944"/>
      <c r="AM109" s="944"/>
      <c r="AN109" s="944"/>
      <c r="AO109" s="945"/>
      <c r="AP109" s="943" t="s">
        <v>427</v>
      </c>
      <c r="AQ109" s="944"/>
      <c r="AR109" s="944"/>
      <c r="AS109" s="944"/>
      <c r="AT109" s="946"/>
      <c r="AU109" s="963" t="s">
        <v>425</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426</v>
      </c>
      <c r="BR109" s="944"/>
      <c r="BS109" s="944"/>
      <c r="BT109" s="944"/>
      <c r="BU109" s="945"/>
      <c r="BV109" s="943" t="s">
        <v>307</v>
      </c>
      <c r="BW109" s="944"/>
      <c r="BX109" s="944"/>
      <c r="BY109" s="944"/>
      <c r="BZ109" s="945"/>
      <c r="CA109" s="943" t="s">
        <v>306</v>
      </c>
      <c r="CB109" s="944"/>
      <c r="CC109" s="944"/>
      <c r="CD109" s="944"/>
      <c r="CE109" s="945"/>
      <c r="CF109" s="964" t="s">
        <v>427</v>
      </c>
      <c r="CG109" s="964"/>
      <c r="CH109" s="964"/>
      <c r="CI109" s="964"/>
      <c r="CJ109" s="964"/>
      <c r="CK109" s="943" t="s">
        <v>428</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426</v>
      </c>
      <c r="DH109" s="944"/>
      <c r="DI109" s="944"/>
      <c r="DJ109" s="944"/>
      <c r="DK109" s="945"/>
      <c r="DL109" s="943" t="s">
        <v>307</v>
      </c>
      <c r="DM109" s="944"/>
      <c r="DN109" s="944"/>
      <c r="DO109" s="944"/>
      <c r="DP109" s="945"/>
      <c r="DQ109" s="943" t="s">
        <v>306</v>
      </c>
      <c r="DR109" s="944"/>
      <c r="DS109" s="944"/>
      <c r="DT109" s="944"/>
      <c r="DU109" s="945"/>
      <c r="DV109" s="943" t="s">
        <v>427</v>
      </c>
      <c r="DW109" s="944"/>
      <c r="DX109" s="944"/>
      <c r="DY109" s="944"/>
      <c r="DZ109" s="946"/>
    </row>
    <row r="110" spans="1:131" s="247" customFormat="1" ht="26.25" customHeight="1" x14ac:dyDescent="0.15">
      <c r="A110" s="947" t="s">
        <v>429</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4347181</v>
      </c>
      <c r="AB110" s="951"/>
      <c r="AC110" s="951"/>
      <c r="AD110" s="951"/>
      <c r="AE110" s="952"/>
      <c r="AF110" s="953">
        <v>4124590</v>
      </c>
      <c r="AG110" s="951"/>
      <c r="AH110" s="951"/>
      <c r="AI110" s="951"/>
      <c r="AJ110" s="952"/>
      <c r="AK110" s="953">
        <v>4204813</v>
      </c>
      <c r="AL110" s="951"/>
      <c r="AM110" s="951"/>
      <c r="AN110" s="951"/>
      <c r="AO110" s="952"/>
      <c r="AP110" s="954">
        <v>27.3</v>
      </c>
      <c r="AQ110" s="955"/>
      <c r="AR110" s="955"/>
      <c r="AS110" s="955"/>
      <c r="AT110" s="956"/>
      <c r="AU110" s="957" t="s">
        <v>72</v>
      </c>
      <c r="AV110" s="958"/>
      <c r="AW110" s="958"/>
      <c r="AX110" s="958"/>
      <c r="AY110" s="958"/>
      <c r="AZ110" s="999" t="s">
        <v>430</v>
      </c>
      <c r="BA110" s="948"/>
      <c r="BB110" s="948"/>
      <c r="BC110" s="948"/>
      <c r="BD110" s="948"/>
      <c r="BE110" s="948"/>
      <c r="BF110" s="948"/>
      <c r="BG110" s="948"/>
      <c r="BH110" s="948"/>
      <c r="BI110" s="948"/>
      <c r="BJ110" s="948"/>
      <c r="BK110" s="948"/>
      <c r="BL110" s="948"/>
      <c r="BM110" s="948"/>
      <c r="BN110" s="948"/>
      <c r="BO110" s="948"/>
      <c r="BP110" s="949"/>
      <c r="BQ110" s="985">
        <v>41026592</v>
      </c>
      <c r="BR110" s="986"/>
      <c r="BS110" s="986"/>
      <c r="BT110" s="986"/>
      <c r="BU110" s="986"/>
      <c r="BV110" s="986">
        <v>39680785</v>
      </c>
      <c r="BW110" s="986"/>
      <c r="BX110" s="986"/>
      <c r="BY110" s="986"/>
      <c r="BZ110" s="986"/>
      <c r="CA110" s="986">
        <v>37748136</v>
      </c>
      <c r="CB110" s="986"/>
      <c r="CC110" s="986"/>
      <c r="CD110" s="986"/>
      <c r="CE110" s="986"/>
      <c r="CF110" s="1000">
        <v>244.9</v>
      </c>
      <c r="CG110" s="1001"/>
      <c r="CH110" s="1001"/>
      <c r="CI110" s="1001"/>
      <c r="CJ110" s="1001"/>
      <c r="CK110" s="1002" t="s">
        <v>431</v>
      </c>
      <c r="CL110" s="1003"/>
      <c r="CM110" s="982" t="s">
        <v>432</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238</v>
      </c>
      <c r="DH110" s="986"/>
      <c r="DI110" s="986"/>
      <c r="DJ110" s="986"/>
      <c r="DK110" s="986"/>
      <c r="DL110" s="986" t="s">
        <v>433</v>
      </c>
      <c r="DM110" s="986"/>
      <c r="DN110" s="986"/>
      <c r="DO110" s="986"/>
      <c r="DP110" s="986"/>
      <c r="DQ110" s="986" t="s">
        <v>238</v>
      </c>
      <c r="DR110" s="986"/>
      <c r="DS110" s="986"/>
      <c r="DT110" s="986"/>
      <c r="DU110" s="986"/>
      <c r="DV110" s="987" t="s">
        <v>238</v>
      </c>
      <c r="DW110" s="987"/>
      <c r="DX110" s="987"/>
      <c r="DY110" s="987"/>
      <c r="DZ110" s="988"/>
    </row>
    <row r="111" spans="1:131" s="247" customFormat="1" ht="26.25" customHeight="1" x14ac:dyDescent="0.15">
      <c r="A111" s="989" t="s">
        <v>434</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238</v>
      </c>
      <c r="AB111" s="993"/>
      <c r="AC111" s="993"/>
      <c r="AD111" s="993"/>
      <c r="AE111" s="994"/>
      <c r="AF111" s="995" t="s">
        <v>433</v>
      </c>
      <c r="AG111" s="993"/>
      <c r="AH111" s="993"/>
      <c r="AI111" s="993"/>
      <c r="AJ111" s="994"/>
      <c r="AK111" s="995" t="s">
        <v>435</v>
      </c>
      <c r="AL111" s="993"/>
      <c r="AM111" s="993"/>
      <c r="AN111" s="993"/>
      <c r="AO111" s="994"/>
      <c r="AP111" s="996" t="s">
        <v>436</v>
      </c>
      <c r="AQ111" s="997"/>
      <c r="AR111" s="997"/>
      <c r="AS111" s="997"/>
      <c r="AT111" s="998"/>
      <c r="AU111" s="959"/>
      <c r="AV111" s="960"/>
      <c r="AW111" s="960"/>
      <c r="AX111" s="960"/>
      <c r="AY111" s="960"/>
      <c r="AZ111" s="1008" t="s">
        <v>437</v>
      </c>
      <c r="BA111" s="1009"/>
      <c r="BB111" s="1009"/>
      <c r="BC111" s="1009"/>
      <c r="BD111" s="1009"/>
      <c r="BE111" s="1009"/>
      <c r="BF111" s="1009"/>
      <c r="BG111" s="1009"/>
      <c r="BH111" s="1009"/>
      <c r="BI111" s="1009"/>
      <c r="BJ111" s="1009"/>
      <c r="BK111" s="1009"/>
      <c r="BL111" s="1009"/>
      <c r="BM111" s="1009"/>
      <c r="BN111" s="1009"/>
      <c r="BO111" s="1009"/>
      <c r="BP111" s="1010"/>
      <c r="BQ111" s="978">
        <v>15901</v>
      </c>
      <c r="BR111" s="979"/>
      <c r="BS111" s="979"/>
      <c r="BT111" s="979"/>
      <c r="BU111" s="979"/>
      <c r="BV111" s="979">
        <v>7951</v>
      </c>
      <c r="BW111" s="979"/>
      <c r="BX111" s="979"/>
      <c r="BY111" s="979"/>
      <c r="BZ111" s="979"/>
      <c r="CA111" s="979" t="s">
        <v>238</v>
      </c>
      <c r="CB111" s="979"/>
      <c r="CC111" s="979"/>
      <c r="CD111" s="979"/>
      <c r="CE111" s="979"/>
      <c r="CF111" s="973" t="s">
        <v>238</v>
      </c>
      <c r="CG111" s="974"/>
      <c r="CH111" s="974"/>
      <c r="CI111" s="974"/>
      <c r="CJ111" s="974"/>
      <c r="CK111" s="1004"/>
      <c r="CL111" s="1005"/>
      <c r="CM111" s="975" t="s">
        <v>438</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238</v>
      </c>
      <c r="DH111" s="979"/>
      <c r="DI111" s="979"/>
      <c r="DJ111" s="979"/>
      <c r="DK111" s="979"/>
      <c r="DL111" s="979" t="s">
        <v>435</v>
      </c>
      <c r="DM111" s="979"/>
      <c r="DN111" s="979"/>
      <c r="DO111" s="979"/>
      <c r="DP111" s="979"/>
      <c r="DQ111" s="979" t="s">
        <v>435</v>
      </c>
      <c r="DR111" s="979"/>
      <c r="DS111" s="979"/>
      <c r="DT111" s="979"/>
      <c r="DU111" s="979"/>
      <c r="DV111" s="980" t="s">
        <v>436</v>
      </c>
      <c r="DW111" s="980"/>
      <c r="DX111" s="980"/>
      <c r="DY111" s="980"/>
      <c r="DZ111" s="981"/>
    </row>
    <row r="112" spans="1:131" s="247" customFormat="1" ht="26.25" customHeight="1" x14ac:dyDescent="0.15">
      <c r="A112" s="1011" t="s">
        <v>439</v>
      </c>
      <c r="B112" s="1012"/>
      <c r="C112" s="1009" t="s">
        <v>440</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238</v>
      </c>
      <c r="AB112" s="1018"/>
      <c r="AC112" s="1018"/>
      <c r="AD112" s="1018"/>
      <c r="AE112" s="1019"/>
      <c r="AF112" s="1020" t="s">
        <v>238</v>
      </c>
      <c r="AG112" s="1018"/>
      <c r="AH112" s="1018"/>
      <c r="AI112" s="1018"/>
      <c r="AJ112" s="1019"/>
      <c r="AK112" s="1020" t="s">
        <v>433</v>
      </c>
      <c r="AL112" s="1018"/>
      <c r="AM112" s="1018"/>
      <c r="AN112" s="1018"/>
      <c r="AO112" s="1019"/>
      <c r="AP112" s="1021" t="s">
        <v>238</v>
      </c>
      <c r="AQ112" s="1022"/>
      <c r="AR112" s="1022"/>
      <c r="AS112" s="1022"/>
      <c r="AT112" s="1023"/>
      <c r="AU112" s="959"/>
      <c r="AV112" s="960"/>
      <c r="AW112" s="960"/>
      <c r="AX112" s="960"/>
      <c r="AY112" s="960"/>
      <c r="AZ112" s="1008" t="s">
        <v>441</v>
      </c>
      <c r="BA112" s="1009"/>
      <c r="BB112" s="1009"/>
      <c r="BC112" s="1009"/>
      <c r="BD112" s="1009"/>
      <c r="BE112" s="1009"/>
      <c r="BF112" s="1009"/>
      <c r="BG112" s="1009"/>
      <c r="BH112" s="1009"/>
      <c r="BI112" s="1009"/>
      <c r="BJ112" s="1009"/>
      <c r="BK112" s="1009"/>
      <c r="BL112" s="1009"/>
      <c r="BM112" s="1009"/>
      <c r="BN112" s="1009"/>
      <c r="BO112" s="1009"/>
      <c r="BP112" s="1010"/>
      <c r="BQ112" s="978">
        <v>30138882</v>
      </c>
      <c r="BR112" s="979"/>
      <c r="BS112" s="979"/>
      <c r="BT112" s="979"/>
      <c r="BU112" s="979"/>
      <c r="BV112" s="979">
        <v>29769949</v>
      </c>
      <c r="BW112" s="979"/>
      <c r="BX112" s="979"/>
      <c r="BY112" s="979"/>
      <c r="BZ112" s="979"/>
      <c r="CA112" s="979">
        <v>26985570</v>
      </c>
      <c r="CB112" s="979"/>
      <c r="CC112" s="979"/>
      <c r="CD112" s="979"/>
      <c r="CE112" s="979"/>
      <c r="CF112" s="973">
        <v>175</v>
      </c>
      <c r="CG112" s="974"/>
      <c r="CH112" s="974"/>
      <c r="CI112" s="974"/>
      <c r="CJ112" s="974"/>
      <c r="CK112" s="1004"/>
      <c r="CL112" s="1005"/>
      <c r="CM112" s="975" t="s">
        <v>442</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436</v>
      </c>
      <c r="DH112" s="979"/>
      <c r="DI112" s="979"/>
      <c r="DJ112" s="979"/>
      <c r="DK112" s="979"/>
      <c r="DL112" s="979" t="s">
        <v>435</v>
      </c>
      <c r="DM112" s="979"/>
      <c r="DN112" s="979"/>
      <c r="DO112" s="979"/>
      <c r="DP112" s="979"/>
      <c r="DQ112" s="979" t="s">
        <v>433</v>
      </c>
      <c r="DR112" s="979"/>
      <c r="DS112" s="979"/>
      <c r="DT112" s="979"/>
      <c r="DU112" s="979"/>
      <c r="DV112" s="980" t="s">
        <v>238</v>
      </c>
      <c r="DW112" s="980"/>
      <c r="DX112" s="980"/>
      <c r="DY112" s="980"/>
      <c r="DZ112" s="981"/>
    </row>
    <row r="113" spans="1:130" s="247" customFormat="1" ht="26.25" customHeight="1" x14ac:dyDescent="0.15">
      <c r="A113" s="1013"/>
      <c r="B113" s="1014"/>
      <c r="C113" s="1009" t="s">
        <v>443</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2354577</v>
      </c>
      <c r="AB113" s="993"/>
      <c r="AC113" s="993"/>
      <c r="AD113" s="993"/>
      <c r="AE113" s="994"/>
      <c r="AF113" s="995">
        <v>2326436</v>
      </c>
      <c r="AG113" s="993"/>
      <c r="AH113" s="993"/>
      <c r="AI113" s="993"/>
      <c r="AJ113" s="994"/>
      <c r="AK113" s="995">
        <v>1678812</v>
      </c>
      <c r="AL113" s="993"/>
      <c r="AM113" s="993"/>
      <c r="AN113" s="993"/>
      <c r="AO113" s="994"/>
      <c r="AP113" s="996">
        <v>10.9</v>
      </c>
      <c r="AQ113" s="997"/>
      <c r="AR113" s="997"/>
      <c r="AS113" s="997"/>
      <c r="AT113" s="998"/>
      <c r="AU113" s="959"/>
      <c r="AV113" s="960"/>
      <c r="AW113" s="960"/>
      <c r="AX113" s="960"/>
      <c r="AY113" s="960"/>
      <c r="AZ113" s="1008" t="s">
        <v>444</v>
      </c>
      <c r="BA113" s="1009"/>
      <c r="BB113" s="1009"/>
      <c r="BC113" s="1009"/>
      <c r="BD113" s="1009"/>
      <c r="BE113" s="1009"/>
      <c r="BF113" s="1009"/>
      <c r="BG113" s="1009"/>
      <c r="BH113" s="1009"/>
      <c r="BI113" s="1009"/>
      <c r="BJ113" s="1009"/>
      <c r="BK113" s="1009"/>
      <c r="BL113" s="1009"/>
      <c r="BM113" s="1009"/>
      <c r="BN113" s="1009"/>
      <c r="BO113" s="1009"/>
      <c r="BP113" s="1010"/>
      <c r="BQ113" s="978">
        <v>376217</v>
      </c>
      <c r="BR113" s="979"/>
      <c r="BS113" s="979"/>
      <c r="BT113" s="979"/>
      <c r="BU113" s="979"/>
      <c r="BV113" s="979">
        <v>317877</v>
      </c>
      <c r="BW113" s="979"/>
      <c r="BX113" s="979"/>
      <c r="BY113" s="979"/>
      <c r="BZ113" s="979"/>
      <c r="CA113" s="979">
        <v>255187</v>
      </c>
      <c r="CB113" s="979"/>
      <c r="CC113" s="979"/>
      <c r="CD113" s="979"/>
      <c r="CE113" s="979"/>
      <c r="CF113" s="973">
        <v>1.7</v>
      </c>
      <c r="CG113" s="974"/>
      <c r="CH113" s="974"/>
      <c r="CI113" s="974"/>
      <c r="CJ113" s="974"/>
      <c r="CK113" s="1004"/>
      <c r="CL113" s="1005"/>
      <c r="CM113" s="975" t="s">
        <v>445</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436</v>
      </c>
      <c r="DH113" s="1018"/>
      <c r="DI113" s="1018"/>
      <c r="DJ113" s="1018"/>
      <c r="DK113" s="1019"/>
      <c r="DL113" s="1020" t="s">
        <v>433</v>
      </c>
      <c r="DM113" s="1018"/>
      <c r="DN113" s="1018"/>
      <c r="DO113" s="1018"/>
      <c r="DP113" s="1019"/>
      <c r="DQ113" s="1020" t="s">
        <v>435</v>
      </c>
      <c r="DR113" s="1018"/>
      <c r="DS113" s="1018"/>
      <c r="DT113" s="1018"/>
      <c r="DU113" s="1019"/>
      <c r="DV113" s="1021" t="s">
        <v>433</v>
      </c>
      <c r="DW113" s="1022"/>
      <c r="DX113" s="1022"/>
      <c r="DY113" s="1022"/>
      <c r="DZ113" s="1023"/>
    </row>
    <row r="114" spans="1:130" s="247" customFormat="1" ht="26.25" customHeight="1" x14ac:dyDescent="0.15">
      <c r="A114" s="1013"/>
      <c r="B114" s="1014"/>
      <c r="C114" s="1009" t="s">
        <v>446</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57312</v>
      </c>
      <c r="AB114" s="1018"/>
      <c r="AC114" s="1018"/>
      <c r="AD114" s="1018"/>
      <c r="AE114" s="1019"/>
      <c r="AF114" s="1020">
        <v>62460</v>
      </c>
      <c r="AG114" s="1018"/>
      <c r="AH114" s="1018"/>
      <c r="AI114" s="1018"/>
      <c r="AJ114" s="1019"/>
      <c r="AK114" s="1020">
        <v>66039</v>
      </c>
      <c r="AL114" s="1018"/>
      <c r="AM114" s="1018"/>
      <c r="AN114" s="1018"/>
      <c r="AO114" s="1019"/>
      <c r="AP114" s="1021">
        <v>0.4</v>
      </c>
      <c r="AQ114" s="1022"/>
      <c r="AR114" s="1022"/>
      <c r="AS114" s="1022"/>
      <c r="AT114" s="1023"/>
      <c r="AU114" s="959"/>
      <c r="AV114" s="960"/>
      <c r="AW114" s="960"/>
      <c r="AX114" s="960"/>
      <c r="AY114" s="960"/>
      <c r="AZ114" s="1008" t="s">
        <v>447</v>
      </c>
      <c r="BA114" s="1009"/>
      <c r="BB114" s="1009"/>
      <c r="BC114" s="1009"/>
      <c r="BD114" s="1009"/>
      <c r="BE114" s="1009"/>
      <c r="BF114" s="1009"/>
      <c r="BG114" s="1009"/>
      <c r="BH114" s="1009"/>
      <c r="BI114" s="1009"/>
      <c r="BJ114" s="1009"/>
      <c r="BK114" s="1009"/>
      <c r="BL114" s="1009"/>
      <c r="BM114" s="1009"/>
      <c r="BN114" s="1009"/>
      <c r="BO114" s="1009"/>
      <c r="BP114" s="1010"/>
      <c r="BQ114" s="978">
        <v>1016828</v>
      </c>
      <c r="BR114" s="979"/>
      <c r="BS114" s="979"/>
      <c r="BT114" s="979"/>
      <c r="BU114" s="979"/>
      <c r="BV114" s="979">
        <v>493481</v>
      </c>
      <c r="BW114" s="979"/>
      <c r="BX114" s="979"/>
      <c r="BY114" s="979"/>
      <c r="BZ114" s="979"/>
      <c r="CA114" s="979">
        <v>393334</v>
      </c>
      <c r="CB114" s="979"/>
      <c r="CC114" s="979"/>
      <c r="CD114" s="979"/>
      <c r="CE114" s="979"/>
      <c r="CF114" s="973">
        <v>2.6</v>
      </c>
      <c r="CG114" s="974"/>
      <c r="CH114" s="974"/>
      <c r="CI114" s="974"/>
      <c r="CJ114" s="974"/>
      <c r="CK114" s="1004"/>
      <c r="CL114" s="1005"/>
      <c r="CM114" s="975" t="s">
        <v>448</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435</v>
      </c>
      <c r="DH114" s="1018"/>
      <c r="DI114" s="1018"/>
      <c r="DJ114" s="1018"/>
      <c r="DK114" s="1019"/>
      <c r="DL114" s="1020" t="s">
        <v>433</v>
      </c>
      <c r="DM114" s="1018"/>
      <c r="DN114" s="1018"/>
      <c r="DO114" s="1018"/>
      <c r="DP114" s="1019"/>
      <c r="DQ114" s="1020" t="s">
        <v>238</v>
      </c>
      <c r="DR114" s="1018"/>
      <c r="DS114" s="1018"/>
      <c r="DT114" s="1018"/>
      <c r="DU114" s="1019"/>
      <c r="DV114" s="1021" t="s">
        <v>238</v>
      </c>
      <c r="DW114" s="1022"/>
      <c r="DX114" s="1022"/>
      <c r="DY114" s="1022"/>
      <c r="DZ114" s="1023"/>
    </row>
    <row r="115" spans="1:130" s="247" customFormat="1" ht="26.25" customHeight="1" x14ac:dyDescent="0.15">
      <c r="A115" s="1013"/>
      <c r="B115" s="1014"/>
      <c r="C115" s="1009" t="s">
        <v>449</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37049</v>
      </c>
      <c r="AB115" s="993"/>
      <c r="AC115" s="993"/>
      <c r="AD115" s="993"/>
      <c r="AE115" s="994"/>
      <c r="AF115" s="995">
        <v>8253</v>
      </c>
      <c r="AG115" s="993"/>
      <c r="AH115" s="993"/>
      <c r="AI115" s="993"/>
      <c r="AJ115" s="994"/>
      <c r="AK115" s="995">
        <v>8102</v>
      </c>
      <c r="AL115" s="993"/>
      <c r="AM115" s="993"/>
      <c r="AN115" s="993"/>
      <c r="AO115" s="994"/>
      <c r="AP115" s="996">
        <v>0.1</v>
      </c>
      <c r="AQ115" s="997"/>
      <c r="AR115" s="997"/>
      <c r="AS115" s="997"/>
      <c r="AT115" s="998"/>
      <c r="AU115" s="959"/>
      <c r="AV115" s="960"/>
      <c r="AW115" s="960"/>
      <c r="AX115" s="960"/>
      <c r="AY115" s="960"/>
      <c r="AZ115" s="1008" t="s">
        <v>450</v>
      </c>
      <c r="BA115" s="1009"/>
      <c r="BB115" s="1009"/>
      <c r="BC115" s="1009"/>
      <c r="BD115" s="1009"/>
      <c r="BE115" s="1009"/>
      <c r="BF115" s="1009"/>
      <c r="BG115" s="1009"/>
      <c r="BH115" s="1009"/>
      <c r="BI115" s="1009"/>
      <c r="BJ115" s="1009"/>
      <c r="BK115" s="1009"/>
      <c r="BL115" s="1009"/>
      <c r="BM115" s="1009"/>
      <c r="BN115" s="1009"/>
      <c r="BO115" s="1009"/>
      <c r="BP115" s="1010"/>
      <c r="BQ115" s="978" t="s">
        <v>238</v>
      </c>
      <c r="BR115" s="979"/>
      <c r="BS115" s="979"/>
      <c r="BT115" s="979"/>
      <c r="BU115" s="979"/>
      <c r="BV115" s="979" t="s">
        <v>433</v>
      </c>
      <c r="BW115" s="979"/>
      <c r="BX115" s="979"/>
      <c r="BY115" s="979"/>
      <c r="BZ115" s="979"/>
      <c r="CA115" s="979" t="s">
        <v>433</v>
      </c>
      <c r="CB115" s="979"/>
      <c r="CC115" s="979"/>
      <c r="CD115" s="979"/>
      <c r="CE115" s="979"/>
      <c r="CF115" s="973" t="s">
        <v>433</v>
      </c>
      <c r="CG115" s="974"/>
      <c r="CH115" s="974"/>
      <c r="CI115" s="974"/>
      <c r="CJ115" s="974"/>
      <c r="CK115" s="1004"/>
      <c r="CL115" s="1005"/>
      <c r="CM115" s="1008" t="s">
        <v>451</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436</v>
      </c>
      <c r="DH115" s="1018"/>
      <c r="DI115" s="1018"/>
      <c r="DJ115" s="1018"/>
      <c r="DK115" s="1019"/>
      <c r="DL115" s="1020" t="s">
        <v>238</v>
      </c>
      <c r="DM115" s="1018"/>
      <c r="DN115" s="1018"/>
      <c r="DO115" s="1018"/>
      <c r="DP115" s="1019"/>
      <c r="DQ115" s="1020" t="s">
        <v>238</v>
      </c>
      <c r="DR115" s="1018"/>
      <c r="DS115" s="1018"/>
      <c r="DT115" s="1018"/>
      <c r="DU115" s="1019"/>
      <c r="DV115" s="1021" t="s">
        <v>433</v>
      </c>
      <c r="DW115" s="1022"/>
      <c r="DX115" s="1022"/>
      <c r="DY115" s="1022"/>
      <c r="DZ115" s="1023"/>
    </row>
    <row r="116" spans="1:130" s="247" customFormat="1" ht="26.25" customHeight="1" x14ac:dyDescent="0.15">
      <c r="A116" s="1015"/>
      <c r="B116" s="1016"/>
      <c r="C116" s="1024" t="s">
        <v>452</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411</v>
      </c>
      <c r="AB116" s="1018"/>
      <c r="AC116" s="1018"/>
      <c r="AD116" s="1018"/>
      <c r="AE116" s="1019"/>
      <c r="AF116" s="1020" t="s">
        <v>238</v>
      </c>
      <c r="AG116" s="1018"/>
      <c r="AH116" s="1018"/>
      <c r="AI116" s="1018"/>
      <c r="AJ116" s="1019"/>
      <c r="AK116" s="1020" t="s">
        <v>433</v>
      </c>
      <c r="AL116" s="1018"/>
      <c r="AM116" s="1018"/>
      <c r="AN116" s="1018"/>
      <c r="AO116" s="1019"/>
      <c r="AP116" s="1021" t="s">
        <v>435</v>
      </c>
      <c r="AQ116" s="1022"/>
      <c r="AR116" s="1022"/>
      <c r="AS116" s="1022"/>
      <c r="AT116" s="1023"/>
      <c r="AU116" s="959"/>
      <c r="AV116" s="960"/>
      <c r="AW116" s="960"/>
      <c r="AX116" s="960"/>
      <c r="AY116" s="960"/>
      <c r="AZ116" s="1026" t="s">
        <v>453</v>
      </c>
      <c r="BA116" s="1027"/>
      <c r="BB116" s="1027"/>
      <c r="BC116" s="1027"/>
      <c r="BD116" s="1027"/>
      <c r="BE116" s="1027"/>
      <c r="BF116" s="1027"/>
      <c r="BG116" s="1027"/>
      <c r="BH116" s="1027"/>
      <c r="BI116" s="1027"/>
      <c r="BJ116" s="1027"/>
      <c r="BK116" s="1027"/>
      <c r="BL116" s="1027"/>
      <c r="BM116" s="1027"/>
      <c r="BN116" s="1027"/>
      <c r="BO116" s="1027"/>
      <c r="BP116" s="1028"/>
      <c r="BQ116" s="978" t="s">
        <v>238</v>
      </c>
      <c r="BR116" s="979"/>
      <c r="BS116" s="979"/>
      <c r="BT116" s="979"/>
      <c r="BU116" s="979"/>
      <c r="BV116" s="979" t="s">
        <v>435</v>
      </c>
      <c r="BW116" s="979"/>
      <c r="BX116" s="979"/>
      <c r="BY116" s="979"/>
      <c r="BZ116" s="979"/>
      <c r="CA116" s="979" t="s">
        <v>436</v>
      </c>
      <c r="CB116" s="979"/>
      <c r="CC116" s="979"/>
      <c r="CD116" s="979"/>
      <c r="CE116" s="979"/>
      <c r="CF116" s="973" t="s">
        <v>435</v>
      </c>
      <c r="CG116" s="974"/>
      <c r="CH116" s="974"/>
      <c r="CI116" s="974"/>
      <c r="CJ116" s="974"/>
      <c r="CK116" s="1004"/>
      <c r="CL116" s="1005"/>
      <c r="CM116" s="975" t="s">
        <v>454</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v>15901</v>
      </c>
      <c r="DH116" s="1018"/>
      <c r="DI116" s="1018"/>
      <c r="DJ116" s="1018"/>
      <c r="DK116" s="1019"/>
      <c r="DL116" s="1020">
        <v>7951</v>
      </c>
      <c r="DM116" s="1018"/>
      <c r="DN116" s="1018"/>
      <c r="DO116" s="1018"/>
      <c r="DP116" s="1019"/>
      <c r="DQ116" s="1020" t="s">
        <v>238</v>
      </c>
      <c r="DR116" s="1018"/>
      <c r="DS116" s="1018"/>
      <c r="DT116" s="1018"/>
      <c r="DU116" s="1019"/>
      <c r="DV116" s="1021" t="s">
        <v>435</v>
      </c>
      <c r="DW116" s="1022"/>
      <c r="DX116" s="1022"/>
      <c r="DY116" s="1022"/>
      <c r="DZ116" s="1023"/>
    </row>
    <row r="117" spans="1:130" s="247" customFormat="1" ht="26.25" customHeight="1" x14ac:dyDescent="0.15">
      <c r="A117" s="963" t="s">
        <v>184</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455</v>
      </c>
      <c r="Z117" s="945"/>
      <c r="AA117" s="1035">
        <v>6796119</v>
      </c>
      <c r="AB117" s="1036"/>
      <c r="AC117" s="1036"/>
      <c r="AD117" s="1036"/>
      <c r="AE117" s="1037"/>
      <c r="AF117" s="1038">
        <v>6521739</v>
      </c>
      <c r="AG117" s="1036"/>
      <c r="AH117" s="1036"/>
      <c r="AI117" s="1036"/>
      <c r="AJ117" s="1037"/>
      <c r="AK117" s="1038">
        <v>5957766</v>
      </c>
      <c r="AL117" s="1036"/>
      <c r="AM117" s="1036"/>
      <c r="AN117" s="1036"/>
      <c r="AO117" s="1037"/>
      <c r="AP117" s="1039"/>
      <c r="AQ117" s="1040"/>
      <c r="AR117" s="1040"/>
      <c r="AS117" s="1040"/>
      <c r="AT117" s="1041"/>
      <c r="AU117" s="959"/>
      <c r="AV117" s="960"/>
      <c r="AW117" s="960"/>
      <c r="AX117" s="960"/>
      <c r="AY117" s="960"/>
      <c r="AZ117" s="1026" t="s">
        <v>456</v>
      </c>
      <c r="BA117" s="1027"/>
      <c r="BB117" s="1027"/>
      <c r="BC117" s="1027"/>
      <c r="BD117" s="1027"/>
      <c r="BE117" s="1027"/>
      <c r="BF117" s="1027"/>
      <c r="BG117" s="1027"/>
      <c r="BH117" s="1027"/>
      <c r="BI117" s="1027"/>
      <c r="BJ117" s="1027"/>
      <c r="BK117" s="1027"/>
      <c r="BL117" s="1027"/>
      <c r="BM117" s="1027"/>
      <c r="BN117" s="1027"/>
      <c r="BO117" s="1027"/>
      <c r="BP117" s="1028"/>
      <c r="BQ117" s="978" t="s">
        <v>238</v>
      </c>
      <c r="BR117" s="979"/>
      <c r="BS117" s="979"/>
      <c r="BT117" s="979"/>
      <c r="BU117" s="979"/>
      <c r="BV117" s="979" t="s">
        <v>436</v>
      </c>
      <c r="BW117" s="979"/>
      <c r="BX117" s="979"/>
      <c r="BY117" s="979"/>
      <c r="BZ117" s="979"/>
      <c r="CA117" s="979" t="s">
        <v>436</v>
      </c>
      <c r="CB117" s="979"/>
      <c r="CC117" s="979"/>
      <c r="CD117" s="979"/>
      <c r="CE117" s="979"/>
      <c r="CF117" s="973" t="s">
        <v>433</v>
      </c>
      <c r="CG117" s="974"/>
      <c r="CH117" s="974"/>
      <c r="CI117" s="974"/>
      <c r="CJ117" s="974"/>
      <c r="CK117" s="1004"/>
      <c r="CL117" s="1005"/>
      <c r="CM117" s="975" t="s">
        <v>457</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433</v>
      </c>
      <c r="DH117" s="1018"/>
      <c r="DI117" s="1018"/>
      <c r="DJ117" s="1018"/>
      <c r="DK117" s="1019"/>
      <c r="DL117" s="1020" t="s">
        <v>238</v>
      </c>
      <c r="DM117" s="1018"/>
      <c r="DN117" s="1018"/>
      <c r="DO117" s="1018"/>
      <c r="DP117" s="1019"/>
      <c r="DQ117" s="1020" t="s">
        <v>433</v>
      </c>
      <c r="DR117" s="1018"/>
      <c r="DS117" s="1018"/>
      <c r="DT117" s="1018"/>
      <c r="DU117" s="1019"/>
      <c r="DV117" s="1021" t="s">
        <v>433</v>
      </c>
      <c r="DW117" s="1022"/>
      <c r="DX117" s="1022"/>
      <c r="DY117" s="1022"/>
      <c r="DZ117" s="1023"/>
    </row>
    <row r="118" spans="1:130" s="247" customFormat="1" ht="26.25" customHeight="1" x14ac:dyDescent="0.15">
      <c r="A118" s="963" t="s">
        <v>428</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426</v>
      </c>
      <c r="AB118" s="944"/>
      <c r="AC118" s="944"/>
      <c r="AD118" s="944"/>
      <c r="AE118" s="945"/>
      <c r="AF118" s="943" t="s">
        <v>307</v>
      </c>
      <c r="AG118" s="944"/>
      <c r="AH118" s="944"/>
      <c r="AI118" s="944"/>
      <c r="AJ118" s="945"/>
      <c r="AK118" s="943" t="s">
        <v>306</v>
      </c>
      <c r="AL118" s="944"/>
      <c r="AM118" s="944"/>
      <c r="AN118" s="944"/>
      <c r="AO118" s="945"/>
      <c r="AP118" s="1030" t="s">
        <v>427</v>
      </c>
      <c r="AQ118" s="1031"/>
      <c r="AR118" s="1031"/>
      <c r="AS118" s="1031"/>
      <c r="AT118" s="1032"/>
      <c r="AU118" s="959"/>
      <c r="AV118" s="960"/>
      <c r="AW118" s="960"/>
      <c r="AX118" s="960"/>
      <c r="AY118" s="960"/>
      <c r="AZ118" s="1033" t="s">
        <v>458</v>
      </c>
      <c r="BA118" s="1024"/>
      <c r="BB118" s="1024"/>
      <c r="BC118" s="1024"/>
      <c r="BD118" s="1024"/>
      <c r="BE118" s="1024"/>
      <c r="BF118" s="1024"/>
      <c r="BG118" s="1024"/>
      <c r="BH118" s="1024"/>
      <c r="BI118" s="1024"/>
      <c r="BJ118" s="1024"/>
      <c r="BK118" s="1024"/>
      <c r="BL118" s="1024"/>
      <c r="BM118" s="1024"/>
      <c r="BN118" s="1024"/>
      <c r="BO118" s="1024"/>
      <c r="BP118" s="1025"/>
      <c r="BQ118" s="1056" t="s">
        <v>433</v>
      </c>
      <c r="BR118" s="1057"/>
      <c r="BS118" s="1057"/>
      <c r="BT118" s="1057"/>
      <c r="BU118" s="1057"/>
      <c r="BV118" s="1057" t="s">
        <v>238</v>
      </c>
      <c r="BW118" s="1057"/>
      <c r="BX118" s="1057"/>
      <c r="BY118" s="1057"/>
      <c r="BZ118" s="1057"/>
      <c r="CA118" s="1057" t="s">
        <v>433</v>
      </c>
      <c r="CB118" s="1057"/>
      <c r="CC118" s="1057"/>
      <c r="CD118" s="1057"/>
      <c r="CE118" s="1057"/>
      <c r="CF118" s="973" t="s">
        <v>238</v>
      </c>
      <c r="CG118" s="974"/>
      <c r="CH118" s="974"/>
      <c r="CI118" s="974"/>
      <c r="CJ118" s="974"/>
      <c r="CK118" s="1004"/>
      <c r="CL118" s="1005"/>
      <c r="CM118" s="975" t="s">
        <v>459</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238</v>
      </c>
      <c r="DH118" s="1018"/>
      <c r="DI118" s="1018"/>
      <c r="DJ118" s="1018"/>
      <c r="DK118" s="1019"/>
      <c r="DL118" s="1020" t="s">
        <v>433</v>
      </c>
      <c r="DM118" s="1018"/>
      <c r="DN118" s="1018"/>
      <c r="DO118" s="1018"/>
      <c r="DP118" s="1019"/>
      <c r="DQ118" s="1020" t="s">
        <v>436</v>
      </c>
      <c r="DR118" s="1018"/>
      <c r="DS118" s="1018"/>
      <c r="DT118" s="1018"/>
      <c r="DU118" s="1019"/>
      <c r="DV118" s="1021" t="s">
        <v>433</v>
      </c>
      <c r="DW118" s="1022"/>
      <c r="DX118" s="1022"/>
      <c r="DY118" s="1022"/>
      <c r="DZ118" s="1023"/>
    </row>
    <row r="119" spans="1:130" s="247" customFormat="1" ht="26.25" customHeight="1" x14ac:dyDescent="0.15">
      <c r="A119" s="1117" t="s">
        <v>431</v>
      </c>
      <c r="B119" s="1003"/>
      <c r="C119" s="982" t="s">
        <v>432</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433</v>
      </c>
      <c r="AB119" s="951"/>
      <c r="AC119" s="951"/>
      <c r="AD119" s="951"/>
      <c r="AE119" s="952"/>
      <c r="AF119" s="953" t="s">
        <v>433</v>
      </c>
      <c r="AG119" s="951"/>
      <c r="AH119" s="951"/>
      <c r="AI119" s="951"/>
      <c r="AJ119" s="952"/>
      <c r="AK119" s="953" t="s">
        <v>433</v>
      </c>
      <c r="AL119" s="951"/>
      <c r="AM119" s="951"/>
      <c r="AN119" s="951"/>
      <c r="AO119" s="952"/>
      <c r="AP119" s="954" t="s">
        <v>433</v>
      </c>
      <c r="AQ119" s="955"/>
      <c r="AR119" s="955"/>
      <c r="AS119" s="955"/>
      <c r="AT119" s="956"/>
      <c r="AU119" s="961"/>
      <c r="AV119" s="962"/>
      <c r="AW119" s="962"/>
      <c r="AX119" s="962"/>
      <c r="AY119" s="962"/>
      <c r="AZ119" s="278" t="s">
        <v>184</v>
      </c>
      <c r="BA119" s="278"/>
      <c r="BB119" s="278"/>
      <c r="BC119" s="278"/>
      <c r="BD119" s="278"/>
      <c r="BE119" s="278"/>
      <c r="BF119" s="278"/>
      <c r="BG119" s="278"/>
      <c r="BH119" s="278"/>
      <c r="BI119" s="278"/>
      <c r="BJ119" s="278"/>
      <c r="BK119" s="278"/>
      <c r="BL119" s="278"/>
      <c r="BM119" s="278"/>
      <c r="BN119" s="278"/>
      <c r="BO119" s="1034" t="s">
        <v>460</v>
      </c>
      <c r="BP119" s="1065"/>
      <c r="BQ119" s="1056">
        <v>72574420</v>
      </c>
      <c r="BR119" s="1057"/>
      <c r="BS119" s="1057"/>
      <c r="BT119" s="1057"/>
      <c r="BU119" s="1057"/>
      <c r="BV119" s="1057">
        <v>70270043</v>
      </c>
      <c r="BW119" s="1057"/>
      <c r="BX119" s="1057"/>
      <c r="BY119" s="1057"/>
      <c r="BZ119" s="1057"/>
      <c r="CA119" s="1057">
        <v>65382227</v>
      </c>
      <c r="CB119" s="1057"/>
      <c r="CC119" s="1057"/>
      <c r="CD119" s="1057"/>
      <c r="CE119" s="1057"/>
      <c r="CF119" s="1058"/>
      <c r="CG119" s="1059"/>
      <c r="CH119" s="1059"/>
      <c r="CI119" s="1059"/>
      <c r="CJ119" s="1060"/>
      <c r="CK119" s="1006"/>
      <c r="CL119" s="1007"/>
      <c r="CM119" s="1061" t="s">
        <v>461</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411</v>
      </c>
      <c r="DH119" s="1043"/>
      <c r="DI119" s="1043"/>
      <c r="DJ119" s="1043"/>
      <c r="DK119" s="1044"/>
      <c r="DL119" s="1042" t="s">
        <v>238</v>
      </c>
      <c r="DM119" s="1043"/>
      <c r="DN119" s="1043"/>
      <c r="DO119" s="1043"/>
      <c r="DP119" s="1044"/>
      <c r="DQ119" s="1042" t="s">
        <v>436</v>
      </c>
      <c r="DR119" s="1043"/>
      <c r="DS119" s="1043"/>
      <c r="DT119" s="1043"/>
      <c r="DU119" s="1044"/>
      <c r="DV119" s="1045" t="s">
        <v>238</v>
      </c>
      <c r="DW119" s="1046"/>
      <c r="DX119" s="1046"/>
      <c r="DY119" s="1046"/>
      <c r="DZ119" s="1047"/>
    </row>
    <row r="120" spans="1:130" s="247" customFormat="1" ht="26.25" customHeight="1" x14ac:dyDescent="0.15">
      <c r="A120" s="1118"/>
      <c r="B120" s="1005"/>
      <c r="C120" s="975" t="s">
        <v>438</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411</v>
      </c>
      <c r="AB120" s="1018"/>
      <c r="AC120" s="1018"/>
      <c r="AD120" s="1018"/>
      <c r="AE120" s="1019"/>
      <c r="AF120" s="1020" t="s">
        <v>238</v>
      </c>
      <c r="AG120" s="1018"/>
      <c r="AH120" s="1018"/>
      <c r="AI120" s="1018"/>
      <c r="AJ120" s="1019"/>
      <c r="AK120" s="1020" t="s">
        <v>433</v>
      </c>
      <c r="AL120" s="1018"/>
      <c r="AM120" s="1018"/>
      <c r="AN120" s="1018"/>
      <c r="AO120" s="1019"/>
      <c r="AP120" s="1021" t="s">
        <v>238</v>
      </c>
      <c r="AQ120" s="1022"/>
      <c r="AR120" s="1022"/>
      <c r="AS120" s="1022"/>
      <c r="AT120" s="1023"/>
      <c r="AU120" s="1048" t="s">
        <v>462</v>
      </c>
      <c r="AV120" s="1049"/>
      <c r="AW120" s="1049"/>
      <c r="AX120" s="1049"/>
      <c r="AY120" s="1050"/>
      <c r="AZ120" s="999" t="s">
        <v>463</v>
      </c>
      <c r="BA120" s="948"/>
      <c r="BB120" s="948"/>
      <c r="BC120" s="948"/>
      <c r="BD120" s="948"/>
      <c r="BE120" s="948"/>
      <c r="BF120" s="948"/>
      <c r="BG120" s="948"/>
      <c r="BH120" s="948"/>
      <c r="BI120" s="948"/>
      <c r="BJ120" s="948"/>
      <c r="BK120" s="948"/>
      <c r="BL120" s="948"/>
      <c r="BM120" s="948"/>
      <c r="BN120" s="948"/>
      <c r="BO120" s="948"/>
      <c r="BP120" s="949"/>
      <c r="BQ120" s="985">
        <v>3364018</v>
      </c>
      <c r="BR120" s="986"/>
      <c r="BS120" s="986"/>
      <c r="BT120" s="986"/>
      <c r="BU120" s="986"/>
      <c r="BV120" s="986">
        <v>3678911</v>
      </c>
      <c r="BW120" s="986"/>
      <c r="BX120" s="986"/>
      <c r="BY120" s="986"/>
      <c r="BZ120" s="986"/>
      <c r="CA120" s="986">
        <v>4475375</v>
      </c>
      <c r="CB120" s="986"/>
      <c r="CC120" s="986"/>
      <c r="CD120" s="986"/>
      <c r="CE120" s="986"/>
      <c r="CF120" s="1000">
        <v>29</v>
      </c>
      <c r="CG120" s="1001"/>
      <c r="CH120" s="1001"/>
      <c r="CI120" s="1001"/>
      <c r="CJ120" s="1001"/>
      <c r="CK120" s="1066" t="s">
        <v>464</v>
      </c>
      <c r="CL120" s="1067"/>
      <c r="CM120" s="1067"/>
      <c r="CN120" s="1067"/>
      <c r="CO120" s="1068"/>
      <c r="CP120" s="1074" t="s">
        <v>408</v>
      </c>
      <c r="CQ120" s="1075"/>
      <c r="CR120" s="1075"/>
      <c r="CS120" s="1075"/>
      <c r="CT120" s="1075"/>
      <c r="CU120" s="1075"/>
      <c r="CV120" s="1075"/>
      <c r="CW120" s="1075"/>
      <c r="CX120" s="1075"/>
      <c r="CY120" s="1075"/>
      <c r="CZ120" s="1075"/>
      <c r="DA120" s="1075"/>
      <c r="DB120" s="1075"/>
      <c r="DC120" s="1075"/>
      <c r="DD120" s="1075"/>
      <c r="DE120" s="1075"/>
      <c r="DF120" s="1076"/>
      <c r="DG120" s="985" t="s">
        <v>433</v>
      </c>
      <c r="DH120" s="986"/>
      <c r="DI120" s="986"/>
      <c r="DJ120" s="986"/>
      <c r="DK120" s="986"/>
      <c r="DL120" s="986" t="s">
        <v>433</v>
      </c>
      <c r="DM120" s="986"/>
      <c r="DN120" s="986"/>
      <c r="DO120" s="986"/>
      <c r="DP120" s="986"/>
      <c r="DQ120" s="986">
        <v>22650524</v>
      </c>
      <c r="DR120" s="986"/>
      <c r="DS120" s="986"/>
      <c r="DT120" s="986"/>
      <c r="DU120" s="986"/>
      <c r="DV120" s="987">
        <v>146.9</v>
      </c>
      <c r="DW120" s="987"/>
      <c r="DX120" s="987"/>
      <c r="DY120" s="987"/>
      <c r="DZ120" s="988"/>
    </row>
    <row r="121" spans="1:130" s="247" customFormat="1" ht="26.25" customHeight="1" x14ac:dyDescent="0.15">
      <c r="A121" s="1118"/>
      <c r="B121" s="1005"/>
      <c r="C121" s="1026" t="s">
        <v>465</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433</v>
      </c>
      <c r="AB121" s="1018"/>
      <c r="AC121" s="1018"/>
      <c r="AD121" s="1018"/>
      <c r="AE121" s="1019"/>
      <c r="AF121" s="1020" t="s">
        <v>238</v>
      </c>
      <c r="AG121" s="1018"/>
      <c r="AH121" s="1018"/>
      <c r="AI121" s="1018"/>
      <c r="AJ121" s="1019"/>
      <c r="AK121" s="1020" t="s">
        <v>433</v>
      </c>
      <c r="AL121" s="1018"/>
      <c r="AM121" s="1018"/>
      <c r="AN121" s="1018"/>
      <c r="AO121" s="1019"/>
      <c r="AP121" s="1021" t="s">
        <v>433</v>
      </c>
      <c r="AQ121" s="1022"/>
      <c r="AR121" s="1022"/>
      <c r="AS121" s="1022"/>
      <c r="AT121" s="1023"/>
      <c r="AU121" s="1051"/>
      <c r="AV121" s="1052"/>
      <c r="AW121" s="1052"/>
      <c r="AX121" s="1052"/>
      <c r="AY121" s="1053"/>
      <c r="AZ121" s="1008" t="s">
        <v>466</v>
      </c>
      <c r="BA121" s="1009"/>
      <c r="BB121" s="1009"/>
      <c r="BC121" s="1009"/>
      <c r="BD121" s="1009"/>
      <c r="BE121" s="1009"/>
      <c r="BF121" s="1009"/>
      <c r="BG121" s="1009"/>
      <c r="BH121" s="1009"/>
      <c r="BI121" s="1009"/>
      <c r="BJ121" s="1009"/>
      <c r="BK121" s="1009"/>
      <c r="BL121" s="1009"/>
      <c r="BM121" s="1009"/>
      <c r="BN121" s="1009"/>
      <c r="BO121" s="1009"/>
      <c r="BP121" s="1010"/>
      <c r="BQ121" s="978">
        <v>1373543</v>
      </c>
      <c r="BR121" s="979"/>
      <c r="BS121" s="979"/>
      <c r="BT121" s="979"/>
      <c r="BU121" s="979"/>
      <c r="BV121" s="979">
        <v>1390687</v>
      </c>
      <c r="BW121" s="979"/>
      <c r="BX121" s="979"/>
      <c r="BY121" s="979"/>
      <c r="BZ121" s="979"/>
      <c r="CA121" s="979">
        <v>1009918</v>
      </c>
      <c r="CB121" s="979"/>
      <c r="CC121" s="979"/>
      <c r="CD121" s="979"/>
      <c r="CE121" s="979"/>
      <c r="CF121" s="973">
        <v>6.6</v>
      </c>
      <c r="CG121" s="974"/>
      <c r="CH121" s="974"/>
      <c r="CI121" s="974"/>
      <c r="CJ121" s="974"/>
      <c r="CK121" s="1069"/>
      <c r="CL121" s="1070"/>
      <c r="CM121" s="1070"/>
      <c r="CN121" s="1070"/>
      <c r="CO121" s="1071"/>
      <c r="CP121" s="1079" t="s">
        <v>467</v>
      </c>
      <c r="CQ121" s="1080"/>
      <c r="CR121" s="1080"/>
      <c r="CS121" s="1080"/>
      <c r="CT121" s="1080"/>
      <c r="CU121" s="1080"/>
      <c r="CV121" s="1080"/>
      <c r="CW121" s="1080"/>
      <c r="CX121" s="1080"/>
      <c r="CY121" s="1080"/>
      <c r="CZ121" s="1080"/>
      <c r="DA121" s="1080"/>
      <c r="DB121" s="1080"/>
      <c r="DC121" s="1080"/>
      <c r="DD121" s="1080"/>
      <c r="DE121" s="1080"/>
      <c r="DF121" s="1081"/>
      <c r="DG121" s="978">
        <v>3232096</v>
      </c>
      <c r="DH121" s="979"/>
      <c r="DI121" s="979"/>
      <c r="DJ121" s="979"/>
      <c r="DK121" s="979"/>
      <c r="DL121" s="979">
        <v>2926772</v>
      </c>
      <c r="DM121" s="979"/>
      <c r="DN121" s="979"/>
      <c r="DO121" s="979"/>
      <c r="DP121" s="979"/>
      <c r="DQ121" s="979">
        <v>2848951</v>
      </c>
      <c r="DR121" s="979"/>
      <c r="DS121" s="979"/>
      <c r="DT121" s="979"/>
      <c r="DU121" s="979"/>
      <c r="DV121" s="980">
        <v>18.5</v>
      </c>
      <c r="DW121" s="980"/>
      <c r="DX121" s="980"/>
      <c r="DY121" s="980"/>
      <c r="DZ121" s="981"/>
    </row>
    <row r="122" spans="1:130" s="247" customFormat="1" ht="26.25" customHeight="1" x14ac:dyDescent="0.15">
      <c r="A122" s="1118"/>
      <c r="B122" s="1005"/>
      <c r="C122" s="975" t="s">
        <v>448</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433</v>
      </c>
      <c r="AB122" s="1018"/>
      <c r="AC122" s="1018"/>
      <c r="AD122" s="1018"/>
      <c r="AE122" s="1019"/>
      <c r="AF122" s="1020" t="s">
        <v>433</v>
      </c>
      <c r="AG122" s="1018"/>
      <c r="AH122" s="1018"/>
      <c r="AI122" s="1018"/>
      <c r="AJ122" s="1019"/>
      <c r="AK122" s="1020" t="s">
        <v>433</v>
      </c>
      <c r="AL122" s="1018"/>
      <c r="AM122" s="1018"/>
      <c r="AN122" s="1018"/>
      <c r="AO122" s="1019"/>
      <c r="AP122" s="1021" t="s">
        <v>238</v>
      </c>
      <c r="AQ122" s="1022"/>
      <c r="AR122" s="1022"/>
      <c r="AS122" s="1022"/>
      <c r="AT122" s="1023"/>
      <c r="AU122" s="1051"/>
      <c r="AV122" s="1052"/>
      <c r="AW122" s="1052"/>
      <c r="AX122" s="1052"/>
      <c r="AY122" s="1053"/>
      <c r="AZ122" s="1033" t="s">
        <v>468</v>
      </c>
      <c r="BA122" s="1024"/>
      <c r="BB122" s="1024"/>
      <c r="BC122" s="1024"/>
      <c r="BD122" s="1024"/>
      <c r="BE122" s="1024"/>
      <c r="BF122" s="1024"/>
      <c r="BG122" s="1024"/>
      <c r="BH122" s="1024"/>
      <c r="BI122" s="1024"/>
      <c r="BJ122" s="1024"/>
      <c r="BK122" s="1024"/>
      <c r="BL122" s="1024"/>
      <c r="BM122" s="1024"/>
      <c r="BN122" s="1024"/>
      <c r="BO122" s="1024"/>
      <c r="BP122" s="1025"/>
      <c r="BQ122" s="1056">
        <v>47212674</v>
      </c>
      <c r="BR122" s="1057"/>
      <c r="BS122" s="1057"/>
      <c r="BT122" s="1057"/>
      <c r="BU122" s="1057"/>
      <c r="BV122" s="1057">
        <v>45491376</v>
      </c>
      <c r="BW122" s="1057"/>
      <c r="BX122" s="1057"/>
      <c r="BY122" s="1057"/>
      <c r="BZ122" s="1057"/>
      <c r="CA122" s="1057">
        <v>43471697</v>
      </c>
      <c r="CB122" s="1057"/>
      <c r="CC122" s="1057"/>
      <c r="CD122" s="1057"/>
      <c r="CE122" s="1057"/>
      <c r="CF122" s="1077">
        <v>282</v>
      </c>
      <c r="CG122" s="1078"/>
      <c r="CH122" s="1078"/>
      <c r="CI122" s="1078"/>
      <c r="CJ122" s="1078"/>
      <c r="CK122" s="1069"/>
      <c r="CL122" s="1070"/>
      <c r="CM122" s="1070"/>
      <c r="CN122" s="1070"/>
      <c r="CO122" s="1071"/>
      <c r="CP122" s="1079" t="s">
        <v>405</v>
      </c>
      <c r="CQ122" s="1080"/>
      <c r="CR122" s="1080"/>
      <c r="CS122" s="1080"/>
      <c r="CT122" s="1080"/>
      <c r="CU122" s="1080"/>
      <c r="CV122" s="1080"/>
      <c r="CW122" s="1080"/>
      <c r="CX122" s="1080"/>
      <c r="CY122" s="1080"/>
      <c r="CZ122" s="1080"/>
      <c r="DA122" s="1080"/>
      <c r="DB122" s="1080"/>
      <c r="DC122" s="1080"/>
      <c r="DD122" s="1080"/>
      <c r="DE122" s="1080"/>
      <c r="DF122" s="1081"/>
      <c r="DG122" s="978">
        <v>2478230</v>
      </c>
      <c r="DH122" s="979"/>
      <c r="DI122" s="979"/>
      <c r="DJ122" s="979"/>
      <c r="DK122" s="979"/>
      <c r="DL122" s="979">
        <v>2315289</v>
      </c>
      <c r="DM122" s="979"/>
      <c r="DN122" s="979"/>
      <c r="DO122" s="979"/>
      <c r="DP122" s="979"/>
      <c r="DQ122" s="979">
        <v>1486095</v>
      </c>
      <c r="DR122" s="979"/>
      <c r="DS122" s="979"/>
      <c r="DT122" s="979"/>
      <c r="DU122" s="979"/>
      <c r="DV122" s="980">
        <v>9.6</v>
      </c>
      <c r="DW122" s="980"/>
      <c r="DX122" s="980"/>
      <c r="DY122" s="980"/>
      <c r="DZ122" s="981"/>
    </row>
    <row r="123" spans="1:130" s="247" customFormat="1" ht="26.25" customHeight="1" x14ac:dyDescent="0.15">
      <c r="A123" s="1118"/>
      <c r="B123" s="1005"/>
      <c r="C123" s="975" t="s">
        <v>454</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v>37049</v>
      </c>
      <c r="AB123" s="1018"/>
      <c r="AC123" s="1018"/>
      <c r="AD123" s="1018"/>
      <c r="AE123" s="1019"/>
      <c r="AF123" s="1020">
        <v>8253</v>
      </c>
      <c r="AG123" s="1018"/>
      <c r="AH123" s="1018"/>
      <c r="AI123" s="1018"/>
      <c r="AJ123" s="1019"/>
      <c r="AK123" s="1020">
        <v>8102</v>
      </c>
      <c r="AL123" s="1018"/>
      <c r="AM123" s="1018"/>
      <c r="AN123" s="1018"/>
      <c r="AO123" s="1019"/>
      <c r="AP123" s="1021">
        <v>0.1</v>
      </c>
      <c r="AQ123" s="1022"/>
      <c r="AR123" s="1022"/>
      <c r="AS123" s="1022"/>
      <c r="AT123" s="1023"/>
      <c r="AU123" s="1054"/>
      <c r="AV123" s="1055"/>
      <c r="AW123" s="1055"/>
      <c r="AX123" s="1055"/>
      <c r="AY123" s="1055"/>
      <c r="AZ123" s="278" t="s">
        <v>184</v>
      </c>
      <c r="BA123" s="278"/>
      <c r="BB123" s="278"/>
      <c r="BC123" s="278"/>
      <c r="BD123" s="278"/>
      <c r="BE123" s="278"/>
      <c r="BF123" s="278"/>
      <c r="BG123" s="278"/>
      <c r="BH123" s="278"/>
      <c r="BI123" s="278"/>
      <c r="BJ123" s="278"/>
      <c r="BK123" s="278"/>
      <c r="BL123" s="278"/>
      <c r="BM123" s="278"/>
      <c r="BN123" s="278"/>
      <c r="BO123" s="1034" t="s">
        <v>469</v>
      </c>
      <c r="BP123" s="1065"/>
      <c r="BQ123" s="1124">
        <v>51950235</v>
      </c>
      <c r="BR123" s="1125"/>
      <c r="BS123" s="1125"/>
      <c r="BT123" s="1125"/>
      <c r="BU123" s="1125"/>
      <c r="BV123" s="1125">
        <v>50560974</v>
      </c>
      <c r="BW123" s="1125"/>
      <c r="BX123" s="1125"/>
      <c r="BY123" s="1125"/>
      <c r="BZ123" s="1125"/>
      <c r="CA123" s="1125">
        <v>48956990</v>
      </c>
      <c r="CB123" s="1125"/>
      <c r="CC123" s="1125"/>
      <c r="CD123" s="1125"/>
      <c r="CE123" s="1125"/>
      <c r="CF123" s="1058"/>
      <c r="CG123" s="1059"/>
      <c r="CH123" s="1059"/>
      <c r="CI123" s="1059"/>
      <c r="CJ123" s="1060"/>
      <c r="CK123" s="1069"/>
      <c r="CL123" s="1070"/>
      <c r="CM123" s="1070"/>
      <c r="CN123" s="1070"/>
      <c r="CO123" s="1071"/>
      <c r="CP123" s="1079" t="s">
        <v>403</v>
      </c>
      <c r="CQ123" s="1080"/>
      <c r="CR123" s="1080"/>
      <c r="CS123" s="1080"/>
      <c r="CT123" s="1080"/>
      <c r="CU123" s="1080"/>
      <c r="CV123" s="1080"/>
      <c r="CW123" s="1080"/>
      <c r="CX123" s="1080"/>
      <c r="CY123" s="1080"/>
      <c r="CZ123" s="1080"/>
      <c r="DA123" s="1080"/>
      <c r="DB123" s="1080"/>
      <c r="DC123" s="1080"/>
      <c r="DD123" s="1080"/>
      <c r="DE123" s="1080"/>
      <c r="DF123" s="1081"/>
      <c r="DG123" s="1017" t="s">
        <v>433</v>
      </c>
      <c r="DH123" s="1018"/>
      <c r="DI123" s="1018"/>
      <c r="DJ123" s="1018"/>
      <c r="DK123" s="1019"/>
      <c r="DL123" s="1020" t="s">
        <v>433</v>
      </c>
      <c r="DM123" s="1018"/>
      <c r="DN123" s="1018"/>
      <c r="DO123" s="1018"/>
      <c r="DP123" s="1019"/>
      <c r="DQ123" s="1020" t="s">
        <v>238</v>
      </c>
      <c r="DR123" s="1018"/>
      <c r="DS123" s="1018"/>
      <c r="DT123" s="1018"/>
      <c r="DU123" s="1019"/>
      <c r="DV123" s="1021" t="s">
        <v>238</v>
      </c>
      <c r="DW123" s="1022"/>
      <c r="DX123" s="1022"/>
      <c r="DY123" s="1022"/>
      <c r="DZ123" s="1023"/>
    </row>
    <row r="124" spans="1:130" s="247" customFormat="1" ht="26.25" customHeight="1" thickBot="1" x14ac:dyDescent="0.2">
      <c r="A124" s="1118"/>
      <c r="B124" s="1005"/>
      <c r="C124" s="975" t="s">
        <v>457</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433</v>
      </c>
      <c r="AB124" s="1018"/>
      <c r="AC124" s="1018"/>
      <c r="AD124" s="1018"/>
      <c r="AE124" s="1019"/>
      <c r="AF124" s="1020" t="s">
        <v>238</v>
      </c>
      <c r="AG124" s="1018"/>
      <c r="AH124" s="1018"/>
      <c r="AI124" s="1018"/>
      <c r="AJ124" s="1019"/>
      <c r="AK124" s="1020" t="s">
        <v>238</v>
      </c>
      <c r="AL124" s="1018"/>
      <c r="AM124" s="1018"/>
      <c r="AN124" s="1018"/>
      <c r="AO124" s="1019"/>
      <c r="AP124" s="1021" t="s">
        <v>238</v>
      </c>
      <c r="AQ124" s="1022"/>
      <c r="AR124" s="1022"/>
      <c r="AS124" s="1022"/>
      <c r="AT124" s="1023"/>
      <c r="AU124" s="1120" t="s">
        <v>470</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132.30000000000001</v>
      </c>
      <c r="BR124" s="1087"/>
      <c r="BS124" s="1087"/>
      <c r="BT124" s="1087"/>
      <c r="BU124" s="1087"/>
      <c r="BV124" s="1087">
        <v>126.3</v>
      </c>
      <c r="BW124" s="1087"/>
      <c r="BX124" s="1087"/>
      <c r="BY124" s="1087"/>
      <c r="BZ124" s="1087"/>
      <c r="CA124" s="1087">
        <v>106.5</v>
      </c>
      <c r="CB124" s="1087"/>
      <c r="CC124" s="1087"/>
      <c r="CD124" s="1087"/>
      <c r="CE124" s="1087"/>
      <c r="CF124" s="1088"/>
      <c r="CG124" s="1089"/>
      <c r="CH124" s="1089"/>
      <c r="CI124" s="1089"/>
      <c r="CJ124" s="1090"/>
      <c r="CK124" s="1072"/>
      <c r="CL124" s="1072"/>
      <c r="CM124" s="1072"/>
      <c r="CN124" s="1072"/>
      <c r="CO124" s="1073"/>
      <c r="CP124" s="1079" t="s">
        <v>471</v>
      </c>
      <c r="CQ124" s="1080"/>
      <c r="CR124" s="1080"/>
      <c r="CS124" s="1080"/>
      <c r="CT124" s="1080"/>
      <c r="CU124" s="1080"/>
      <c r="CV124" s="1080"/>
      <c r="CW124" s="1080"/>
      <c r="CX124" s="1080"/>
      <c r="CY124" s="1080"/>
      <c r="CZ124" s="1080"/>
      <c r="DA124" s="1080"/>
      <c r="DB124" s="1080"/>
      <c r="DC124" s="1080"/>
      <c r="DD124" s="1080"/>
      <c r="DE124" s="1080"/>
      <c r="DF124" s="1081"/>
      <c r="DG124" s="1064">
        <v>24428556</v>
      </c>
      <c r="DH124" s="1043"/>
      <c r="DI124" s="1043"/>
      <c r="DJ124" s="1043"/>
      <c r="DK124" s="1044"/>
      <c r="DL124" s="1042">
        <v>24527888</v>
      </c>
      <c r="DM124" s="1043"/>
      <c r="DN124" s="1043"/>
      <c r="DO124" s="1043"/>
      <c r="DP124" s="1044"/>
      <c r="DQ124" s="1042" t="s">
        <v>411</v>
      </c>
      <c r="DR124" s="1043"/>
      <c r="DS124" s="1043"/>
      <c r="DT124" s="1043"/>
      <c r="DU124" s="1044"/>
      <c r="DV124" s="1045" t="s">
        <v>238</v>
      </c>
      <c r="DW124" s="1046"/>
      <c r="DX124" s="1046"/>
      <c r="DY124" s="1046"/>
      <c r="DZ124" s="1047"/>
    </row>
    <row r="125" spans="1:130" s="247" customFormat="1" ht="26.25" customHeight="1" x14ac:dyDescent="0.15">
      <c r="A125" s="1118"/>
      <c r="B125" s="1005"/>
      <c r="C125" s="975" t="s">
        <v>459</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238</v>
      </c>
      <c r="AB125" s="1018"/>
      <c r="AC125" s="1018"/>
      <c r="AD125" s="1018"/>
      <c r="AE125" s="1019"/>
      <c r="AF125" s="1020" t="s">
        <v>238</v>
      </c>
      <c r="AG125" s="1018"/>
      <c r="AH125" s="1018"/>
      <c r="AI125" s="1018"/>
      <c r="AJ125" s="1019"/>
      <c r="AK125" s="1020" t="s">
        <v>238</v>
      </c>
      <c r="AL125" s="1018"/>
      <c r="AM125" s="1018"/>
      <c r="AN125" s="1018"/>
      <c r="AO125" s="1019"/>
      <c r="AP125" s="1021" t="s">
        <v>238</v>
      </c>
      <c r="AQ125" s="1022"/>
      <c r="AR125" s="1022"/>
      <c r="AS125" s="1022"/>
      <c r="AT125" s="102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2" t="s">
        <v>472</v>
      </c>
      <c r="CL125" s="1067"/>
      <c r="CM125" s="1067"/>
      <c r="CN125" s="1067"/>
      <c r="CO125" s="1068"/>
      <c r="CP125" s="999" t="s">
        <v>473</v>
      </c>
      <c r="CQ125" s="948"/>
      <c r="CR125" s="948"/>
      <c r="CS125" s="948"/>
      <c r="CT125" s="948"/>
      <c r="CU125" s="948"/>
      <c r="CV125" s="948"/>
      <c r="CW125" s="948"/>
      <c r="CX125" s="948"/>
      <c r="CY125" s="948"/>
      <c r="CZ125" s="948"/>
      <c r="DA125" s="948"/>
      <c r="DB125" s="948"/>
      <c r="DC125" s="948"/>
      <c r="DD125" s="948"/>
      <c r="DE125" s="948"/>
      <c r="DF125" s="949"/>
      <c r="DG125" s="985" t="s">
        <v>474</v>
      </c>
      <c r="DH125" s="986"/>
      <c r="DI125" s="986"/>
      <c r="DJ125" s="986"/>
      <c r="DK125" s="986"/>
      <c r="DL125" s="986" t="s">
        <v>238</v>
      </c>
      <c r="DM125" s="986"/>
      <c r="DN125" s="986"/>
      <c r="DO125" s="986"/>
      <c r="DP125" s="986"/>
      <c r="DQ125" s="986" t="s">
        <v>238</v>
      </c>
      <c r="DR125" s="986"/>
      <c r="DS125" s="986"/>
      <c r="DT125" s="986"/>
      <c r="DU125" s="986"/>
      <c r="DV125" s="987" t="s">
        <v>238</v>
      </c>
      <c r="DW125" s="987"/>
      <c r="DX125" s="987"/>
      <c r="DY125" s="987"/>
      <c r="DZ125" s="988"/>
    </row>
    <row r="126" spans="1:130" s="247" customFormat="1" ht="26.25" customHeight="1" thickBot="1" x14ac:dyDescent="0.2">
      <c r="A126" s="1118"/>
      <c r="B126" s="1005"/>
      <c r="C126" s="975" t="s">
        <v>461</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238</v>
      </c>
      <c r="AB126" s="1018"/>
      <c r="AC126" s="1018"/>
      <c r="AD126" s="1018"/>
      <c r="AE126" s="1019"/>
      <c r="AF126" s="1020" t="s">
        <v>238</v>
      </c>
      <c r="AG126" s="1018"/>
      <c r="AH126" s="1018"/>
      <c r="AI126" s="1018"/>
      <c r="AJ126" s="1019"/>
      <c r="AK126" s="1020" t="s">
        <v>411</v>
      </c>
      <c r="AL126" s="1018"/>
      <c r="AM126" s="1018"/>
      <c r="AN126" s="1018"/>
      <c r="AO126" s="1019"/>
      <c r="AP126" s="1021" t="s">
        <v>238</v>
      </c>
      <c r="AQ126" s="1022"/>
      <c r="AR126" s="1022"/>
      <c r="AS126" s="1022"/>
      <c r="AT126" s="102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3"/>
      <c r="CL126" s="1070"/>
      <c r="CM126" s="1070"/>
      <c r="CN126" s="1070"/>
      <c r="CO126" s="1071"/>
      <c r="CP126" s="1008" t="s">
        <v>475</v>
      </c>
      <c r="CQ126" s="1009"/>
      <c r="CR126" s="1009"/>
      <c r="CS126" s="1009"/>
      <c r="CT126" s="1009"/>
      <c r="CU126" s="1009"/>
      <c r="CV126" s="1009"/>
      <c r="CW126" s="1009"/>
      <c r="CX126" s="1009"/>
      <c r="CY126" s="1009"/>
      <c r="CZ126" s="1009"/>
      <c r="DA126" s="1009"/>
      <c r="DB126" s="1009"/>
      <c r="DC126" s="1009"/>
      <c r="DD126" s="1009"/>
      <c r="DE126" s="1009"/>
      <c r="DF126" s="1010"/>
      <c r="DG126" s="978" t="s">
        <v>476</v>
      </c>
      <c r="DH126" s="979"/>
      <c r="DI126" s="979"/>
      <c r="DJ126" s="979"/>
      <c r="DK126" s="979"/>
      <c r="DL126" s="979" t="s">
        <v>238</v>
      </c>
      <c r="DM126" s="979"/>
      <c r="DN126" s="979"/>
      <c r="DO126" s="979"/>
      <c r="DP126" s="979"/>
      <c r="DQ126" s="979" t="s">
        <v>238</v>
      </c>
      <c r="DR126" s="979"/>
      <c r="DS126" s="979"/>
      <c r="DT126" s="979"/>
      <c r="DU126" s="979"/>
      <c r="DV126" s="980" t="s">
        <v>238</v>
      </c>
      <c r="DW126" s="980"/>
      <c r="DX126" s="980"/>
      <c r="DY126" s="980"/>
      <c r="DZ126" s="981"/>
    </row>
    <row r="127" spans="1:130" s="247" customFormat="1" ht="26.25" customHeight="1" x14ac:dyDescent="0.15">
      <c r="A127" s="1119"/>
      <c r="B127" s="1007"/>
      <c r="C127" s="1061" t="s">
        <v>477</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238</v>
      </c>
      <c r="AB127" s="1018"/>
      <c r="AC127" s="1018"/>
      <c r="AD127" s="1018"/>
      <c r="AE127" s="1019"/>
      <c r="AF127" s="1020" t="s">
        <v>238</v>
      </c>
      <c r="AG127" s="1018"/>
      <c r="AH127" s="1018"/>
      <c r="AI127" s="1018"/>
      <c r="AJ127" s="1019"/>
      <c r="AK127" s="1020" t="s">
        <v>238</v>
      </c>
      <c r="AL127" s="1018"/>
      <c r="AM127" s="1018"/>
      <c r="AN127" s="1018"/>
      <c r="AO127" s="1019"/>
      <c r="AP127" s="1021" t="s">
        <v>238</v>
      </c>
      <c r="AQ127" s="1022"/>
      <c r="AR127" s="1022"/>
      <c r="AS127" s="1022"/>
      <c r="AT127" s="1023"/>
      <c r="AU127" s="283"/>
      <c r="AV127" s="283"/>
      <c r="AW127" s="283"/>
      <c r="AX127" s="1091" t="s">
        <v>478</v>
      </c>
      <c r="AY127" s="1092"/>
      <c r="AZ127" s="1092"/>
      <c r="BA127" s="1092"/>
      <c r="BB127" s="1092"/>
      <c r="BC127" s="1092"/>
      <c r="BD127" s="1092"/>
      <c r="BE127" s="1093"/>
      <c r="BF127" s="1094" t="s">
        <v>479</v>
      </c>
      <c r="BG127" s="1092"/>
      <c r="BH127" s="1092"/>
      <c r="BI127" s="1092"/>
      <c r="BJ127" s="1092"/>
      <c r="BK127" s="1092"/>
      <c r="BL127" s="1093"/>
      <c r="BM127" s="1094" t="s">
        <v>480</v>
      </c>
      <c r="BN127" s="1092"/>
      <c r="BO127" s="1092"/>
      <c r="BP127" s="1092"/>
      <c r="BQ127" s="1092"/>
      <c r="BR127" s="1092"/>
      <c r="BS127" s="1093"/>
      <c r="BT127" s="1094" t="s">
        <v>481</v>
      </c>
      <c r="BU127" s="1092"/>
      <c r="BV127" s="1092"/>
      <c r="BW127" s="1092"/>
      <c r="BX127" s="1092"/>
      <c r="BY127" s="1092"/>
      <c r="BZ127" s="1116"/>
      <c r="CA127" s="283"/>
      <c r="CB127" s="283"/>
      <c r="CC127" s="283"/>
      <c r="CD127" s="284"/>
      <c r="CE127" s="284"/>
      <c r="CF127" s="284"/>
      <c r="CG127" s="281"/>
      <c r="CH127" s="281"/>
      <c r="CI127" s="281"/>
      <c r="CJ127" s="282"/>
      <c r="CK127" s="1083"/>
      <c r="CL127" s="1070"/>
      <c r="CM127" s="1070"/>
      <c r="CN127" s="1070"/>
      <c r="CO127" s="1071"/>
      <c r="CP127" s="1008" t="s">
        <v>482</v>
      </c>
      <c r="CQ127" s="1009"/>
      <c r="CR127" s="1009"/>
      <c r="CS127" s="1009"/>
      <c r="CT127" s="1009"/>
      <c r="CU127" s="1009"/>
      <c r="CV127" s="1009"/>
      <c r="CW127" s="1009"/>
      <c r="CX127" s="1009"/>
      <c r="CY127" s="1009"/>
      <c r="CZ127" s="1009"/>
      <c r="DA127" s="1009"/>
      <c r="DB127" s="1009"/>
      <c r="DC127" s="1009"/>
      <c r="DD127" s="1009"/>
      <c r="DE127" s="1009"/>
      <c r="DF127" s="1010"/>
      <c r="DG127" s="978" t="s">
        <v>238</v>
      </c>
      <c r="DH127" s="979"/>
      <c r="DI127" s="979"/>
      <c r="DJ127" s="979"/>
      <c r="DK127" s="979"/>
      <c r="DL127" s="979" t="s">
        <v>238</v>
      </c>
      <c r="DM127" s="979"/>
      <c r="DN127" s="979"/>
      <c r="DO127" s="979"/>
      <c r="DP127" s="979"/>
      <c r="DQ127" s="979" t="s">
        <v>238</v>
      </c>
      <c r="DR127" s="979"/>
      <c r="DS127" s="979"/>
      <c r="DT127" s="979"/>
      <c r="DU127" s="979"/>
      <c r="DV127" s="980" t="s">
        <v>238</v>
      </c>
      <c r="DW127" s="980"/>
      <c r="DX127" s="980"/>
      <c r="DY127" s="980"/>
      <c r="DZ127" s="981"/>
    </row>
    <row r="128" spans="1:130" s="247" customFormat="1" ht="26.25" customHeight="1" thickBot="1" x14ac:dyDescent="0.2">
      <c r="A128" s="1102" t="s">
        <v>483</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484</v>
      </c>
      <c r="X128" s="1104"/>
      <c r="Y128" s="1104"/>
      <c r="Z128" s="1105"/>
      <c r="AA128" s="1106">
        <v>180220</v>
      </c>
      <c r="AB128" s="1107"/>
      <c r="AC128" s="1107"/>
      <c r="AD128" s="1107"/>
      <c r="AE128" s="1108"/>
      <c r="AF128" s="1109">
        <v>126710</v>
      </c>
      <c r="AG128" s="1107"/>
      <c r="AH128" s="1107"/>
      <c r="AI128" s="1107"/>
      <c r="AJ128" s="1108"/>
      <c r="AK128" s="1109">
        <v>40206</v>
      </c>
      <c r="AL128" s="1107"/>
      <c r="AM128" s="1107"/>
      <c r="AN128" s="1107"/>
      <c r="AO128" s="1108"/>
      <c r="AP128" s="1110"/>
      <c r="AQ128" s="1111"/>
      <c r="AR128" s="1111"/>
      <c r="AS128" s="1111"/>
      <c r="AT128" s="1112"/>
      <c r="AU128" s="283"/>
      <c r="AV128" s="283"/>
      <c r="AW128" s="283"/>
      <c r="AX128" s="947" t="s">
        <v>485</v>
      </c>
      <c r="AY128" s="948"/>
      <c r="AZ128" s="948"/>
      <c r="BA128" s="948"/>
      <c r="BB128" s="948"/>
      <c r="BC128" s="948"/>
      <c r="BD128" s="948"/>
      <c r="BE128" s="949"/>
      <c r="BF128" s="1113" t="s">
        <v>411</v>
      </c>
      <c r="BG128" s="1114"/>
      <c r="BH128" s="1114"/>
      <c r="BI128" s="1114"/>
      <c r="BJ128" s="1114"/>
      <c r="BK128" s="1114"/>
      <c r="BL128" s="1115"/>
      <c r="BM128" s="1113">
        <v>12.52</v>
      </c>
      <c r="BN128" s="1114"/>
      <c r="BO128" s="1114"/>
      <c r="BP128" s="1114"/>
      <c r="BQ128" s="1114"/>
      <c r="BR128" s="1114"/>
      <c r="BS128" s="1115"/>
      <c r="BT128" s="1113">
        <v>20</v>
      </c>
      <c r="BU128" s="1114"/>
      <c r="BV128" s="1114"/>
      <c r="BW128" s="1114"/>
      <c r="BX128" s="1114"/>
      <c r="BY128" s="1114"/>
      <c r="BZ128" s="1138"/>
      <c r="CA128" s="284"/>
      <c r="CB128" s="284"/>
      <c r="CC128" s="284"/>
      <c r="CD128" s="284"/>
      <c r="CE128" s="284"/>
      <c r="CF128" s="284"/>
      <c r="CG128" s="281"/>
      <c r="CH128" s="281"/>
      <c r="CI128" s="281"/>
      <c r="CJ128" s="282"/>
      <c r="CK128" s="1084"/>
      <c r="CL128" s="1085"/>
      <c r="CM128" s="1085"/>
      <c r="CN128" s="1085"/>
      <c r="CO128" s="1086"/>
      <c r="CP128" s="1095" t="s">
        <v>486</v>
      </c>
      <c r="CQ128" s="1096"/>
      <c r="CR128" s="1096"/>
      <c r="CS128" s="1096"/>
      <c r="CT128" s="1096"/>
      <c r="CU128" s="1096"/>
      <c r="CV128" s="1096"/>
      <c r="CW128" s="1096"/>
      <c r="CX128" s="1096"/>
      <c r="CY128" s="1096"/>
      <c r="CZ128" s="1096"/>
      <c r="DA128" s="1096"/>
      <c r="DB128" s="1096"/>
      <c r="DC128" s="1096"/>
      <c r="DD128" s="1096"/>
      <c r="DE128" s="1096"/>
      <c r="DF128" s="1097"/>
      <c r="DG128" s="1098" t="s">
        <v>238</v>
      </c>
      <c r="DH128" s="1099"/>
      <c r="DI128" s="1099"/>
      <c r="DJ128" s="1099"/>
      <c r="DK128" s="1099"/>
      <c r="DL128" s="1099" t="s">
        <v>238</v>
      </c>
      <c r="DM128" s="1099"/>
      <c r="DN128" s="1099"/>
      <c r="DO128" s="1099"/>
      <c r="DP128" s="1099"/>
      <c r="DQ128" s="1099" t="s">
        <v>238</v>
      </c>
      <c r="DR128" s="1099"/>
      <c r="DS128" s="1099"/>
      <c r="DT128" s="1099"/>
      <c r="DU128" s="1099"/>
      <c r="DV128" s="1100" t="s">
        <v>238</v>
      </c>
      <c r="DW128" s="1100"/>
      <c r="DX128" s="1100"/>
      <c r="DY128" s="1100"/>
      <c r="DZ128" s="1101"/>
    </row>
    <row r="129" spans="1:131" s="247" customFormat="1" ht="26.25" customHeight="1" x14ac:dyDescent="0.15">
      <c r="A129" s="989" t="s">
        <v>106</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487</v>
      </c>
      <c r="X129" s="1133"/>
      <c r="Y129" s="1133"/>
      <c r="Z129" s="1134"/>
      <c r="AA129" s="1017">
        <v>19741592</v>
      </c>
      <c r="AB129" s="1018"/>
      <c r="AC129" s="1018"/>
      <c r="AD129" s="1018"/>
      <c r="AE129" s="1019"/>
      <c r="AF129" s="1020">
        <v>19701286</v>
      </c>
      <c r="AG129" s="1018"/>
      <c r="AH129" s="1018"/>
      <c r="AI129" s="1018"/>
      <c r="AJ129" s="1019"/>
      <c r="AK129" s="1020">
        <v>19545536</v>
      </c>
      <c r="AL129" s="1018"/>
      <c r="AM129" s="1018"/>
      <c r="AN129" s="1018"/>
      <c r="AO129" s="1019"/>
      <c r="AP129" s="1135"/>
      <c r="AQ129" s="1136"/>
      <c r="AR129" s="1136"/>
      <c r="AS129" s="1136"/>
      <c r="AT129" s="1137"/>
      <c r="AU129" s="285"/>
      <c r="AV129" s="285"/>
      <c r="AW129" s="285"/>
      <c r="AX129" s="1126" t="s">
        <v>488</v>
      </c>
      <c r="AY129" s="1009"/>
      <c r="AZ129" s="1009"/>
      <c r="BA129" s="1009"/>
      <c r="BB129" s="1009"/>
      <c r="BC129" s="1009"/>
      <c r="BD129" s="1009"/>
      <c r="BE129" s="1010"/>
      <c r="BF129" s="1127" t="s">
        <v>238</v>
      </c>
      <c r="BG129" s="1128"/>
      <c r="BH129" s="1128"/>
      <c r="BI129" s="1128"/>
      <c r="BJ129" s="1128"/>
      <c r="BK129" s="1128"/>
      <c r="BL129" s="1129"/>
      <c r="BM129" s="1127">
        <v>17.52</v>
      </c>
      <c r="BN129" s="1128"/>
      <c r="BO129" s="1128"/>
      <c r="BP129" s="1128"/>
      <c r="BQ129" s="1128"/>
      <c r="BR129" s="1128"/>
      <c r="BS129" s="1129"/>
      <c r="BT129" s="1127">
        <v>30</v>
      </c>
      <c r="BU129" s="1130"/>
      <c r="BV129" s="1130"/>
      <c r="BW129" s="1130"/>
      <c r="BX129" s="1130"/>
      <c r="BY129" s="1130"/>
      <c r="BZ129" s="113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9" t="s">
        <v>489</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490</v>
      </c>
      <c r="X130" s="1133"/>
      <c r="Y130" s="1133"/>
      <c r="Z130" s="1134"/>
      <c r="AA130" s="1017">
        <v>4156567</v>
      </c>
      <c r="AB130" s="1018"/>
      <c r="AC130" s="1018"/>
      <c r="AD130" s="1018"/>
      <c r="AE130" s="1019"/>
      <c r="AF130" s="1020">
        <v>4107609</v>
      </c>
      <c r="AG130" s="1018"/>
      <c r="AH130" s="1018"/>
      <c r="AI130" s="1018"/>
      <c r="AJ130" s="1019"/>
      <c r="AK130" s="1020">
        <v>4129233</v>
      </c>
      <c r="AL130" s="1018"/>
      <c r="AM130" s="1018"/>
      <c r="AN130" s="1018"/>
      <c r="AO130" s="1019"/>
      <c r="AP130" s="1135"/>
      <c r="AQ130" s="1136"/>
      <c r="AR130" s="1136"/>
      <c r="AS130" s="1136"/>
      <c r="AT130" s="1137"/>
      <c r="AU130" s="285"/>
      <c r="AV130" s="285"/>
      <c r="AW130" s="285"/>
      <c r="AX130" s="1126" t="s">
        <v>491</v>
      </c>
      <c r="AY130" s="1009"/>
      <c r="AZ130" s="1009"/>
      <c r="BA130" s="1009"/>
      <c r="BB130" s="1009"/>
      <c r="BC130" s="1009"/>
      <c r="BD130" s="1009"/>
      <c r="BE130" s="1010"/>
      <c r="BF130" s="1163">
        <v>14</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492</v>
      </c>
      <c r="X131" s="1171"/>
      <c r="Y131" s="1171"/>
      <c r="Z131" s="1172"/>
      <c r="AA131" s="1064">
        <v>15585025</v>
      </c>
      <c r="AB131" s="1043"/>
      <c r="AC131" s="1043"/>
      <c r="AD131" s="1043"/>
      <c r="AE131" s="1044"/>
      <c r="AF131" s="1042">
        <v>15593677</v>
      </c>
      <c r="AG131" s="1043"/>
      <c r="AH131" s="1043"/>
      <c r="AI131" s="1043"/>
      <c r="AJ131" s="1044"/>
      <c r="AK131" s="1042">
        <v>15416303</v>
      </c>
      <c r="AL131" s="1043"/>
      <c r="AM131" s="1043"/>
      <c r="AN131" s="1043"/>
      <c r="AO131" s="1044"/>
      <c r="AP131" s="1173"/>
      <c r="AQ131" s="1174"/>
      <c r="AR131" s="1174"/>
      <c r="AS131" s="1174"/>
      <c r="AT131" s="1175"/>
      <c r="AU131" s="285"/>
      <c r="AV131" s="285"/>
      <c r="AW131" s="285"/>
      <c r="AX131" s="1145" t="s">
        <v>493</v>
      </c>
      <c r="AY131" s="1096"/>
      <c r="AZ131" s="1096"/>
      <c r="BA131" s="1096"/>
      <c r="BB131" s="1096"/>
      <c r="BC131" s="1096"/>
      <c r="BD131" s="1096"/>
      <c r="BE131" s="1097"/>
      <c r="BF131" s="1146">
        <v>106.5</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2" t="s">
        <v>494</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495</v>
      </c>
      <c r="W132" s="1156"/>
      <c r="X132" s="1156"/>
      <c r="Y132" s="1156"/>
      <c r="Z132" s="1157"/>
      <c r="AA132" s="1158">
        <v>15.7800966</v>
      </c>
      <c r="AB132" s="1159"/>
      <c r="AC132" s="1159"/>
      <c r="AD132" s="1159"/>
      <c r="AE132" s="1160"/>
      <c r="AF132" s="1161">
        <v>14.668893020000001</v>
      </c>
      <c r="AG132" s="1159"/>
      <c r="AH132" s="1159"/>
      <c r="AI132" s="1159"/>
      <c r="AJ132" s="1160"/>
      <c r="AK132" s="1161">
        <v>11.60023256</v>
      </c>
      <c r="AL132" s="1159"/>
      <c r="AM132" s="1159"/>
      <c r="AN132" s="1159"/>
      <c r="AO132" s="1160"/>
      <c r="AP132" s="1058"/>
      <c r="AQ132" s="1059"/>
      <c r="AR132" s="1059"/>
      <c r="AS132" s="1059"/>
      <c r="AT132" s="116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496</v>
      </c>
      <c r="W133" s="1139"/>
      <c r="X133" s="1139"/>
      <c r="Y133" s="1139"/>
      <c r="Z133" s="1140"/>
      <c r="AA133" s="1141">
        <v>15.2</v>
      </c>
      <c r="AB133" s="1142"/>
      <c r="AC133" s="1142"/>
      <c r="AD133" s="1142"/>
      <c r="AE133" s="1143"/>
      <c r="AF133" s="1141">
        <v>15.5</v>
      </c>
      <c r="AG133" s="1142"/>
      <c r="AH133" s="1142"/>
      <c r="AI133" s="1142"/>
      <c r="AJ133" s="1143"/>
      <c r="AK133" s="1141">
        <v>14</v>
      </c>
      <c r="AL133" s="1142"/>
      <c r="AM133" s="1142"/>
      <c r="AN133" s="1142"/>
      <c r="AO133" s="1143"/>
      <c r="AP133" s="1088"/>
      <c r="AQ133" s="1089"/>
      <c r="AR133" s="1089"/>
      <c r="AS133" s="1089"/>
      <c r="AT133" s="114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6+y0ob4c7nzc9I39EMsRNoImq2UYkO2BB0iI9fK/bd48Z7jExPCjenhRZrz2O2UgsuVwAlonlaL9gZHS5VNRw==" saltValue="Nwm7aS90LsSTjdfhpvH+9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6" zoomScaleNormal="85" zoomScaleSheetLayoutView="86"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KIdTCBDaWl3yWkBX0M5iyhYC97T/Ez5d2boVCvvOCb5kf62w7Lesm9nk/lksBJDRcnw7pUAmsijG//kripSsw==" saltValue="xSFr8HhZ4bUvrOnlkGpgHA=="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sMRY9ERZ/EFuDN1qpev3+P0I0e1mWa9g5JHD0UpMrO8io87Nxffm6U7m8WLRFkEgFh5pMxwATTJGebG6vMzEA==" saltValue="BLgIUdQc8qZUZ1qFdErZSg=="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1" t="s">
        <v>505</v>
      </c>
      <c r="AL9" s="1182"/>
      <c r="AM9" s="1182"/>
      <c r="AN9" s="1183"/>
      <c r="AO9" s="313">
        <v>4612092</v>
      </c>
      <c r="AP9" s="313">
        <v>82072</v>
      </c>
      <c r="AQ9" s="314">
        <v>73117</v>
      </c>
      <c r="AR9" s="315">
        <v>12.2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1" t="s">
        <v>506</v>
      </c>
      <c r="AL10" s="1182"/>
      <c r="AM10" s="1182"/>
      <c r="AN10" s="1183"/>
      <c r="AO10" s="316">
        <v>422532</v>
      </c>
      <c r="AP10" s="316">
        <v>7519</v>
      </c>
      <c r="AQ10" s="317">
        <v>5871</v>
      </c>
      <c r="AR10" s="318">
        <v>28.1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1" t="s">
        <v>507</v>
      </c>
      <c r="AL11" s="1182"/>
      <c r="AM11" s="1182"/>
      <c r="AN11" s="1183"/>
      <c r="AO11" s="316">
        <v>54301</v>
      </c>
      <c r="AP11" s="316">
        <v>966</v>
      </c>
      <c r="AQ11" s="317">
        <v>5513</v>
      </c>
      <c r="AR11" s="318">
        <v>-82.5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1" t="s">
        <v>508</v>
      </c>
      <c r="AL12" s="1182"/>
      <c r="AM12" s="1182"/>
      <c r="AN12" s="1183"/>
      <c r="AO12" s="316">
        <v>109111</v>
      </c>
      <c r="AP12" s="316">
        <v>1942</v>
      </c>
      <c r="AQ12" s="317">
        <v>1308</v>
      </c>
      <c r="AR12" s="318">
        <v>48.5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1" t="s">
        <v>509</v>
      </c>
      <c r="AL13" s="1182"/>
      <c r="AM13" s="1182"/>
      <c r="AN13" s="1183"/>
      <c r="AO13" s="316" t="s">
        <v>510</v>
      </c>
      <c r="AP13" s="316" t="s">
        <v>510</v>
      </c>
      <c r="AQ13" s="317">
        <v>3</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1" t="s">
        <v>511</v>
      </c>
      <c r="AL14" s="1182"/>
      <c r="AM14" s="1182"/>
      <c r="AN14" s="1183"/>
      <c r="AO14" s="316">
        <v>220405</v>
      </c>
      <c r="AP14" s="316">
        <v>3922</v>
      </c>
      <c r="AQ14" s="317">
        <v>2952</v>
      </c>
      <c r="AR14" s="318">
        <v>32.9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1" t="s">
        <v>512</v>
      </c>
      <c r="AL15" s="1182"/>
      <c r="AM15" s="1182"/>
      <c r="AN15" s="1183"/>
      <c r="AO15" s="316">
        <v>122542</v>
      </c>
      <c r="AP15" s="316">
        <v>2181</v>
      </c>
      <c r="AQ15" s="317">
        <v>1788</v>
      </c>
      <c r="AR15" s="318">
        <v>22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4" t="s">
        <v>513</v>
      </c>
      <c r="AL16" s="1185"/>
      <c r="AM16" s="1185"/>
      <c r="AN16" s="1186"/>
      <c r="AO16" s="316">
        <v>-419831</v>
      </c>
      <c r="AP16" s="316">
        <v>-7471</v>
      </c>
      <c r="AQ16" s="317">
        <v>-6565</v>
      </c>
      <c r="AR16" s="318">
        <v>13.8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4" t="s">
        <v>184</v>
      </c>
      <c r="AL17" s="1185"/>
      <c r="AM17" s="1185"/>
      <c r="AN17" s="1186"/>
      <c r="AO17" s="316">
        <v>5121152</v>
      </c>
      <c r="AP17" s="316">
        <v>91130</v>
      </c>
      <c r="AQ17" s="317">
        <v>83986</v>
      </c>
      <c r="AR17" s="318">
        <v>8.5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6" t="s">
        <v>518</v>
      </c>
      <c r="AL21" s="1177"/>
      <c r="AM21" s="1177"/>
      <c r="AN21" s="1178"/>
      <c r="AO21" s="328">
        <v>10.8</v>
      </c>
      <c r="AP21" s="329">
        <v>8.24</v>
      </c>
      <c r="AQ21" s="330">
        <v>2.56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6" t="s">
        <v>519</v>
      </c>
      <c r="AL22" s="1177"/>
      <c r="AM22" s="1177"/>
      <c r="AN22" s="1178"/>
      <c r="AO22" s="333">
        <v>93.3</v>
      </c>
      <c r="AP22" s="334">
        <v>98.1</v>
      </c>
      <c r="AQ22" s="335">
        <v>-4.8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2" t="s">
        <v>523</v>
      </c>
      <c r="AL32" s="1193"/>
      <c r="AM32" s="1193"/>
      <c r="AN32" s="1194"/>
      <c r="AO32" s="343">
        <v>4204813</v>
      </c>
      <c r="AP32" s="343">
        <v>74824</v>
      </c>
      <c r="AQ32" s="344">
        <v>53780</v>
      </c>
      <c r="AR32" s="345">
        <v>39.1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2" t="s">
        <v>524</v>
      </c>
      <c r="AL33" s="1193"/>
      <c r="AM33" s="1193"/>
      <c r="AN33" s="1194"/>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2" t="s">
        <v>525</v>
      </c>
      <c r="AL34" s="1193"/>
      <c r="AM34" s="1193"/>
      <c r="AN34" s="1194"/>
      <c r="AO34" s="343" t="s">
        <v>510</v>
      </c>
      <c r="AP34" s="343" t="s">
        <v>510</v>
      </c>
      <c r="AQ34" s="344">
        <v>5</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2" t="s">
        <v>526</v>
      </c>
      <c r="AL35" s="1193"/>
      <c r="AM35" s="1193"/>
      <c r="AN35" s="1194"/>
      <c r="AO35" s="343">
        <v>1678812</v>
      </c>
      <c r="AP35" s="343">
        <v>29874</v>
      </c>
      <c r="AQ35" s="344">
        <v>13935</v>
      </c>
      <c r="AR35" s="345">
        <v>114.4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2" t="s">
        <v>527</v>
      </c>
      <c r="AL36" s="1193"/>
      <c r="AM36" s="1193"/>
      <c r="AN36" s="1194"/>
      <c r="AO36" s="343">
        <v>66039</v>
      </c>
      <c r="AP36" s="343">
        <v>1175</v>
      </c>
      <c r="AQ36" s="344">
        <v>1226</v>
      </c>
      <c r="AR36" s="345">
        <v>-4.2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2" t="s">
        <v>528</v>
      </c>
      <c r="AL37" s="1193"/>
      <c r="AM37" s="1193"/>
      <c r="AN37" s="1194"/>
      <c r="AO37" s="343">
        <v>8102</v>
      </c>
      <c r="AP37" s="343">
        <v>144</v>
      </c>
      <c r="AQ37" s="344">
        <v>824</v>
      </c>
      <c r="AR37" s="345">
        <v>-82.5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5" t="s">
        <v>529</v>
      </c>
      <c r="AL38" s="1196"/>
      <c r="AM38" s="1196"/>
      <c r="AN38" s="1197"/>
      <c r="AO38" s="346" t="s">
        <v>510</v>
      </c>
      <c r="AP38" s="346" t="s">
        <v>510</v>
      </c>
      <c r="AQ38" s="347">
        <v>1</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5" t="s">
        <v>530</v>
      </c>
      <c r="AL39" s="1196"/>
      <c r="AM39" s="1196"/>
      <c r="AN39" s="1197"/>
      <c r="AO39" s="343">
        <v>-40206</v>
      </c>
      <c r="AP39" s="343">
        <v>-715</v>
      </c>
      <c r="AQ39" s="344">
        <v>-3983</v>
      </c>
      <c r="AR39" s="345">
        <v>-82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2" t="s">
        <v>531</v>
      </c>
      <c r="AL40" s="1193"/>
      <c r="AM40" s="1193"/>
      <c r="AN40" s="1194"/>
      <c r="AO40" s="343">
        <v>-4129233</v>
      </c>
      <c r="AP40" s="343">
        <v>-73479</v>
      </c>
      <c r="AQ40" s="344">
        <v>-48081</v>
      </c>
      <c r="AR40" s="345">
        <v>52.8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8" t="s">
        <v>298</v>
      </c>
      <c r="AL41" s="1199"/>
      <c r="AM41" s="1199"/>
      <c r="AN41" s="1200"/>
      <c r="AO41" s="343">
        <v>1788327</v>
      </c>
      <c r="AP41" s="343">
        <v>31823</v>
      </c>
      <c r="AQ41" s="344">
        <v>17707</v>
      </c>
      <c r="AR41" s="345">
        <v>79.7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7" t="s">
        <v>500</v>
      </c>
      <c r="AN49" s="1189" t="s">
        <v>535</v>
      </c>
      <c r="AO49" s="1190"/>
      <c r="AP49" s="1190"/>
      <c r="AQ49" s="1190"/>
      <c r="AR49" s="119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8"/>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8402783</v>
      </c>
      <c r="AN51" s="365">
        <v>142645</v>
      </c>
      <c r="AO51" s="366">
        <v>30</v>
      </c>
      <c r="AP51" s="367">
        <v>92247</v>
      </c>
      <c r="AQ51" s="368">
        <v>39.200000000000003</v>
      </c>
      <c r="AR51" s="369">
        <v>-9.1999999999999993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6079216</v>
      </c>
      <c r="AN52" s="373">
        <v>103200</v>
      </c>
      <c r="AO52" s="374">
        <v>26.2</v>
      </c>
      <c r="AP52" s="375">
        <v>37204</v>
      </c>
      <c r="AQ52" s="376">
        <v>16.899999999999999</v>
      </c>
      <c r="AR52" s="377">
        <v>9.3000000000000007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6071026</v>
      </c>
      <c r="AN53" s="365">
        <v>104129</v>
      </c>
      <c r="AO53" s="366">
        <v>-27</v>
      </c>
      <c r="AP53" s="367">
        <v>67319</v>
      </c>
      <c r="AQ53" s="368">
        <v>-27</v>
      </c>
      <c r="AR53" s="369">
        <v>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4086319</v>
      </c>
      <c r="AN54" s="373">
        <v>70088</v>
      </c>
      <c r="AO54" s="374">
        <v>-32.1</v>
      </c>
      <c r="AP54" s="375">
        <v>38101</v>
      </c>
      <c r="AQ54" s="376">
        <v>2.4</v>
      </c>
      <c r="AR54" s="377">
        <v>-34.5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5128036</v>
      </c>
      <c r="AN55" s="365">
        <v>88956</v>
      </c>
      <c r="AO55" s="366">
        <v>-14.6</v>
      </c>
      <c r="AP55" s="367">
        <v>70615</v>
      </c>
      <c r="AQ55" s="368">
        <v>4.9000000000000004</v>
      </c>
      <c r="AR55" s="369">
        <v>-19.5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2764923</v>
      </c>
      <c r="AN56" s="373">
        <v>47963</v>
      </c>
      <c r="AO56" s="374">
        <v>-31.6</v>
      </c>
      <c r="AP56" s="375">
        <v>37382</v>
      </c>
      <c r="AQ56" s="376">
        <v>-1.9</v>
      </c>
      <c r="AR56" s="377">
        <v>-29.7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4223551</v>
      </c>
      <c r="AN57" s="365">
        <v>74058</v>
      </c>
      <c r="AO57" s="366">
        <v>-16.7</v>
      </c>
      <c r="AP57" s="367">
        <v>69185</v>
      </c>
      <c r="AQ57" s="368">
        <v>-2</v>
      </c>
      <c r="AR57" s="369">
        <v>-14.7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2090990</v>
      </c>
      <c r="AN58" s="373">
        <v>36665</v>
      </c>
      <c r="AO58" s="374">
        <v>-23.6</v>
      </c>
      <c r="AP58" s="375">
        <v>38519</v>
      </c>
      <c r="AQ58" s="376">
        <v>3</v>
      </c>
      <c r="AR58" s="377">
        <v>-26.6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4103815</v>
      </c>
      <c r="AN59" s="365">
        <v>73027</v>
      </c>
      <c r="AO59" s="366">
        <v>-1.4</v>
      </c>
      <c r="AP59" s="367">
        <v>70166</v>
      </c>
      <c r="AQ59" s="368">
        <v>1.4</v>
      </c>
      <c r="AR59" s="369">
        <v>-2.8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1865661</v>
      </c>
      <c r="AN60" s="373">
        <v>33199</v>
      </c>
      <c r="AO60" s="374">
        <v>-9.5</v>
      </c>
      <c r="AP60" s="375">
        <v>36115</v>
      </c>
      <c r="AQ60" s="376">
        <v>-6.2</v>
      </c>
      <c r="AR60" s="377">
        <v>-3.3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5585842</v>
      </c>
      <c r="AN61" s="380">
        <v>96563</v>
      </c>
      <c r="AO61" s="381">
        <v>-5.9</v>
      </c>
      <c r="AP61" s="382">
        <v>73906</v>
      </c>
      <c r="AQ61" s="383">
        <v>3.3</v>
      </c>
      <c r="AR61" s="369">
        <v>-9.1999999999999993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3377422</v>
      </c>
      <c r="AN62" s="373">
        <v>58223</v>
      </c>
      <c r="AO62" s="374">
        <v>-14.1</v>
      </c>
      <c r="AP62" s="375">
        <v>37464</v>
      </c>
      <c r="AQ62" s="376">
        <v>2.8</v>
      </c>
      <c r="AR62" s="377">
        <v>-16.899999999999999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R+vN9XeQbDQzRT+ekwMhCo+244hkN8Rot7qHmW06gbGklVXHyCQzc1u9AIpsQAqiACK4hvdAa+Ws9XRqyHPXQ==" saltValue="x7PznySD+I6irXsUn529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CgNVJFxLOQgN4jwKutp/cImc23eQ1NwiN4Dy79nM00y8vne1iwu6Ed4FI39tK88gYL5+trxuERga22+6UFnjPA==" saltValue="Ftk+pfBNRrcvgVPIeCGj2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oU77mDaEfDNfGPzccd6hH1n8/jpLGLhx0DtSNwxW90rErhknfM2m+Zbxa3LFAiKAiPf6jetoYi/xFvVoTTRRg==" saltValue="km60GXLgKIQVwFpcwciCvQ=="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1" t="s">
        <v>3</v>
      </c>
      <c r="D47" s="1201"/>
      <c r="E47" s="1202"/>
      <c r="F47" s="11">
        <v>11.69</v>
      </c>
      <c r="G47" s="12">
        <v>9.68</v>
      </c>
      <c r="H47" s="12">
        <v>11.62</v>
      </c>
      <c r="I47" s="12">
        <v>10.41</v>
      </c>
      <c r="J47" s="13">
        <v>10.84</v>
      </c>
    </row>
    <row r="48" spans="2:10" ht="57.75" customHeight="1" x14ac:dyDescent="0.15">
      <c r="B48" s="14"/>
      <c r="C48" s="1203" t="s">
        <v>4</v>
      </c>
      <c r="D48" s="1203"/>
      <c r="E48" s="1204"/>
      <c r="F48" s="15">
        <v>6.45</v>
      </c>
      <c r="G48" s="16">
        <v>4.62</v>
      </c>
      <c r="H48" s="16">
        <v>4.07</v>
      </c>
      <c r="I48" s="16">
        <v>3.57</v>
      </c>
      <c r="J48" s="17">
        <v>6.36</v>
      </c>
    </row>
    <row r="49" spans="2:10" ht="57.75" customHeight="1" thickBot="1" x14ac:dyDescent="0.2">
      <c r="B49" s="18"/>
      <c r="C49" s="1205" t="s">
        <v>5</v>
      </c>
      <c r="D49" s="1205"/>
      <c r="E49" s="1206"/>
      <c r="F49" s="19">
        <v>2.7</v>
      </c>
      <c r="G49" s="20" t="s">
        <v>556</v>
      </c>
      <c r="H49" s="20">
        <v>1.27</v>
      </c>
      <c r="I49" s="20" t="s">
        <v>557</v>
      </c>
      <c r="J49" s="21">
        <v>3.11</v>
      </c>
    </row>
    <row r="50" spans="2:10" ht="13.5" customHeight="1" x14ac:dyDescent="0.15"/>
  </sheetData>
  <sheetProtection algorithmName="SHA-512" hashValue="ha0DcBuyDLtbqFi1ClDB6CTKYuCcaRGpd3ohNCdbwpZGPXcXDCz+ET3w/H5mtVtO3kzuJGqmqt28OQndBG2vGQ==" saltValue="s1tIdJKj87BvcVY6Q95ge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2021-02-26T11:31:54Z</cp:lastPrinted>
  <dcterms:created xsi:type="dcterms:W3CDTF">2021-02-05T02:15:08Z</dcterms:created>
  <dcterms:modified xsi:type="dcterms:W3CDTF">2021-03-10T00:47:59Z</dcterms:modified>
  <cp:category/>
</cp:coreProperties>
</file>