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総務部\財政課\財政係\10 調査関係\57 財政状況資料集\R4決算 財政状況資料集\240301 令和4年度財政状況資料集（３月公表分）\03_提出\"/>
    </mc:Choice>
  </mc:AlternateContent>
  <xr:revisionPtr revIDLastSave="0" documentId="13_ncr:1_{A3F78358-EC1D-4799-93C4-34FFFE2EE232}" xr6:coauthVersionLast="47" xr6:coauthVersionMax="47" xr10:uidLastSave="{00000000-0000-0000-0000-000000000000}"/>
  <bookViews>
    <workbookView xWindow="10455" yWindow="1035" windowWidth="18345" windowHeight="13500" tabRatio="74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BW34" i="10"/>
  <c r="BW35" i="10" s="1"/>
  <c r="BW36" i="10" s="1"/>
  <c r="BW37" i="10" s="1"/>
  <c r="BW38" i="10" s="1"/>
  <c r="BW39" i="10" s="1"/>
  <c r="BW40" i="10" s="1"/>
  <c r="BW41" i="10" s="1"/>
  <c r="BW42" i="10" s="1"/>
  <c r="BW43" i="10" s="1"/>
  <c r="BE34" i="10"/>
  <c r="C34" i="10"/>
  <c r="CO34" i="10" l="1"/>
  <c r="CO35" i="10" s="1"/>
  <c r="CO36" i="10" s="1"/>
  <c r="CO37" i="10" s="1"/>
  <c r="CO38"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alcChain>
</file>

<file path=xl/sharedStrings.xml><?xml version="1.0" encoding="utf-8"?>
<sst xmlns="http://schemas.openxmlformats.org/spreadsheetml/2006/main" count="1123" uniqueCount="602">
  <si>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</si>
  <si>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</si>
  <si>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</si>
  <si>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</si>
  <si>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</si>
  <si>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</si>
  <si>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</si>
  <si>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</si>
  <si>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</si>
  <si>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</si>
  <si>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</si>
  <si>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</si>
  <si>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</si>
  <si>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</si>
  <si>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</si>
  <si>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</si>
  <si>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</si>
  <si>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</si>
  <si>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</si>
  <si>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</si>
  <si>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</si>
  <si>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</si>
  <si>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</si>
  <si>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</si>
  <si>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</si>
  <si>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</si>
  <si>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</si>
  <si>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</si>
  <si>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</si>
  <si>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</si>
  <si>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</si>
  <si>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</si>
  <si>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</si>
  <si>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</si>
  <si>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</si>
  <si>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</si>
  <si>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</si>
  <si>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</si>
  <si>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</si>
  <si>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</si>
  <si>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</si>
  <si>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</si>
  <si>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</si>
  <si>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</si>
  <si>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</si>
  <si>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</si>
  <si>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</si>
  <si>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</si>
  <si>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</si>
  <si>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</si>
  <si>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</si>
  <si>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</si>
  <si>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</si>
  <si>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</si>
  <si>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</si>
  <si>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</si>
  <si>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</si>
  <si>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</si>
  <si>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</si>
  <si>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</si>
  <si>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</si>
  <si>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</si>
  <si>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</si>
  <si>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</si>
  <si>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</si>
  <si>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</si>
  <si>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</si>
  <si>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</si>
  <si>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</si>
  <si>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</si>
  <si>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</si>
  <si>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</si>
  <si>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</si>
  <si>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</si>
  <si>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</si>
  <si>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</si>
  <si>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</si>
  <si>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</si>
  <si>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</si>
  <si>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</si>
  <si>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</si>
  <si>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</si>
  <si>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</si>
  <si>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</si>
  <si>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</si>
  <si>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</si>
  <si>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</si>
  <si>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</si>
  <si>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</si>
  <si>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</si>
  <si>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</si>
  <si>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</si>
  <si>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</si>
  <si>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</si>
  <si>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</si>
  <si>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</si>
  <si>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</si>
  <si>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</si>
  <si>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</si>
  <si>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南魚沼市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</si>
  <si>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</si>
  <si>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</si>
  <si>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</si>
  <si>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</si>
  <si>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</si>
  <si>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</si>
  <si>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</si>
  <si>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</si>
  <si>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</si>
  <si>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</si>
  <si>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</si>
  <si>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</si>
  <si>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</si>
  <si>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</si>
  <si>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</si>
  <si>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</si>
  <si>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</si>
  <si>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</si>
  <si>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</si>
  <si>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</si>
  <si>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</si>
  <si>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</si>
  <si>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</si>
  <si>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</si>
  <si>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</si>
  <si>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</si>
  <si>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</si>
  <si>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</si>
  <si>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</si>
  <si>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</si>
  <si>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</si>
  <si>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</si>
  <si>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</si>
  <si>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</si>
  <si>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</si>
  <si>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</si>
  <si>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</si>
  <si>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</si>
  <si>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</si>
  <si>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</si>
  <si>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</si>
  <si>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</si>
  <si>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</si>
  <si>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</si>
  <si>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</si>
  <si>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</si>
  <si>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</si>
  <si>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</si>
  <si>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</si>
  <si>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</si>
  <si>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</si>
  <si>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</si>
  <si>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</si>
  <si>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</si>
  <si>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</si>
  <si>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</si>
  <si>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</si>
  <si>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</si>
  <si>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</si>
  <si>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</si>
  <si>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</si>
  <si>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</si>
  <si>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</si>
  <si>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</si>
  <si>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</si>
  <si>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</si>
  <si>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</si>
  <si>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</si>
  <si>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</si>
  <si>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</si>
  <si>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</si>
  <si>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</si>
  <si>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</si>
  <si>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</si>
  <si>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</si>
  <si>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</si>
  <si>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</si>
  <si>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</si>
  <si>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</si>
  <si>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</si>
  <si>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</si>
  <si>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</si>
  <si>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</si>
  <si>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</si>
  <si>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</si>
  <si>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</si>
  <si>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</si>
  <si>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</si>
  <si>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</si>
  <si>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</si>
  <si>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</si>
  <si>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</si>
  <si>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</si>
  <si>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</si>
  <si>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</si>
  <si>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</si>
  <si>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</si>
  <si>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</si>
  <si>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</si>
  <si>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</si>
  <si>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</si>
  <si>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</si>
  <si>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</si>
  <si>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</si>
  <si>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</si>
  <si>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</si>
  <si>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</si>
  <si>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</si>
  <si>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</si>
  <si>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</si>
  <si>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</si>
  <si>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</si>
  <si>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</si>
  <si>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</si>
  <si>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</si>
  <si>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</si>
  <si>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</si>
  <si>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</si>
  <si>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</si>
  <si>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新潟県南魚沼市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</si>
  <si>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</si>
  <si>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</si>
  <si>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</si>
  <si>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</si>
  <si>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</si>
  <si>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</si>
  <si>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</si>
  <si>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</si>
  <si>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</si>
  <si>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</si>
  <si>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</si>
  <si>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</si>
  <si>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</si>
  <si>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</si>
  <si>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</si>
  <si>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</si>
  <si>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</si>
  <si>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</si>
  <si>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</si>
  <si>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</si>
  <si>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</si>
  <si>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</si>
  <si>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</si>
  <si>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</si>
  <si>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</si>
  <si>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</si>
  <si>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</si>
  <si>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</si>
  <si>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</si>
  <si>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</si>
  <si>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</si>
  <si>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</si>
  <si>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</si>
  <si>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</si>
  <si>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</si>
  <si>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</si>
  <si>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</si>
  <si>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</si>
  <si>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</si>
  <si>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</si>
  <si>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</si>
  <si>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</si>
  <si>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</si>
  <si>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</si>
  <si>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</si>
  <si>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</si>
  <si>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</si>
  <si>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</si>
  <si>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</si>
  <si>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</si>
  <si>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</si>
  <si>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</si>
  <si>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</si>
  <si>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</si>
  <si>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</si>
  <si>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</si>
  <si>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</si>
  <si>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</si>
  <si>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</si>
  <si>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</si>
  <si>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</si>
  <si>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</si>
  <si>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</si>
  <si>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</si>
  <si>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</si>
  <si>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</si>
  <si>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</si>
  <si>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</si>
  <si>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</si>
  <si>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</si>
  <si>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</si>
  <si>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</si>
  <si>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</si>
  <si>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</si>
  <si>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</si>
  <si>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</si>
  <si>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</si>
  <si>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</si>
  <si>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</si>
  <si>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</si>
  <si>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</si>
  <si>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</si>
  <si>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</si>
  <si>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</si>
  <si>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</si>
  <si>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</si>
  <si>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</si>
  <si>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</si>
  <si>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</si>
  <si>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</si>
  <si>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</si>
  <si>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</si>
  <si>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</si>
  <si>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</si>
  <si>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</si>
  <si>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</si>
  <si>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</si>
  <si>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</si>
  <si>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</si>
  <si>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</si>
  <si>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</si>
  <si>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</si>
  <si>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</si>
  <si>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</si>
  <si>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</si>
  <si>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</si>
  <si>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</si>
  <si>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</si>
  <si>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</si>
  <si>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</si>
  <si>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</si>
  <si>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</si>
  <si>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</si>
  <si>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</si>
  <si>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</si>
  <si>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</si>
  <si>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</si>
  <si>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</si>
  <si>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</si>
  <si>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</si>
  <si>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</si>
  <si>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</si>
  <si>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</si>
  <si>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</si>
  <si>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</si>
  <si>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</si>
  <si>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</si>
  <si>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</si>
  <si>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</si>
  <si>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</si>
  <si>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</si>
  <si>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</si>
  <si>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</si>
  <si>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</si>
  <si>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</si>
  <si>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</si>
  <si>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</si>
  <si>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</si>
  <si>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</si>
  <si>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</si>
  <si>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</si>
  <si>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</si>
  <si>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</si>
  <si>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</si>
  <si>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</si>
  <si>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</si>
  <si>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</si>
  <si>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</si>
  <si>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</si>
  <si>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</si>
  <si>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</si>
  <si>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新潟県南魚沼市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</si>
  <si>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</si>
  <si>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</si>
  <si>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</si>
  <si>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</si>
  <si>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</si>
  <si>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</si>
  <si>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</si>
  <si>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</si>
  <si>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</si>
  <si>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</si>
  <si>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</si>
  <si>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</si>
  <si>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</si>
  <si>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</si>
  <si>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</si>
  <si>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</si>
  <si>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</si>
  <si>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</si>
  <si>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</si>
  <si>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</si>
  <si>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城内診療所特別会計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</si>
  <si>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</si>
  <si>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</si>
  <si>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</si>
  <si>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</si>
  <si>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</si>
  <si>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</si>
  <si>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</si>
  <si>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</si>
  <si>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</si>
  <si>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</si>
  <si>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</si>
  <si>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</si>
  <si>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</si>
  <si>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</si>
  <si>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</si>
  <si>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</si>
  <si>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</si>
  <si>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</si>
  <si>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</si>
  <si>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</si>
  <si>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</si>
  <si>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</si>
  <si>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</si>
  <si>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</si>
  <si>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</si>
  <si>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</si>
  <si>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</si>
  <si>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</si>
  <si>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</si>
  <si>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</si>
  <si>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</si>
  <si>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</si>
  <si>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</si>
  <si>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</si>
  <si>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</si>
  <si>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</si>
  <si>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</si>
  <si>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</si>
  <si>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</si>
  <si>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</si>
  <si>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</si>
  <si>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</si>
  <si>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</si>
  <si>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</si>
  <si>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</si>
  <si>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</si>
  <si>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</si>
  <si>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</si>
  <si>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</si>
  <si>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</si>
  <si>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</si>
  <si>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</si>
  <si>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</si>
  <si>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</si>
  <si>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</si>
  <si>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</si>
  <si>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</si>
  <si>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</si>
  <si>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</si>
  <si>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</si>
  <si>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</si>
  <si>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</si>
  <si>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</si>
  <si>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</si>
  <si>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</si>
  <si>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</si>
  <si>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</si>
  <si>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</si>
  <si>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</si>
  <si>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</si>
  <si>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</si>
  <si>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</si>
  <si>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</si>
  <si>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</si>
  <si>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</si>
  <si>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</si>
  <si>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</si>
  <si>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</si>
  <si>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</si>
  <si>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</si>
  <si>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</si>
  <si>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</si>
  <si>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</si>
  <si>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</si>
  <si>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</si>
  <si>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</si>
  <si>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</si>
  <si>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</si>
  <si>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</si>
  <si>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</si>
  <si>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</si>
  <si>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</si>
  <si>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</si>
  <si>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</si>
  <si>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</si>
  <si>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</si>
  <si>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</si>
  <si>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</si>
  <si>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</si>
  <si>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</si>
  <si>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</si>
  <si>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</si>
  <si>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</si>
  <si>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</si>
  <si>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</si>
  <si>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</si>
  <si>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</si>
  <si>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</si>
  <si>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</si>
  <si>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</si>
  <si>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</si>
  <si>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</si>
  <si>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</si>
  <si>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</si>
  <si>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</si>
  <si>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</si>
  <si>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</si>
  <si>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</si>
  <si>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</si>
  <si>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</si>
  <si>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</si>
  <si>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</si>
  <si>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</si>
  <si>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</si>
  <si>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</si>
  <si>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</si>
  <si>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</si>
  <si>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</si>
  <si>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</si>
  <si>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</si>
  <si>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</si>
  <si>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</si>
  <si>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</si>
  <si>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</si>
  <si>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</si>
  <si>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</si>
  <si>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</si>
  <si>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</si>
  <si>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</si>
  <si>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</si>
  <si>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</si>
  <si>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</si>
  <si>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</si>
  <si>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</si>
  <si>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</si>
  <si>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</si>
  <si>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</si>
  <si>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</si>
  <si>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</si>
  <si>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</si>
  <si>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</si>
  <si>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</si>
  <si>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</si>
  <si>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</si>
  <si>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</si>
  <si>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</si>
  <si>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</si>
  <si>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</si>
  <si>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</si>
  <si>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</si>
  <si>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</si>
  <si>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</si>
  <si>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</si>
  <si>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</si>
  <si>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</si>
  <si>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</si>
  <si>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</si>
  <si>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</si>
  <si>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</si>
  <si>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</si>
  <si>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</si>
  <si>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1.73</t>
  </si>
  <si>
    <t>一般会計</t>
  </si>
  <si>
    <t>水道事業会計</t>
  </si>
  <si>
    <t>病院事業会計</t>
  </si>
  <si>
    <t>介護保険特別会計</t>
  </si>
  <si>
    <t>下水道事業会計</t>
  </si>
  <si>
    <t>国民健康保険特別会計</t>
  </si>
  <si>
    <t>城内診療所特別会計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</si>
  <si>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</si>
  <si>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</si>
  <si>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</si>
  <si>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</si>
  <si>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</si>
  <si>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</si>
  <si>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</si>
  <si>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</si>
  <si>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</si>
  <si>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</si>
  <si>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新潟県市町村総合事務組合【一般会計】</t>
  </si>
  <si>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</si>
  <si>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</si>
  <si>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</si>
  <si>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新潟県市町村総合事務組合【非常勤職員公務災害補償等特別会計】</t>
  </si>
  <si>
    <t>新潟県市町村総合事務組合【交通災害共済事業特別会計】</t>
  </si>
  <si>
    <t>新潟県後期高齢者医療広域連合【一般会計】</t>
  </si>
  <si>
    <t>新潟県後期高齢者医療広域連合【後期高齢者医療特別会計】</t>
  </si>
  <si>
    <t>魚沼地区障害福祉組合</t>
  </si>
  <si>
    <t>魚沼地域特別養護老人ホーム組合</t>
  </si>
  <si>
    <t>しゃくなげ湖畔開発公社</t>
  </si>
  <si>
    <t>南魚沼市文化スポーツ振興公社</t>
  </si>
  <si>
    <t>六日町街づくり</t>
  </si>
  <si>
    <t>アグリコア</t>
  </si>
  <si>
    <t>南魚沼市まちづくり推進機構</t>
  </si>
  <si>
    <t>ふるさと応援基金</t>
    <phoneticPr fontId="2"/>
  </si>
  <si>
    <t>合併振興基金</t>
    <phoneticPr fontId="2"/>
  </si>
  <si>
    <t>ふるさと応援活用基金</t>
    <phoneticPr fontId="2"/>
  </si>
  <si>
    <t>人材育成及びリゾートオフィス・田園都市構想松井基金</t>
    <phoneticPr fontId="2"/>
  </si>
  <si>
    <t>ふるさと基金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</si>
</sst>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9C97-4ABD-B05E-9EC195B2B5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74058</c:v>
                </c:pt>
                <c:pt idx="1">
                  <c:v>73027</c:v>
                </c:pt>
                <c:pt idx="2">
                  <c:v>54544</c:v>
                </c:pt>
                <c:pt idx="3">
                  <c:v>63431</c:v>
                </c:pt>
                <c:pt idx="4">
                  <c:v>62219</c:v>
                </c:pt>
              </c:numCache>
            </c:numRef>
          </c:val>
          <c:smooth val="0"/>
          <c:extLst>
            <c:ext xmlns:c16="http://schemas.microsoft.com/office/drawing/2014/chart" uri="{C3380CC4-5D6E-409C-BE32-E72D297353CC}">
              <c16:uniqueId val="{00000001-9C97-4ABD-B05E-9EC195B2B5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3.57</c:v>
                </c:pt>
                <c:pt idx="1">
                  <c:v>6.36</c:v>
                </c:pt>
                <c:pt idx="2">
                  <c:v>6.53</c:v>
                </c:pt>
                <c:pt idx="3">
                  <c:v>7.21</c:v>
                </c:pt>
                <c:pt idx="4">
                  <c:v>11.43</c:v>
                </c:pt>
              </c:numCache>
            </c:numRef>
          </c:val>
          <c:extLst>
            <c:ext xmlns:c16="http://schemas.microsoft.com/office/drawing/2014/chart" uri="{C3380CC4-5D6E-409C-BE32-E72D297353CC}">
              <c16:uniqueId val="{00000000-A743-4DF8-AE9E-0705F74323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10.41</c:v>
                </c:pt>
                <c:pt idx="1">
                  <c:v>10.84</c:v>
                </c:pt>
                <c:pt idx="2">
                  <c:v>11.71</c:v>
                </c:pt>
                <c:pt idx="3">
                  <c:v>14.2</c:v>
                </c:pt>
                <c:pt idx="4">
                  <c:v>14.77</c:v>
                </c:pt>
              </c:numCache>
            </c:numRef>
          </c:val>
          <c:extLst>
            <c:ext xmlns:c16="http://schemas.microsoft.com/office/drawing/2014/chart" uri="{C3380CC4-5D6E-409C-BE32-E72D297353CC}">
              <c16:uniqueId val="{00000001-A743-4DF8-AE9E-0705F74323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-1.73</c:v>
                </c:pt>
                <c:pt idx="1">
                  <c:v>3.11</c:v>
                </c:pt>
                <c:pt idx="2">
                  <c:v>1.31</c:v>
                </c:pt>
                <c:pt idx="3">
                  <c:v>3.61</c:v>
                </c:pt>
                <c:pt idx="4">
                  <c:v>3.9</c:v>
                </c:pt>
              </c:numCache>
            </c:numRef>
          </c:val>
          <c:smooth val="0"/>
          <c:extLst>
            <c:ext xmlns:c16="http://schemas.microsoft.com/office/drawing/2014/chart" uri="{C3380CC4-5D6E-409C-BE32-E72D297353CC}">
              <c16:uniqueId val="{00000002-A743-4DF8-AE9E-0705F74323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AD-48E7-B2FF-77E350F5F7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AD-48E7-B2FF-77E350F5F73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2-AEAD-48E7-B2FF-77E350F5F735}"/>
            </c:ext>
          </c:extLst>
        </c:ser>
        <c:ser>
          <c:idx val="3"/>
          <c:order val="3"/>
          <c:tx>
            <c:strRef>
              <c:f>データシート!$A$30</c:f>
              <c:strCache>
                <c:ptCount val="1"/>
                <c:pt idx="0">
                  <c:v>城内診療所特別会計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0.06</c:v>
                </c:pt>
                <c:pt idx="4">
                  <c:v>#N/A</c:v>
                </c:pt>
                <c:pt idx="5">
                  <c:v>7.0000000000000007E-2</c:v>
                </c:pt>
                <c:pt idx="6">
                  <c:v>#N/A</c:v>
                </c:pt>
                <c:pt idx="7">
                  <c:v>0.04</c:v>
                </c:pt>
                <c:pt idx="8">
                  <c:v>#N/A</c:v>
                </c:pt>
                <c:pt idx="9">
                  <c:v>0.09</c:v>
                </c:pt>
              </c:numCache>
            </c:numRef>
          </c:val>
          <c:extLst>
            <c:ext xmlns:c16="http://schemas.microsoft.com/office/drawing/2014/chart" uri="{C3380CC4-5D6E-409C-BE32-E72D297353CC}">
              <c16:uniqueId val="{00000003-AEAD-48E7-B2FF-77E350F5F73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0.92</c:v>
                </c:pt>
                <c:pt idx="2">
                  <c:v>#N/A</c:v>
                </c:pt>
                <c:pt idx="3">
                  <c:v>0.72</c:v>
                </c:pt>
                <c:pt idx="4">
                  <c:v>#N/A</c:v>
                </c:pt>
                <c:pt idx="5">
                  <c:v>0.27</c:v>
                </c:pt>
                <c:pt idx="6">
                  <c:v>#N/A</c:v>
                </c:pt>
                <c:pt idx="7">
                  <c:v>0.37</c:v>
                </c:pt>
                <c:pt idx="8">
                  <c:v>#N/A</c:v>
                </c:pt>
                <c:pt idx="9">
                  <c:v>0.25</c:v>
                </c:pt>
              </c:numCache>
            </c:numRef>
          </c:val>
          <c:extLst>
            <c:ext xmlns:c16="http://schemas.microsoft.com/office/drawing/2014/chart" uri="{C3380CC4-5D6E-409C-BE32-E72D297353CC}">
              <c16:uniqueId val="{00000004-AEAD-48E7-B2FF-77E350F5F73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0.86</c:v>
                </c:pt>
                <c:pt idx="4">
                  <c:v>#N/A</c:v>
                </c:pt>
                <c:pt idx="5">
                  <c:v>1.29</c:v>
                </c:pt>
                <c:pt idx="6">
                  <c:v>#N/A</c:v>
                </c:pt>
                <c:pt idx="7">
                  <c:v>1.1499999999999999</c:v>
                </c:pt>
                <c:pt idx="8">
                  <c:v>#N/A</c:v>
                </c:pt>
                <c:pt idx="9">
                  <c:v>0.26</c:v>
                </c:pt>
              </c:numCache>
            </c:numRef>
          </c:val>
          <c:extLst>
            <c:ext xmlns:c16="http://schemas.microsoft.com/office/drawing/2014/chart" uri="{C3380CC4-5D6E-409C-BE32-E72D297353CC}">
              <c16:uniqueId val="{00000005-AEAD-48E7-B2FF-77E350F5F7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c:v>
                </c:pt>
                <c:pt idx="2">
                  <c:v>#N/A</c:v>
                </c:pt>
                <c:pt idx="3">
                  <c:v>0.3</c:v>
                </c:pt>
                <c:pt idx="4">
                  <c:v>#N/A</c:v>
                </c:pt>
                <c:pt idx="5">
                  <c:v>0.14000000000000001</c:v>
                </c:pt>
                <c:pt idx="6">
                  <c:v>#N/A</c:v>
                </c:pt>
                <c:pt idx="7">
                  <c:v>0.72</c:v>
                </c:pt>
                <c:pt idx="8">
                  <c:v>#N/A</c:v>
                </c:pt>
                <c:pt idx="9">
                  <c:v>1.24</c:v>
                </c:pt>
              </c:numCache>
            </c:numRef>
          </c:val>
          <c:extLst>
            <c:ext xmlns:c16="http://schemas.microsoft.com/office/drawing/2014/chart" uri="{C3380CC4-5D6E-409C-BE32-E72D297353CC}">
              <c16:uniqueId val="{00000006-AEAD-48E7-B2FF-77E350F5F73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1.02</c:v>
                </c:pt>
                <c:pt idx="2">
                  <c:v>#N/A</c:v>
                </c:pt>
                <c:pt idx="3">
                  <c:v>1.75</c:v>
                </c:pt>
                <c:pt idx="4">
                  <c:v>#N/A</c:v>
                </c:pt>
                <c:pt idx="5">
                  <c:v>1.17</c:v>
                </c:pt>
                <c:pt idx="6">
                  <c:v>#N/A</c:v>
                </c:pt>
                <c:pt idx="7">
                  <c:v>2.25</c:v>
                </c:pt>
                <c:pt idx="8">
                  <c:v>#N/A</c:v>
                </c:pt>
                <c:pt idx="9">
                  <c:v>2.5</c:v>
                </c:pt>
              </c:numCache>
            </c:numRef>
          </c:val>
          <c:extLst>
            <c:ext xmlns:c16="http://schemas.microsoft.com/office/drawing/2014/chart" uri="{C3380CC4-5D6E-409C-BE32-E72D297353CC}">
              <c16:uniqueId val="{00000007-AEAD-48E7-B2FF-77E350F5F73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13.89</c:v>
                </c:pt>
                <c:pt idx="2">
                  <c:v>#N/A</c:v>
                </c:pt>
                <c:pt idx="3">
                  <c:v>11.77</c:v>
                </c:pt>
                <c:pt idx="4">
                  <c:v>#N/A</c:v>
                </c:pt>
                <c:pt idx="5">
                  <c:v>10.130000000000001</c:v>
                </c:pt>
                <c:pt idx="6">
                  <c:v>#N/A</c:v>
                </c:pt>
                <c:pt idx="7">
                  <c:v>8.81</c:v>
                </c:pt>
                <c:pt idx="8">
                  <c:v>#N/A</c:v>
                </c:pt>
                <c:pt idx="9">
                  <c:v>8.58</c:v>
                </c:pt>
              </c:numCache>
            </c:numRef>
          </c:val>
          <c:extLst>
            <c:ext xmlns:c16="http://schemas.microsoft.com/office/drawing/2014/chart" uri="{C3380CC4-5D6E-409C-BE32-E72D297353CC}">
              <c16:uniqueId val="{00000008-AEAD-48E7-B2FF-77E350F5F7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c:v>
                </c:pt>
                <c:pt idx="2">
                  <c:v>#N/A</c:v>
                </c:pt>
                <c:pt idx="3">
                  <c:v>6.29</c:v>
                </c:pt>
                <c:pt idx="4">
                  <c:v>#N/A</c:v>
                </c:pt>
                <c:pt idx="5">
                  <c:v>6.44</c:v>
                </c:pt>
                <c:pt idx="6">
                  <c:v>#N/A</c:v>
                </c:pt>
                <c:pt idx="7">
                  <c:v>7.16</c:v>
                </c:pt>
                <c:pt idx="8">
                  <c:v>#N/A</c:v>
                </c:pt>
                <c:pt idx="9">
                  <c:v>11.33</c:v>
                </c:pt>
              </c:numCache>
            </c:numRef>
          </c:val>
          <c:extLst>
            <c:ext xmlns:c16="http://schemas.microsoft.com/office/drawing/2014/chart" uri="{C3380CC4-5D6E-409C-BE32-E72D297353CC}">
              <c16:uniqueId val="{00000009-AEAD-48E7-B2FF-77E350F5F7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4235</c:v>
                </c:pt>
                <c:pt idx="5">
                  <c:v>4169</c:v>
                </c:pt>
                <c:pt idx="8">
                  <c:v>3989</c:v>
                </c:pt>
                <c:pt idx="11">
                  <c:v>3832</c:v>
                </c:pt>
                <c:pt idx="14">
                  <c:v>3656</c:v>
                </c:pt>
              </c:numCache>
            </c:numRef>
          </c:val>
          <c:extLst>
            <c:ext xmlns:c16="http://schemas.microsoft.com/office/drawing/2014/chart" uri="{C3380CC4-5D6E-409C-BE32-E72D297353CC}">
              <c16:uniqueId val="{00000000-8F41-44B1-AE1A-CA0F5E6A56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41-44B1-AE1A-CA0F5E6A56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8</c:v>
                </c:pt>
                <c:pt idx="6">
                  <c:v>0</c:v>
                </c:pt>
                <c:pt idx="9">
                  <c:v>0</c:v>
                </c:pt>
                <c:pt idx="12">
                  <c:v>0</c:v>
                </c:pt>
              </c:numCache>
            </c:numRef>
          </c:val>
          <c:extLst>
            <c:ext xmlns:c16="http://schemas.microsoft.com/office/drawing/2014/chart" uri="{C3380CC4-5D6E-409C-BE32-E72D297353CC}">
              <c16:uniqueId val="{00000002-8F41-44B1-AE1A-CA0F5E6A56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62</c:v>
                </c:pt>
                <c:pt idx="3">
                  <c:v>66</c:v>
                </c:pt>
                <c:pt idx="6">
                  <c:v>66</c:v>
                </c:pt>
                <c:pt idx="9">
                  <c:v>46</c:v>
                </c:pt>
                <c:pt idx="12">
                  <c:v>33</c:v>
                </c:pt>
              </c:numCache>
            </c:numRef>
          </c:val>
          <c:extLst>
            <c:ext xmlns:c16="http://schemas.microsoft.com/office/drawing/2014/chart" uri="{C3380CC4-5D6E-409C-BE32-E72D297353CC}">
              <c16:uniqueId val="{00000003-8F41-44B1-AE1A-CA0F5E6A56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2326</c:v>
                </c:pt>
                <c:pt idx="3">
                  <c:v>1679</c:v>
                </c:pt>
                <c:pt idx="6">
                  <c:v>1605</c:v>
                </c:pt>
                <c:pt idx="9">
                  <c:v>1469</c:v>
                </c:pt>
                <c:pt idx="12">
                  <c:v>1389</c:v>
                </c:pt>
              </c:numCache>
            </c:numRef>
          </c:val>
          <c:extLst>
            <c:ext xmlns:c16="http://schemas.microsoft.com/office/drawing/2014/chart" uri="{C3380CC4-5D6E-409C-BE32-E72D297353CC}">
              <c16:uniqueId val="{00000004-8F41-44B1-AE1A-CA0F5E6A56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41-44B1-AE1A-CA0F5E6A56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41-44B1-AE1A-CA0F5E6A56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4125</c:v>
                </c:pt>
                <c:pt idx="3">
                  <c:v>4205</c:v>
                </c:pt>
                <c:pt idx="6">
                  <c:v>4319</c:v>
                </c:pt>
                <c:pt idx="9">
                  <c:v>4146</c:v>
                </c:pt>
                <c:pt idx="12">
                  <c:v>4015</c:v>
                </c:pt>
              </c:numCache>
            </c:numRef>
          </c:val>
          <c:extLst>
            <c:ext xmlns:c16="http://schemas.microsoft.com/office/drawing/2014/chart" uri="{C3380CC4-5D6E-409C-BE32-E72D297353CC}">
              <c16:uniqueId val="{00000007-8F41-44B1-AE1A-CA0F5E6A56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2286</c:v>
                </c:pt>
                <c:pt idx="2">
                  <c:v>#N/A</c:v>
                </c:pt>
                <c:pt idx="3">
                  <c:v>#N/A</c:v>
                </c:pt>
                <c:pt idx="4">
                  <c:v>1789</c:v>
                </c:pt>
                <c:pt idx="5">
                  <c:v>#N/A</c:v>
                </c:pt>
                <c:pt idx="6">
                  <c:v>#N/A</c:v>
                </c:pt>
                <c:pt idx="7">
                  <c:v>2001</c:v>
                </c:pt>
                <c:pt idx="8">
                  <c:v>#N/A</c:v>
                </c:pt>
                <c:pt idx="9">
                  <c:v>#N/A</c:v>
                </c:pt>
                <c:pt idx="10">
                  <c:v>1829</c:v>
                </c:pt>
                <c:pt idx="11">
                  <c:v>#N/A</c:v>
                </c:pt>
                <c:pt idx="12">
                  <c:v>#N/A</c:v>
                </c:pt>
                <c:pt idx="13">
                  <c:v>1781</c:v>
                </c:pt>
                <c:pt idx="14">
                  <c:v>#N/A</c:v>
                </c:pt>
              </c:numCache>
            </c:numRef>
          </c:val>
          <c:smooth val="0"/>
          <c:extLst>
            <c:ext xmlns:c16="http://schemas.microsoft.com/office/drawing/2014/chart" uri="{C3380CC4-5D6E-409C-BE32-E72D297353CC}">
              <c16:uniqueId val="{00000008-8F41-44B1-AE1A-CA0F5E6A56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45491</c:v>
                </c:pt>
                <c:pt idx="5">
                  <c:v>43472</c:v>
                </c:pt>
                <c:pt idx="8">
                  <c:v>41608</c:v>
                </c:pt>
                <c:pt idx="11">
                  <c:v>39351</c:v>
                </c:pt>
                <c:pt idx="14">
                  <c:v>37266</c:v>
                </c:pt>
              </c:numCache>
            </c:numRef>
          </c:val>
          <c:extLst>
            <c:ext xmlns:c16="http://schemas.microsoft.com/office/drawing/2014/chart" uri="{C3380CC4-5D6E-409C-BE32-E72D297353CC}">
              <c16:uniqueId val="{00000000-386D-46E9-8874-D880D4FF1C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1391</c:v>
                </c:pt>
                <c:pt idx="5">
                  <c:v>1010</c:v>
                </c:pt>
                <c:pt idx="8">
                  <c:v>483</c:v>
                </c:pt>
                <c:pt idx="11">
                  <c:v>31</c:v>
                </c:pt>
                <c:pt idx="14">
                  <c:v>6</c:v>
                </c:pt>
              </c:numCache>
            </c:numRef>
          </c:val>
          <c:extLst>
            <c:ext xmlns:c16="http://schemas.microsoft.com/office/drawing/2014/chart" uri="{C3380CC4-5D6E-409C-BE32-E72D297353CC}">
              <c16:uniqueId val="{00000001-386D-46E9-8874-D880D4FF1C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3679</c:v>
                </c:pt>
                <c:pt idx="5">
                  <c:v>4475</c:v>
                </c:pt>
                <c:pt idx="8">
                  <c:v>6362</c:v>
                </c:pt>
                <c:pt idx="11">
                  <c:v>9004</c:v>
                </c:pt>
                <c:pt idx="14">
                  <c:v>11078</c:v>
                </c:pt>
              </c:numCache>
            </c:numRef>
          </c:val>
          <c:extLst>
            <c:ext xmlns:c16="http://schemas.microsoft.com/office/drawing/2014/chart" uri="{C3380CC4-5D6E-409C-BE32-E72D297353CC}">
              <c16:uniqueId val="{00000002-386D-46E9-8874-D880D4FF1C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6D-46E9-8874-D880D4FF1C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6D-46E9-8874-D880D4FF1C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6D-46E9-8874-D880D4FF1C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493</c:v>
                </c:pt>
                <c:pt idx="3">
                  <c:v>393</c:v>
                </c:pt>
                <c:pt idx="6">
                  <c:v>484</c:v>
                </c:pt>
                <c:pt idx="9">
                  <c:v>237</c:v>
                </c:pt>
                <c:pt idx="12">
                  <c:v>0</c:v>
                </c:pt>
              </c:numCache>
            </c:numRef>
          </c:val>
          <c:extLst>
            <c:ext xmlns:c16="http://schemas.microsoft.com/office/drawing/2014/chart" uri="{C3380CC4-5D6E-409C-BE32-E72D297353CC}">
              <c16:uniqueId val="{00000006-386D-46E9-8874-D880D4FF1C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318</c:v>
                </c:pt>
                <c:pt idx="3">
                  <c:v>255</c:v>
                </c:pt>
                <c:pt idx="6">
                  <c:v>192</c:v>
                </c:pt>
                <c:pt idx="9">
                  <c:v>147</c:v>
                </c:pt>
                <c:pt idx="12">
                  <c:v>116</c:v>
                </c:pt>
              </c:numCache>
            </c:numRef>
          </c:val>
          <c:extLst>
            <c:ext xmlns:c16="http://schemas.microsoft.com/office/drawing/2014/chart" uri="{C3380CC4-5D6E-409C-BE32-E72D297353CC}">
              <c16:uniqueId val="{00000007-386D-46E9-8874-D880D4FF1C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29770</c:v>
                </c:pt>
                <c:pt idx="3">
                  <c:v>26986</c:v>
                </c:pt>
                <c:pt idx="6">
                  <c:v>23699</c:v>
                </c:pt>
                <c:pt idx="9">
                  <c:v>20161</c:v>
                </c:pt>
                <c:pt idx="12">
                  <c:v>18494</c:v>
                </c:pt>
              </c:numCache>
            </c:numRef>
          </c:val>
          <c:extLst>
            <c:ext xmlns:c16="http://schemas.microsoft.com/office/drawing/2014/chart" uri="{C3380CC4-5D6E-409C-BE32-E72D297353CC}">
              <c16:uniqueId val="{00000008-386D-46E9-8874-D880D4FF1C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9-386D-46E9-8874-D880D4FF1C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39681</c:v>
                </c:pt>
                <c:pt idx="3">
                  <c:v>37748</c:v>
                </c:pt>
                <c:pt idx="6">
                  <c:v>35386</c:v>
                </c:pt>
                <c:pt idx="9">
                  <c:v>33073</c:v>
                </c:pt>
                <c:pt idx="12">
                  <c:v>30393</c:v>
                </c:pt>
              </c:numCache>
            </c:numRef>
          </c:val>
          <c:extLst>
            <c:ext xmlns:c16="http://schemas.microsoft.com/office/drawing/2014/chart" uri="{C3380CC4-5D6E-409C-BE32-E72D297353CC}">
              <c16:uniqueId val="{0000000A-386D-46E9-8874-D880D4FF1C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19709</c:v>
                </c:pt>
                <c:pt idx="2">
                  <c:v>#N/A</c:v>
                </c:pt>
                <c:pt idx="3">
                  <c:v>#N/A</c:v>
                </c:pt>
                <c:pt idx="4">
                  <c:v>16425</c:v>
                </c:pt>
                <c:pt idx="5">
                  <c:v>#N/A</c:v>
                </c:pt>
                <c:pt idx="6">
                  <c:v>#N/A</c:v>
                </c:pt>
                <c:pt idx="7">
                  <c:v>11307</c:v>
                </c:pt>
                <c:pt idx="8">
                  <c:v>#N/A</c:v>
                </c:pt>
                <c:pt idx="9">
                  <c:v>#N/A</c:v>
                </c:pt>
                <c:pt idx="10">
                  <c:v>5231</c:v>
                </c:pt>
                <c:pt idx="11">
                  <c:v>#N/A</c:v>
                </c:pt>
                <c:pt idx="12">
                  <c:v>#N/A</c:v>
                </c:pt>
                <c:pt idx="13">
                  <c:v>653</c:v>
                </c:pt>
                <c:pt idx="14">
                  <c:v>#N/A</c:v>
                </c:pt>
              </c:numCache>
            </c:numRef>
          </c:val>
          <c:smooth val="0"/>
          <c:extLst>
            <c:ext xmlns:c16="http://schemas.microsoft.com/office/drawing/2014/chart" uri="{C3380CC4-5D6E-409C-BE32-E72D297353CC}">
              <c16:uniqueId val="{0000000B-386D-46E9-8874-D880D4FF1C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2327</c:v>
                </c:pt>
                <c:pt idx="1">
                  <c:v>2891</c:v>
                </c:pt>
                <c:pt idx="2">
                  <c:v>2886</c:v>
                </c:pt>
              </c:numCache>
            </c:numRef>
          </c:val>
          <c:extLst>
            <c:ext xmlns:c16="http://schemas.microsoft.com/office/drawing/2014/chart" uri="{C3380CC4-5D6E-409C-BE32-E72D297353CC}">
              <c16:uniqueId val="{00000000-3C44-412C-B1C2-85B4717B5F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104</c:v>
                </c:pt>
                <c:pt idx="1">
                  <c:v>104</c:v>
                </c:pt>
                <c:pt idx="2">
                  <c:v>104</c:v>
                </c:pt>
              </c:numCache>
            </c:numRef>
          </c:val>
          <c:extLst>
            <c:ext xmlns:c16="http://schemas.microsoft.com/office/drawing/2014/chart" uri="{C3380CC4-5D6E-409C-BE32-E72D297353CC}">
              <c16:uniqueId val="{00000001-3C44-412C-B1C2-85B4717B5F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6454</c:v>
                </c:pt>
                <c:pt idx="1">
                  <c:v>8560</c:v>
                </c:pt>
                <c:pt idx="2">
                  <c:v>10481</c:v>
                </c:pt>
              </c:numCache>
            </c:numRef>
          </c:val>
          <c:extLst>
            <c:ext xmlns:c16="http://schemas.microsoft.com/office/drawing/2014/chart" uri="{C3380CC4-5D6E-409C-BE32-E72D297353CC}">
              <c16:uniqueId val="{00000002-3C44-412C-B1C2-85B4717B5F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合併特例債の償還金増加により、元利償還金は増加傾向にあったが、平成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年度をピークに数年は減少傾向となる見込みであった。しかし、平成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年度より据え置き期間の見直しを行ったことで、令和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年度に向け</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再度</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年度以降はその影響がなくなり減少した</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公営企業債の元利償還金に対する繰入金については、水道事業</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高料金対策に対する繰入額が繰出基準に該当しなくなったこと、また下水道事業が法適化したことにより基準内繰出が減少したことが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大幅に減少した要因である。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合併特例債や平成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月新潟・福島豪雨災害に伴う災害復旧事業債の償還額が増え、元利償還金が高額となっているが、いずれも算入公債費比率が高いため、算入公債費等も同じく高額となっている。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しかし、豪雨災害復旧分の償還は令和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年度で完了となるため、今後の算入公債費等は減少が見込まれる。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実質公債費比率が類似団体や県内平均と比べて高い比率にあることから、実質公債費比率の分子を減少させるために努めて投資的経費を抑制</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しているところだが、今後控える大型建設事業により市債発行は避けられず、数値の上昇が見込まれる。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該当なし</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一般会計等に係る地方債の現在高については、大規模な投資的事業が一段落し償還も進んできたため、</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順調に減少している。</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公営企業債等繰入見込額は、全事業について減少したが、今後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も減少傾向が続く見込みである</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充当可能財源</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ほぼ横ばいが続いている。これは合併特例債、災害復旧事業債など基準財政需要額への算入率が高い地方債の償還が進み、基準財政需要額算入見込額が大幅減少している一方、ふるさと納税を財源とする基金積立により、充当可能基金が増加傾向にあるためである。</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しかし、当基金の目的は寄附者の意向に沿った事業に充当するため短期的に積み立てているにすぎず、さらに恒久的に続く制度ではないため、臨時的・一時的な増加であ</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り、安心できる状況にはない。</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したがって、充当可能財源</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を図るより、むしろ地方債現在高を減少させることに重点を置く必要があると認識して</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しかし、今後は大型建設事業（統合給食センター、健診施設、広域ごみ処理施設）による地方債発行が避けられないことから、今後は上昇に転じると見込むが、可能な限り投資的経費を抑制することにより、将来負担比率の分子の増加を抑えるよう努めていく。</a:t>
          </a:r>
          <a:endPar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新潟県南魚沼市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年度からふるさと納税による寄附金のうち、市が活用できる金額を「ふるさと応援基金」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および「ふるさと応援活用基金」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として管理し始め、ふるさと納税</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の増加に伴い基金全体に占める割合も増え、全体額が増加している。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特定目的基金についてはその目的により取り崩しを行っていくが、財政調整基金及び減債基金については、可能であれば積み増し、基金残高全体としては現在の水準を確保していくように努力していく。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・南魚沼市ふるさと応援基金：南魚沼市ふるさと応援寄附金を管理し、寄附者の思いを反映した施策に活用し、魅力あるまちづくりを推進するため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南魚沼市合併振興基金：市民の連帯の強化及び地域振興のための事業費用に充てるため</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・南魚沼市ふるさと応援活用基金：令和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年度以降に寄附のあった南魚沼市ふるさと応援寄附金を管理し、寄附者の思いを反映した施策に活用し、魅力あるまちづくりを推進するため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人材育成及びリゾートオフィス・田園都市構想松井基金：南魚沼市の産業の発展に寄与するイノベーション人材の育成及び人や企業を呼び込み地域の活性化を促進するリゾートオフィス・田園都市構想の推進に係る財源に充てるため</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・南魚沼市ふるさと基金：南魚沼地域広域計画協議会における広域的な事業の実施のため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・南魚沼市ふるさと応援基金：平成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年度までの積立分。令和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年度以降は事業充当のため取崩しのみとなる。令和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年度は通学用バス更新事業、消融雪施設維持管理事業等に充てるため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396,000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南魚沼市合併振興基金：平成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年度以降は充当事業に関する考え方を再度まとめるために取崩しを休止している。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・南魚沼市ふるさと応援活用基金：令和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年度から新規設置。ふるさと納税による収入のうち</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2,406,501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千円を積み立てた。初年度は積立のみ。</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南魚沼市人材育成及びリゾートオフィス・田園都市構想松井基金：株式会社アルプス技研創業者松井利夫様の寄附金を財源とし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イノベーション事業に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51,141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千円充当し、運用益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各基金ともに使途に従って取り崩し、該当する事業に充当していく。合併振興基金については、最も効率的に基金を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活かす</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方法を模索し、充当事業に関する考え方をまとめた後に事業に充当していく。</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財政運営安定化のため令和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年度までの事業費に充当して活用し、「ふるさと応援活用基金」については、一定の要件を満たした事業に充当して活用することで棲み分けを図った。令和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年度にふるさと応援活用基金の事業実施計画を定めたことから、今後は計画的に取り崩し事業へ充当していくため、基金残高は微増程度または横ばいで推移すると見込む。</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残高が増加しているが、基金運用益を除く余剰資金を積み立てたものではなく、ふるさと納税返礼品の定期便に係る経費のうち、年度をまたぐ翌年の経費を年度末に積立て、翌年度に同額を取り崩して運営している。そのため年度をまたぐ定期便の申し込みが増えていくにつれ、財政調整基金も増加していく仕組みとなっている。ただ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年度においては、新型コロナウイルス感染症対策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、物価高騰に対応するため取崩しをせざるを得なかったことから、微減となっている。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災害を教訓に、災害等の突発的な事象への備えとして一定額を確保するため毎年積み増していきたいところだが、除雪経費が他市に比べ大きく、さらに不確定要素として大きなウェイトを占めている当市においては計画的な積立は難し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月に策定した第３次財政計画に基づき、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％程度を最低限確保するよう努めていく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ともに、今後控える大型建設事業に備えて積み増しを進めていく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百万の残高があったが、平成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年の災害を機にほぼすべてを取崩し、平成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百万円を積み立ててからは数万円の運用益を積み立てる程度であり現在の残高を維持している。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将来金利が上昇し借換債を発行するのが不利な状況となった場合に備え、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億円程度の残高を確保したいが、優先度としては財政調整基金を積み増す</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が上となる。財政調整基金の積み増しが難しい現状では、せめて現在の残高を維持するほかない。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9B34FC1-EAD9-4F2D-B9BE-CBA8C8DC2EE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225D53D-C397-4BCD-88C2-6C9A66A1F5A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D0A0FD1-B9F4-4237-9B2F-641939090AE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9A58F63-0453-477A-9D90-E845CE3C58B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024A57A-5128-460D-9128-95FF0849CCF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8DB43B2-C1C9-49F5-A9BE-EC6443B2893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AAABE6C-33E1-451C-98F1-00AB3FCB75A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86F8C4B-A7EC-4464-8F0E-C919717F41C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3069D09-1C87-4599-9D05-E032DC5D9F6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6FE2DA8-2240-4F86-A753-8A2A3F2F307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53,962
52,811
584.55
39,402,729
36,873,250
2,232,914
19,543,102
30,392,703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AFF3EA3-C116-4E12-AC82-3C06F21EB23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3C1AFA3-46DE-42A8-9754-59FD4AA654F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D77BE27-4E8F-470C-8461-5498D061E32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4B0B7BF-8660-4C10-96EE-1488FA31CB7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A5973B7-D244-4BB2-9080-95A700CEF42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C602D2C-8CD3-4B23-8DCD-C53D30B007D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0E16849-6F28-4B00-BB95-3BC2207B500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85BF7B1-AF4D-4FF4-AB43-313B19796B9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1667EE3-C9A8-4187-9FFD-0FC059F2416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D87BC08-E432-46F1-9AC8-490F77B1ED1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754A91D-04D0-4F99-884B-59D7AB8188C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4424E45-D532-4DA4-9DCD-2D28EC47844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3C71E1F-1FC4-4D22-916D-74A05116F0F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A17CA2E-9AAE-4BEE-87FA-DD489279B77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5DD8B31-C4C6-4AD8-B191-81FFA561618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2DB9D90-5FB4-430B-90C8-12C2A4AE8E2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20FBF85-3E8E-403A-B35C-58AA33BB9FC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BA9DBD9-25BA-4826-875C-D5516F07776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6749B19-8C08-43BB-AE69-6663101FC3B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FE4121D-539A-482B-9BE6-6758FCE8F85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8BE2C38-CC32-4B54-B6AE-C5911381E66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6423495-9DFF-46DF-95A9-6A117E5BD35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C076A74-A708-4EB0-863C-A90894824AE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01E3E7A-0519-4F1C-89E3-3B925E845B0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3A561D3-CE46-4308-BFB1-3D133DF8FD9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23F832A-FBF4-4C03-A31C-ACB8096EE55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4284129-A08B-4772-82F5-B7CA5DAFA3C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D90ECA9-AAEA-4A4F-A171-4692678E954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E1A33B4-F931-4471-B2FC-75497708851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F6E0AC0-DCBC-4613-9687-27E3E576351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B8968EA-5399-4315-86BB-FE0E7311665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FB1535D-8C57-4859-AB2B-9F2D6622B62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0E4CE16-ABC5-4697-806C-C6C17945DC4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50634A5-D6EF-4FBD-B871-B919F6E1C62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7F34EF8-D479-4D42-B28B-C55AD9F748D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BECCD65-E8AB-4BB4-B957-296166BFB4E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09FB2E9-57ED-402A-BA4C-7556C158087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年度をピークに低下が続</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いていたが、</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は単年度で</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0.41</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前後で推移している</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需要額が</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微減</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した一方、</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収入</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が微増</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たことから</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単年度の</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0.42</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と微増したが、</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か年平均では</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0.41</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横ばいであった。</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か年平均は平成</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0.41</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と横ばいが続いている。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公債費や公営企業（水道事業・病院事業・下水道事業）に対する補助金が高額であるなどの構造的な問題により、短期的な改善は難しい状況ではあるが、引き続き、保育</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園</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民営化や公共施設・インフラの維持補修費等の削減につながる集約化・長寿命化等を推進するとともに、市税徴収強化の取組等により財政基盤の強化に努めていく。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D73C26C-53FC-433B-A29E-BFFD6A6FA9A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50A2B2D-2BD9-4B2B-9C6B-86CCC748370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913F457D-0A68-4071-ACED-06172094134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7CF8AA59-F895-489B-AE52-4C4092B860FA}"/>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89436C11-8BA4-4D82-98C1-44168E327CE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733E3A5-D271-4BC9-A3F5-61F27130CDA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2091C56F-7604-4BB5-AC4C-FC6620A31FBA}"/>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303D62F9-1211-45FA-B4A5-99968134948B}"/>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53BCC80A-9DE5-4A98-A31D-F0AC8977CA5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F8199E71-2D21-4DAE-95F8-1CCDB1C88533}"/>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BCF14716-281B-4512-A371-77670DFB710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DEEA7A58-F22B-4C47-9BC5-8A6FC8E66CD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D4CD388D-EA70-4824-ABD7-A87DD9E6CAA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3D48CC9D-F00C-4A47-B09F-4ABE03CDAADA}"/>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46ABB7F8-CF0E-48E2-B4B2-184DA5C909F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B6423208-A2F7-4452-ACEA-57B462D8F9F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87180754-B436-43B9-ADFA-6E5CE548046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8BF97F7C-D3C1-47E7-9AEE-35816EFB7C51}"/>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B56C9D8E-BA84-474B-B7A0-C5979B8B5CCA}"/>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8CF44049-C351-4243-978C-F692C5AD376E}"/>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D1B3C377-3D4B-4EA4-BECA-4FE13C1542DD}"/>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B88BFF60-B2B3-4043-B722-F308CFE5F479}"/>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AE9260ED-F45B-4EE7-AF96-97328EB08202}"/>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3AD0D0F1-ED45-4193-8CDD-AFF6FD8314C3}"/>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2CA6E64A-F378-420B-A4D1-F4DBC343AE0A}"/>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77C2A4A-270C-4DDE-B800-76FA776C8922}"/>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8442806D-53F0-4FCD-921A-7B9C414D6096}"/>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791BFBB6-FB91-4B57-BC17-4838825CDA7B}"/>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39818121-F5AA-4C27-847C-0F523E9721CC}"/>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60137798-ED7B-4144-89B8-C27DF21B3C48}"/>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15E87D4A-1A61-4443-98DB-400246910608}"/>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10B9B3C-0E9C-4859-9C85-01F4109049B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91F1B944-0050-4228-9DD9-7D96D6098B3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76B7821A-4FB3-4DD7-850E-0B388F81D24C}"/>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AA9C13A5-B18B-46D5-BA74-E1F98E423C93}"/>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7D8012E1-4F14-4FA4-9AEF-E53C60B4535A}"/>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CE1ED91-86A8-423A-9AAD-2F8D6C40C99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4354078-2A8C-40BB-B7CE-18BD7D38554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2DA76B4-56B5-4FF5-9925-E395E9C4DF7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CD33800-B9DD-499F-AF57-B0E55BB8F0D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D01E0FD7-9015-4B3C-9FB6-2ECD7D1888B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472F5192-E603-4B0E-AD3A-26AF674FA85C}"/>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a:extLst>
            <a:ext uri="{FF2B5EF4-FFF2-40B4-BE49-F238E27FC236}">
              <a16:creationId xmlns:a16="http://schemas.microsoft.com/office/drawing/2014/main" id="{A62D4185-08EE-4D16-BE87-C97BA8D7F898}"/>
            </a:ext>
          </a:extLst>
        </xdr:cNvPr>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88DE956-8EB5-471A-A523-7C81707BA336}"/>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3E5617A5-C1CA-4609-9D20-65D6C2800E3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17D591C7-8DF5-4C58-98D7-344330B455D9}"/>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582237BF-1CB1-4FF4-BCD0-3FB24B85E12E}"/>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6546F6C2-515A-4004-9482-B9AB31B996CB}"/>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a:extLst>
            <a:ext uri="{FF2B5EF4-FFF2-40B4-BE49-F238E27FC236}">
              <a16:creationId xmlns:a16="http://schemas.microsoft.com/office/drawing/2014/main" id="{7A1BAD9A-1DD8-4578-BBC7-FA0D497850EA}"/>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C16446CD-B699-444E-A0C8-D7F34709CFA5}"/>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9" name="テキスト ボックス 98">
          <a:extLst>
            <a:ext uri="{FF2B5EF4-FFF2-40B4-BE49-F238E27FC236}">
              <a16:creationId xmlns:a16="http://schemas.microsoft.com/office/drawing/2014/main" id="{6C4CE570-4C3E-45E4-8BAC-E45DE2B70EE6}"/>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22E51DE2-555D-4CDF-B08A-51D9C9D8122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64628E46-8765-435E-8B28-95F81B88DD3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6879A890-F21A-4751-884B-51C9B53E062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58829872-F548-411D-B197-348C5DF3D6C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9AD3C7F9-B1F5-4126-A42B-9027F21E855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907B13F9-0132-409C-82B9-F1401148103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8BE76893-7F3C-42CC-998A-0F830AC3350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68E489DF-C132-4CD3-B525-D494A6CDB82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5170FCA5-27EB-40FD-992B-18F15E31DA0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A985A5CB-ED09-4827-95DB-32A95EDFF58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F735E770-495C-44C4-9EC5-07B5998BF84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3A9AAFF-52F3-4E41-A983-E03082B98EF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3BDB85E-F3B1-4FF7-8730-093CE67AE9A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年度から令和元年度における数値大幅改善の</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要因としては</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下水道事業が法適化したことによる影響が大き</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かったためである。</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今後も同程度の水準</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推移すると考え</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ていたが、</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年度は、前年度から</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た。これは主に物価高等に伴う物件費の増加による影響が大きいところだが、全国的に同様の影響があったからか、</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前年同様に類似団体平均値よりも低くなっ</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学校及び保育園の統合による人件費、物件費及び維持補修費の削減を進めているが、いずれも目に見える効果が出てくるまでは時間がかかる見込みである。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今後も医師確保等により病院経営が軌道に乗るまでは病院事業への繰出金が多額となることに加え、下水道事業への繰出金も高額で推移する見込みである。今後も保育</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園</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民営化や公共施設の集約化など、さらなる経費の削減等に取組み、経常経費の圧縮に努めていく。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484700D1-37F6-4526-BB61-B6135F1FC77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B644E3C2-13C0-4713-8C34-3ED4D8363CB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E1638922-4F40-4990-8EE9-6A0DAB4A8C0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6D6645B1-6796-49F6-B2AD-E12805EEE669}"/>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EA690CC1-A6AB-48EB-AC16-F9FD8A9CAF4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82C4DD0A-7869-41E4-98D5-A8A8B0F14AAE}"/>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C6FB417F-3EC4-47EB-A828-C64DED63831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8F20D2BD-0A97-42FB-8B03-B79F69F5F20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20D25525-D206-4F2E-9CC2-F3DA995142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80A15592-2FDB-4B69-83D2-E343A8DD4F5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619BD7AE-8BFC-4D1B-B75D-D51B2614D6D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641B75D7-CBAF-4DA7-B51D-15B63C7F915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7BB7EF50-52CF-4144-891B-09F3C276465D}"/>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4FDC0CB8-F8CA-4A6C-BFED-0D03A4B34AD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BB9735C2-7EB0-448A-BFF1-D94963C2D9C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48EF2FE5-CCB7-4487-95D2-A46F4B76B0F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4E16351B-2F02-4086-A531-CC72043BD3DE}"/>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E7F882B9-0819-489D-954C-0A869BA43933}"/>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7DBB75F-C52F-4D5D-9E20-6BB57911DB5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7395AD03-98CB-4198-8681-7BEDE22CA9E6}"/>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51CA77EF-D39A-4C4D-8A10-16052CB509BF}"/>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132927</xdr:rowOff>
    </xdr:to>
    <xdr:cxnSp macro="">
      <xdr:nvCxnSpPr>
        <xdr:cNvPr id="134" name="直線コネクタ 133">
          <a:extLst>
            <a:ext uri="{FF2B5EF4-FFF2-40B4-BE49-F238E27FC236}">
              <a16:creationId xmlns:a16="http://schemas.microsoft.com/office/drawing/2014/main" id="{B77A2914-DC7A-4161-B936-92186DA55A00}"/>
            </a:ext>
          </a:extLst>
        </xdr:cNvPr>
        <xdr:cNvCxnSpPr/>
      </xdr:nvCxnSpPr>
      <xdr:spPr>
        <a:xfrm>
          <a:off x="4114800" y="10505440"/>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9275A136-0C98-41A8-99F5-8949FD6D1A07}"/>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876EB545-42F4-40E2-8CB5-CE4467E37AB1}"/>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159596</xdr:rowOff>
    </xdr:to>
    <xdr:cxnSp macro="">
      <xdr:nvCxnSpPr>
        <xdr:cNvPr id="137" name="直線コネクタ 136">
          <a:extLst>
            <a:ext uri="{FF2B5EF4-FFF2-40B4-BE49-F238E27FC236}">
              <a16:creationId xmlns:a16="http://schemas.microsoft.com/office/drawing/2014/main" id="{9834DBAD-BD69-413B-B09A-51872702420E}"/>
            </a:ext>
          </a:extLst>
        </xdr:cNvPr>
        <xdr:cNvCxnSpPr/>
      </xdr:nvCxnSpPr>
      <xdr:spPr>
        <a:xfrm flipV="1">
          <a:off x="3225800" y="105054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BFE58745-4665-433A-A51C-DAAF1DB085A9}"/>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id="{CFFB115F-4D42-4807-B127-1BFCCA6406B3}"/>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61</xdr:row>
      <xdr:rowOff>159596</xdr:rowOff>
    </xdr:to>
    <xdr:cxnSp macro="">
      <xdr:nvCxnSpPr>
        <xdr:cNvPr id="140" name="直線コネクタ 139">
          <a:extLst>
            <a:ext uri="{FF2B5EF4-FFF2-40B4-BE49-F238E27FC236}">
              <a16:creationId xmlns:a16="http://schemas.microsoft.com/office/drawing/2014/main" id="{FCD0DBE6-A2ED-44ED-97DC-74D213A80AA5}"/>
            </a:ext>
          </a:extLst>
        </xdr:cNvPr>
        <xdr:cNvCxnSpPr/>
      </xdr:nvCxnSpPr>
      <xdr:spPr>
        <a:xfrm>
          <a:off x="2336800" y="105617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BDF0B9A6-A2A3-4787-9424-67E593D5BBA1}"/>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2" name="テキスト ボックス 141">
          <a:extLst>
            <a:ext uri="{FF2B5EF4-FFF2-40B4-BE49-F238E27FC236}">
              <a16:creationId xmlns:a16="http://schemas.microsoft.com/office/drawing/2014/main" id="{02474FCF-D3D9-479C-B5AC-25FF868C9E9D}"/>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64</xdr:row>
      <xdr:rowOff>119804</xdr:rowOff>
    </xdr:to>
    <xdr:cxnSp macro="">
      <xdr:nvCxnSpPr>
        <xdr:cNvPr id="143" name="直線コネクタ 142">
          <a:extLst>
            <a:ext uri="{FF2B5EF4-FFF2-40B4-BE49-F238E27FC236}">
              <a16:creationId xmlns:a16="http://schemas.microsoft.com/office/drawing/2014/main" id="{22068114-4697-4DFB-A9DF-120AF9BBDFAB}"/>
            </a:ext>
          </a:extLst>
        </xdr:cNvPr>
        <xdr:cNvCxnSpPr/>
      </xdr:nvCxnSpPr>
      <xdr:spPr>
        <a:xfrm flipV="1">
          <a:off x="1447800" y="10561744"/>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5F0FDCD5-FAB0-4ABA-97E0-06C32E67B11E}"/>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a16="http://schemas.microsoft.com/office/drawing/2014/main" id="{5FD6C629-E664-4508-A03D-EB81F65BBBEB}"/>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945E650E-E494-4A58-9408-7B0F38AE56C3}"/>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D4B97342-4DAE-45CC-800A-26F274690758}"/>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D296E52-A522-41DE-A0EB-573ED82FE24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E7A0276-4F31-4953-ABF3-981301E6442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67E594D-F35E-459E-90E7-9635526186D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E327A0C3-B462-41BA-BEBE-22DA8CA5ADC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6985F755-40CF-48A8-B0A1-16581AA3123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3" name="楕円 152">
          <a:extLst>
            <a:ext uri="{FF2B5EF4-FFF2-40B4-BE49-F238E27FC236}">
              <a16:creationId xmlns:a16="http://schemas.microsoft.com/office/drawing/2014/main" id="{E032DC70-DE45-4352-9C72-9B394AEDB0F1}"/>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4" name="財政構造の弾力性該当値テキスト">
          <a:extLst>
            <a:ext uri="{FF2B5EF4-FFF2-40B4-BE49-F238E27FC236}">
              <a16:creationId xmlns:a16="http://schemas.microsoft.com/office/drawing/2014/main" id="{D2485A80-7D76-4A3F-9F4E-64655678F938}"/>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5" name="楕円 154">
          <a:extLst>
            <a:ext uri="{FF2B5EF4-FFF2-40B4-BE49-F238E27FC236}">
              <a16:creationId xmlns:a16="http://schemas.microsoft.com/office/drawing/2014/main" id="{A38FB69C-79DC-4049-9DE4-7653433C1A51}"/>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6" name="テキスト ボックス 155">
          <a:extLst>
            <a:ext uri="{FF2B5EF4-FFF2-40B4-BE49-F238E27FC236}">
              <a16:creationId xmlns:a16="http://schemas.microsoft.com/office/drawing/2014/main" id="{4CB254F2-36DE-424B-9E9F-58D981F8557A}"/>
            </a:ext>
          </a:extLst>
        </xdr:cNvPr>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108796</xdr:rowOff>
    </xdr:from>
    <xdr:to>
      <xdr:col>15</xdr:col>
      <xdr:colOff>133350</xdr:colOff>
      <xdr:row>62</xdr:row>
      <xdr:rowOff>38946</xdr:rowOff>
    </xdr:to>
    <xdr:sp macro="" textlink="">
      <xdr:nvSpPr>
        <xdr:cNvPr id="157" name="楕円 156">
          <a:extLst>
            <a:ext uri="{FF2B5EF4-FFF2-40B4-BE49-F238E27FC236}">
              <a16:creationId xmlns:a16="http://schemas.microsoft.com/office/drawing/2014/main" id="{AA87A9A2-68AA-4D91-8C1D-A63F24AF2460}"/>
            </a:ext>
          </a:extLst>
        </xdr:cNvPr>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58" name="テキスト ボックス 157">
          <a:extLst>
            <a:ext uri="{FF2B5EF4-FFF2-40B4-BE49-F238E27FC236}">
              <a16:creationId xmlns:a16="http://schemas.microsoft.com/office/drawing/2014/main" id="{4D8021FF-685E-4E5B-8884-46CD9ECB4DE1}"/>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9" name="楕円 158">
          <a:extLst>
            <a:ext uri="{FF2B5EF4-FFF2-40B4-BE49-F238E27FC236}">
              <a16:creationId xmlns:a16="http://schemas.microsoft.com/office/drawing/2014/main" id="{C5C76716-927B-4334-98E7-7552D5D4555C}"/>
            </a:ext>
          </a:extLst>
        </xdr:cNvPr>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60" name="テキスト ボックス 159">
          <a:extLst>
            <a:ext uri="{FF2B5EF4-FFF2-40B4-BE49-F238E27FC236}">
              <a16:creationId xmlns:a16="http://schemas.microsoft.com/office/drawing/2014/main" id="{F22E299C-9E7E-4B54-8DF9-BE14F896768C}"/>
            </a:ext>
          </a:extLst>
        </xdr:cNvPr>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61" name="楕円 160">
          <a:extLst>
            <a:ext uri="{FF2B5EF4-FFF2-40B4-BE49-F238E27FC236}">
              <a16:creationId xmlns:a16="http://schemas.microsoft.com/office/drawing/2014/main" id="{09E7E6C5-E3C5-483E-9B79-905A49B78AE6}"/>
            </a:ext>
          </a:extLst>
        </xdr:cNvPr>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2" name="テキスト ボックス 161">
          <a:extLst>
            <a:ext uri="{FF2B5EF4-FFF2-40B4-BE49-F238E27FC236}">
              <a16:creationId xmlns:a16="http://schemas.microsoft.com/office/drawing/2014/main" id="{370DFFB6-C1B3-4958-BBCC-992509E2F395}"/>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D8DB39FB-DE8E-43A1-AD20-66EEE104789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AB604574-3CCF-4B16-9460-61F90487293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44B79197-C707-45E6-AE5C-81FFAF94230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729CD37-FBE6-496D-872D-6ED66D3C179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97B4E1A0-9591-446E-A4A8-AF14CD79FF9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D2606497-AEFD-4CE1-A377-F1CCFDA0972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C31C47B7-57E8-4509-A970-F37D386FBC1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9CF1CCDB-139C-4ABA-AFBF-5922B643A76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40DF3108-4EBE-4E89-B5E5-1619F043723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BAC610AE-88AB-46A5-983E-AE83C6DD5AE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553B7A1B-157A-4062-9FFD-1415E930FA4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1CD5B544-E48F-4686-B377-EE54977CB32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54B613C5-FCEE-42FC-A102-62DC1F1510A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類似団体平均値及び新潟県平均値と比べて高い水準となっている理由は、市外の区域も担当している廃棄物処理業務や消防業務等があることに加え、公立保育園</a:t>
          </a:r>
          <a:r>
            <a:rPr kumimoji="0" lang="en-US"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園の運営、公設民営子ども園</a:t>
          </a:r>
          <a:r>
            <a:rPr kumimoji="0" lang="en-US"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園の運営委託をしていること</a:t>
          </a: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当市は日本有数の豪雪地域であることから維持補修費（除雪経費）が高水準なことも要因と考えられる。なお、</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年度からふるさと納税返礼品事業を開始し、</a:t>
          </a: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年々寄附金額が伸びていることにより、</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a:t>
          </a: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傾向である</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0" lang="en-US"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からの大幅増加については、</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ふるさと納税返礼品事業の伸びに加えて、新型コロナウイルス感染症対策事業の影響によ</a:t>
          </a: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るものである。令和</a:t>
          </a:r>
          <a:r>
            <a:rPr kumimoji="0" lang="en-US"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年度では、感染症対策事業の影響は落ち着いてきたものの、物価高等により電気料金・燃料費が大幅増加となり、前年度並みの高水準となった。</a:t>
          </a:r>
          <a:endParaRPr kumimoji="0" lang="en-US"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人口減少に伴う保育園統合により人員削減が進み、徐々に人件費の減少が期待される一方、</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ふるさと納税返礼品事業</a:t>
          </a: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費は増加傾向の状況から、今後は横ばいが続くと見込む。</a:t>
          </a:r>
          <a:endPar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BA7007E4-F64B-4B88-9CB5-AB5AD058ADD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3EC824A3-CEB6-4E87-96EA-8D98D919810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249A8DA5-CE00-4A87-99D5-CD12A253775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B182DCB4-2367-4743-8721-A46D267012D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C872D7F4-5DC3-413F-AC2F-C22F56481DA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BC758DB9-F026-4B9B-BFB8-8116522B81B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900C65A0-94AC-47FE-84EE-4976E3D2D891}"/>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AE0670F8-74A4-4D4B-ACFB-09DAD83F340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45257A95-4212-425F-A402-F5AA270E5A91}"/>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81A6924C-3F3D-45D5-8ACB-BDE78B6818D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FBC4643A-2C1B-4E56-A0BC-52EC6F51782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6ABD7710-4348-4079-BDFB-13E94B48291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567C5E2D-A6BF-4C74-8E7C-C1C814D6A9A3}"/>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962210C9-33FD-460E-9F3F-C0BC17EC5B0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A53CDE03-BEA9-43B1-B2AD-27E02223312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FDDFD4B9-9D38-4F91-8C64-024BA944E28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9DC8A5DA-EDEA-45C3-BD28-E56C35D8E16F}"/>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6DF3182B-5FD3-4A95-87C0-4F6BD00ECDD7}"/>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7E02B0B3-4007-47EB-918B-27196672476C}"/>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BBF0D4D5-C2E6-4196-9F3F-F0EA31F20AD3}"/>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3ADBDE89-4F9D-4D89-81B6-B2E7D7B5638E}"/>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125716</xdr:rowOff>
    </xdr:from>
    <xdr:to>
      <xdr:col>23</xdr:col>
      <xdr:colOff>133350</xdr:colOff>
      <xdr:row>87</xdr:row>
      <xdr:rowOff>130984</xdr:rowOff>
    </xdr:to>
    <xdr:cxnSp macro="">
      <xdr:nvCxnSpPr>
        <xdr:cNvPr id="197" name="直線コネクタ 196">
          <a:extLst>
            <a:ext uri="{FF2B5EF4-FFF2-40B4-BE49-F238E27FC236}">
              <a16:creationId xmlns:a16="http://schemas.microsoft.com/office/drawing/2014/main" id="{9DF3966A-4D2E-402C-9536-54A561A57551}"/>
            </a:ext>
          </a:extLst>
        </xdr:cNvPr>
        <xdr:cNvCxnSpPr/>
      </xdr:nvCxnSpPr>
      <xdr:spPr>
        <a:xfrm>
          <a:off x="4114800" y="15041866"/>
          <a:ext cx="8382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CA03EE75-2B02-4A35-9D02-E684F047043F}"/>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2BDDE8ED-AAD6-4256-A0AC-0A44475FE3F3}"/>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43165</xdr:rowOff>
    </xdr:from>
    <xdr:to>
      <xdr:col>19</xdr:col>
      <xdr:colOff>133350</xdr:colOff>
      <xdr:row>87</xdr:row>
      <xdr:rowOff>125716</xdr:rowOff>
    </xdr:to>
    <xdr:cxnSp macro="">
      <xdr:nvCxnSpPr>
        <xdr:cNvPr id="200" name="直線コネクタ 199">
          <a:extLst>
            <a:ext uri="{FF2B5EF4-FFF2-40B4-BE49-F238E27FC236}">
              <a16:creationId xmlns:a16="http://schemas.microsoft.com/office/drawing/2014/main" id="{1675EE60-8629-45E6-A129-486FAF26C813}"/>
            </a:ext>
          </a:extLst>
        </xdr:cNvPr>
        <xdr:cNvCxnSpPr/>
      </xdr:nvCxnSpPr>
      <xdr:spPr>
        <a:xfrm>
          <a:off x="3225800" y="14787865"/>
          <a:ext cx="889000" cy="25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D3AED4EC-749B-4F9F-8EFE-2D79E7DF0DE9}"/>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45F0BB0D-3DF6-402E-B8D6-3D6C38D95187}"/>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71273</xdr:rowOff>
    </xdr:from>
    <xdr:to>
      <xdr:col>15</xdr:col>
      <xdr:colOff>82550</xdr:colOff>
      <xdr:row>86</xdr:row>
      <xdr:rowOff>43165</xdr:rowOff>
    </xdr:to>
    <xdr:cxnSp macro="">
      <xdr:nvCxnSpPr>
        <xdr:cNvPr id="203" name="直線コネクタ 202">
          <a:extLst>
            <a:ext uri="{FF2B5EF4-FFF2-40B4-BE49-F238E27FC236}">
              <a16:creationId xmlns:a16="http://schemas.microsoft.com/office/drawing/2014/main" id="{78D81168-7B69-4E33-B73F-9885FEEB5B19}"/>
            </a:ext>
          </a:extLst>
        </xdr:cNvPr>
        <xdr:cNvCxnSpPr/>
      </xdr:nvCxnSpPr>
      <xdr:spPr>
        <a:xfrm>
          <a:off x="2336800" y="14473073"/>
          <a:ext cx="889000" cy="3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4E0CB71F-5D2A-4477-8238-F85565A99191}"/>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A6530771-4201-43BA-A55F-A940DCE58D1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71273</xdr:rowOff>
    </xdr:from>
    <xdr:to>
      <xdr:col>11</xdr:col>
      <xdr:colOff>31750</xdr:colOff>
      <xdr:row>84</xdr:row>
      <xdr:rowOff>95605</xdr:rowOff>
    </xdr:to>
    <xdr:cxnSp macro="">
      <xdr:nvCxnSpPr>
        <xdr:cNvPr id="206" name="直線コネクタ 205">
          <a:extLst>
            <a:ext uri="{FF2B5EF4-FFF2-40B4-BE49-F238E27FC236}">
              <a16:creationId xmlns:a16="http://schemas.microsoft.com/office/drawing/2014/main" id="{AADBE029-0430-41DA-9F5D-E02C93C6EB42}"/>
            </a:ext>
          </a:extLst>
        </xdr:cNvPr>
        <xdr:cNvCxnSpPr/>
      </xdr:nvCxnSpPr>
      <xdr:spPr>
        <a:xfrm flipV="1">
          <a:off x="1447800" y="14473073"/>
          <a:ext cx="8890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19A45891-7001-4E10-8B0C-F65EF432B859}"/>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A908A6FB-B455-4FF4-BA63-1F3722BBA0A7}"/>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A9CC0479-21DA-4C2B-BF63-9BD8BD71E6F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E543655A-DD10-4609-BD36-61B5FA2EE2F2}"/>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EF7831E-4A19-48CF-BD7B-1BE0C2D986B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0F5E43D-FC99-45FA-83FB-87EDBB7873C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7657A39-C3B9-4403-B217-CB407FEE540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5CAEBBAC-4720-4FA5-8F5E-93BA56F8A45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17FEAB72-9DFA-4FB3-AD16-D8E9BD323DC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80184</xdr:rowOff>
    </xdr:from>
    <xdr:to>
      <xdr:col>23</xdr:col>
      <xdr:colOff>184150</xdr:colOff>
      <xdr:row>88</xdr:row>
      <xdr:rowOff>10334</xdr:rowOff>
    </xdr:to>
    <xdr:sp macro="" textlink="">
      <xdr:nvSpPr>
        <xdr:cNvPr id="216" name="楕円 215">
          <a:extLst>
            <a:ext uri="{FF2B5EF4-FFF2-40B4-BE49-F238E27FC236}">
              <a16:creationId xmlns:a16="http://schemas.microsoft.com/office/drawing/2014/main" id="{B8E4047B-F3F8-41C6-9A35-01D6EB0D0724}"/>
            </a:ext>
          </a:extLst>
        </xdr:cNvPr>
        <xdr:cNvSpPr/>
      </xdr:nvSpPr>
      <xdr:spPr>
        <a:xfrm>
          <a:off x="4902200" y="149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52261</xdr:rowOff>
    </xdr:from>
    <xdr:ext cx="762000" cy="259045"/>
    <xdr:sp macro="" textlink="">
      <xdr:nvSpPr>
        <xdr:cNvPr id="217" name="人件費・物件費等の状況該当値テキスト">
          <a:extLst>
            <a:ext uri="{FF2B5EF4-FFF2-40B4-BE49-F238E27FC236}">
              <a16:creationId xmlns:a16="http://schemas.microsoft.com/office/drawing/2014/main" id="{8CD34BD7-A10D-4C43-BCB7-2473566B32A4}"/>
            </a:ext>
          </a:extLst>
        </xdr:cNvPr>
        <xdr:cNvSpPr txBox="1"/>
      </xdr:nvSpPr>
      <xdr:spPr>
        <a:xfrm>
          <a:off x="5041900" y="149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74916</xdr:rowOff>
    </xdr:from>
    <xdr:to>
      <xdr:col>19</xdr:col>
      <xdr:colOff>184150</xdr:colOff>
      <xdr:row>88</xdr:row>
      <xdr:rowOff>5066</xdr:rowOff>
    </xdr:to>
    <xdr:sp macro="" textlink="">
      <xdr:nvSpPr>
        <xdr:cNvPr id="218" name="楕円 217">
          <a:extLst>
            <a:ext uri="{FF2B5EF4-FFF2-40B4-BE49-F238E27FC236}">
              <a16:creationId xmlns:a16="http://schemas.microsoft.com/office/drawing/2014/main" id="{0EFAF72E-2F04-4A56-9ED1-D949CAE93405}"/>
            </a:ext>
          </a:extLst>
        </xdr:cNvPr>
        <xdr:cNvSpPr/>
      </xdr:nvSpPr>
      <xdr:spPr>
        <a:xfrm>
          <a:off x="4064000" y="149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161293</xdr:rowOff>
    </xdr:from>
    <xdr:ext cx="736600" cy="259045"/>
    <xdr:sp macro="" textlink="">
      <xdr:nvSpPr>
        <xdr:cNvPr id="219" name="テキスト ボックス 218">
          <a:extLst>
            <a:ext uri="{FF2B5EF4-FFF2-40B4-BE49-F238E27FC236}">
              <a16:creationId xmlns:a16="http://schemas.microsoft.com/office/drawing/2014/main" id="{E0297DBB-F9AF-4657-98D9-B704868DEE02}"/>
            </a:ext>
          </a:extLst>
        </xdr:cNvPr>
        <xdr:cNvSpPr txBox="1"/>
      </xdr:nvSpPr>
      <xdr:spPr>
        <a:xfrm>
          <a:off x="3733800" y="15077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163815</xdr:rowOff>
    </xdr:from>
    <xdr:to>
      <xdr:col>15</xdr:col>
      <xdr:colOff>133350</xdr:colOff>
      <xdr:row>86</xdr:row>
      <xdr:rowOff>93965</xdr:rowOff>
    </xdr:to>
    <xdr:sp macro="" textlink="">
      <xdr:nvSpPr>
        <xdr:cNvPr id="220" name="楕円 219">
          <a:extLst>
            <a:ext uri="{FF2B5EF4-FFF2-40B4-BE49-F238E27FC236}">
              <a16:creationId xmlns:a16="http://schemas.microsoft.com/office/drawing/2014/main" id="{036E29AC-9A07-4F83-92B0-8F9A5CE74C5E}"/>
            </a:ext>
          </a:extLst>
        </xdr:cNvPr>
        <xdr:cNvSpPr/>
      </xdr:nvSpPr>
      <xdr:spPr>
        <a:xfrm>
          <a:off x="3175000" y="147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78742</xdr:rowOff>
    </xdr:from>
    <xdr:ext cx="762000" cy="259045"/>
    <xdr:sp macro="" textlink="">
      <xdr:nvSpPr>
        <xdr:cNvPr id="221" name="テキスト ボックス 220">
          <a:extLst>
            <a:ext uri="{FF2B5EF4-FFF2-40B4-BE49-F238E27FC236}">
              <a16:creationId xmlns:a16="http://schemas.microsoft.com/office/drawing/2014/main" id="{0D12D1FD-CA08-4BC6-94C3-47480AA189C1}"/>
            </a:ext>
          </a:extLst>
        </xdr:cNvPr>
        <xdr:cNvSpPr txBox="1"/>
      </xdr:nvSpPr>
      <xdr:spPr>
        <a:xfrm>
          <a:off x="2844800" y="148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20473</xdr:rowOff>
    </xdr:from>
    <xdr:to>
      <xdr:col>11</xdr:col>
      <xdr:colOff>82550</xdr:colOff>
      <xdr:row>84</xdr:row>
      <xdr:rowOff>122073</xdr:rowOff>
    </xdr:to>
    <xdr:sp macro="" textlink="">
      <xdr:nvSpPr>
        <xdr:cNvPr id="222" name="楕円 221">
          <a:extLst>
            <a:ext uri="{FF2B5EF4-FFF2-40B4-BE49-F238E27FC236}">
              <a16:creationId xmlns:a16="http://schemas.microsoft.com/office/drawing/2014/main" id="{A2D786D1-A93D-42E6-B214-3CABBA35616D}"/>
            </a:ext>
          </a:extLst>
        </xdr:cNvPr>
        <xdr:cNvSpPr/>
      </xdr:nvSpPr>
      <xdr:spPr>
        <a:xfrm>
          <a:off x="2286000" y="1442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106850</xdr:rowOff>
    </xdr:from>
    <xdr:ext cx="762000" cy="259045"/>
    <xdr:sp macro="" textlink="">
      <xdr:nvSpPr>
        <xdr:cNvPr id="223" name="テキスト ボックス 222">
          <a:extLst>
            <a:ext uri="{FF2B5EF4-FFF2-40B4-BE49-F238E27FC236}">
              <a16:creationId xmlns:a16="http://schemas.microsoft.com/office/drawing/2014/main" id="{35819E77-A247-4CB4-B927-C2C0E4BCBF58}"/>
            </a:ext>
          </a:extLst>
        </xdr:cNvPr>
        <xdr:cNvSpPr txBox="1"/>
      </xdr:nvSpPr>
      <xdr:spPr>
        <a:xfrm>
          <a:off x="1955800" y="1450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44805</xdr:rowOff>
    </xdr:from>
    <xdr:to>
      <xdr:col>7</xdr:col>
      <xdr:colOff>31750</xdr:colOff>
      <xdr:row>84</xdr:row>
      <xdr:rowOff>146405</xdr:rowOff>
    </xdr:to>
    <xdr:sp macro="" textlink="">
      <xdr:nvSpPr>
        <xdr:cNvPr id="224" name="楕円 223">
          <a:extLst>
            <a:ext uri="{FF2B5EF4-FFF2-40B4-BE49-F238E27FC236}">
              <a16:creationId xmlns:a16="http://schemas.microsoft.com/office/drawing/2014/main" id="{1798E8CD-7ECC-471A-968F-06CFCEEC0B7E}"/>
            </a:ext>
          </a:extLst>
        </xdr:cNvPr>
        <xdr:cNvSpPr/>
      </xdr:nvSpPr>
      <xdr:spPr>
        <a:xfrm>
          <a:off x="1397000" y="144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131182</xdr:rowOff>
    </xdr:from>
    <xdr:ext cx="762000" cy="259045"/>
    <xdr:sp macro="" textlink="">
      <xdr:nvSpPr>
        <xdr:cNvPr id="225" name="テキスト ボックス 224">
          <a:extLst>
            <a:ext uri="{FF2B5EF4-FFF2-40B4-BE49-F238E27FC236}">
              <a16:creationId xmlns:a16="http://schemas.microsoft.com/office/drawing/2014/main" id="{3AE2C06C-F671-42F2-8EB4-A87010362442}"/>
            </a:ext>
          </a:extLst>
        </xdr:cNvPr>
        <xdr:cNvSpPr txBox="1"/>
      </xdr:nvSpPr>
      <xdr:spPr>
        <a:xfrm>
          <a:off x="1066800" y="145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F40C61FD-5F68-490F-B1D0-189A232EC2D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F74A3086-EC56-434B-BE3A-B96B503475D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539CBF0-689F-4FA9-9CF1-5ED9FD9EA45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17CD06AB-B922-43F5-B34B-EF6025B0235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E1772069-24E0-402D-A9F8-401B1919B05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E63D4BFC-5870-43F6-B0D0-6C2ABF0F7CD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EEF9938A-0E0D-4990-BE03-0549EED9116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47217A4B-2643-468B-8087-E2E2E31A76C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2FE4046B-8929-486F-85E5-98314DAA6FE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DB226694-2BA1-483A-803B-B7E6D0BF03D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88F10151-3ACF-4920-80E8-CE105F810B2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475C1123-0861-41E8-8BFC-2F00E88348C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51CDBC55-7BAC-4C6B-AE22-7A70C999C52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類似団体や全国平均よりも低い水準で推移している。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人当たり職員数が多いことから、総額人件費を抑制するため、昇格、昇給基準や各種手当の見直しなどにより、人件費の抑制に努めてきた。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年度とほぼ同じ水準となっている。今後も現在の水準を維持できるよう適正化に努める。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1C0574E1-2B69-4D3F-8A7B-64648E57974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B8697D7C-0BF8-40D6-B428-47D40F3540D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A8F2304B-1377-4B9A-BF63-7FAFC569447B}"/>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5D9ADEF6-B36D-4D54-BD4F-7D1568623E69}"/>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2E49CB6C-D489-452C-B138-3661F8AC41B3}"/>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31BF0A37-9FE3-4AC4-9E86-D68FA21BBEF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BCC35DD2-6ED6-41B8-ADDC-545A0127D1FE}"/>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A79B4C0D-1FDA-4BFC-94B2-C70E00F26B9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C9FA7117-2A75-4EB7-A4DE-7D0A7315B98B}"/>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33DFE454-92CF-4604-B33C-1982585B15F8}"/>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5CA049E5-1730-4846-81BE-3DBE93E296E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3FB58708-B787-411A-8FA3-66251CFFB262}"/>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4BFFB3E0-18E5-42DA-ACA7-E15B4D2970E4}"/>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2204C170-F72E-4CEC-8EB9-8BA921148684}"/>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2A79B5B8-DF85-4833-A167-46B49DC0641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C8F08E6F-17C3-4592-B3CC-99B15A90548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74F9D02B-7D3F-479F-9957-89AC0987BB0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E7A3B34A-44D6-45FA-B088-18DFDF480FF6}"/>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B2835FDC-3D05-4601-AFFE-61340ABE3B3F}"/>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55E5835-9510-44A8-9741-31D06068201D}"/>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B2805B1D-E641-4F4C-8EA8-B0AFBFECB45E}"/>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51951BFA-B918-4440-ADF9-DF161FA20D85}"/>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81</xdr:row>
      <xdr:rowOff>131536</xdr:rowOff>
    </xdr:to>
    <xdr:cxnSp macro="">
      <xdr:nvCxnSpPr>
        <xdr:cNvPr id="261" name="直線コネクタ 260">
          <a:extLst>
            <a:ext uri="{FF2B5EF4-FFF2-40B4-BE49-F238E27FC236}">
              <a16:creationId xmlns:a16="http://schemas.microsoft.com/office/drawing/2014/main" id="{2451FA95-798C-45AF-B1BC-74C02298D14B}"/>
            </a:ext>
          </a:extLst>
        </xdr:cNvPr>
        <xdr:cNvCxnSpPr/>
      </xdr:nvCxnSpPr>
      <xdr:spPr>
        <a:xfrm>
          <a:off x="16179800" y="139845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66876CF2-08A7-4CD6-A68B-CE7B21191E13}"/>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334A0F51-EB02-49B8-B153-6C622014FCA9}"/>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81</xdr:row>
      <xdr:rowOff>97064</xdr:rowOff>
    </xdr:to>
    <xdr:cxnSp macro="">
      <xdr:nvCxnSpPr>
        <xdr:cNvPr id="264" name="直線コネクタ 263">
          <a:extLst>
            <a:ext uri="{FF2B5EF4-FFF2-40B4-BE49-F238E27FC236}">
              <a16:creationId xmlns:a16="http://schemas.microsoft.com/office/drawing/2014/main" id="{FA6AC505-B2BE-4AD0-BEC6-AFFD466601FD}"/>
            </a:ext>
          </a:extLst>
        </xdr:cNvPr>
        <xdr:cNvCxnSpPr/>
      </xdr:nvCxnSpPr>
      <xdr:spPr>
        <a:xfrm>
          <a:off x="15290800" y="139672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8CBA9258-F393-4378-B2BA-940259893FE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80722860-C248-4878-AC3F-1822086EFD98}"/>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130629</xdr:rowOff>
    </xdr:from>
    <xdr:to>
      <xdr:col>72</xdr:col>
      <xdr:colOff>203200</xdr:colOff>
      <xdr:row>81</xdr:row>
      <xdr:rowOff>79829</xdr:rowOff>
    </xdr:to>
    <xdr:cxnSp macro="">
      <xdr:nvCxnSpPr>
        <xdr:cNvPr id="267" name="直線コネクタ 266">
          <a:extLst>
            <a:ext uri="{FF2B5EF4-FFF2-40B4-BE49-F238E27FC236}">
              <a16:creationId xmlns:a16="http://schemas.microsoft.com/office/drawing/2014/main" id="{66EC707B-591D-417B-A95E-B75E0D00BAA0}"/>
            </a:ext>
          </a:extLst>
        </xdr:cNvPr>
        <xdr:cNvCxnSpPr/>
      </xdr:nvCxnSpPr>
      <xdr:spPr>
        <a:xfrm>
          <a:off x="14401800" y="138466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F0E4CEDD-1418-4F10-8B0C-C669B586FDB9}"/>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B0B2CCA1-87C4-4E3A-B7CC-D46EFC9FF03E}"/>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80</xdr:row>
      <xdr:rowOff>165100</xdr:rowOff>
    </xdr:to>
    <xdr:cxnSp macro="">
      <xdr:nvCxnSpPr>
        <xdr:cNvPr id="270" name="直線コネクタ 269">
          <a:extLst>
            <a:ext uri="{FF2B5EF4-FFF2-40B4-BE49-F238E27FC236}">
              <a16:creationId xmlns:a16="http://schemas.microsoft.com/office/drawing/2014/main" id="{2BCC577C-A2B2-4035-A121-E1DCA6362184}"/>
            </a:ext>
          </a:extLst>
        </xdr:cNvPr>
        <xdr:cNvCxnSpPr/>
      </xdr:nvCxnSpPr>
      <xdr:spPr>
        <a:xfrm flipV="1">
          <a:off x="13512800" y="138466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595BAC39-F830-4937-99C5-81E42216CABE}"/>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69E51D4F-83CF-4BD5-AF67-EF4029C348AB}"/>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27AB466A-7AF2-4F30-9C75-C67B2FF57CE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64835E0C-C62B-46D0-9034-4C6286234519}"/>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F89382A-495B-414A-9B0E-214A6C38064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201DFBC-5491-4019-A313-62F353561C2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952240FB-1013-4362-B59C-1CB5D2A4B88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8CA2C9A-2DB2-4A8B-A50D-2B23153A120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8434426-9AB3-440D-8799-AF962D02A0F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80736</xdr:rowOff>
    </xdr:from>
    <xdr:to>
      <xdr:col>81</xdr:col>
      <xdr:colOff>95250</xdr:colOff>
      <xdr:row>82</xdr:row>
      <xdr:rowOff>10886</xdr:rowOff>
    </xdr:to>
    <xdr:sp macro="" textlink="">
      <xdr:nvSpPr>
        <xdr:cNvPr id="280" name="楕円 279">
          <a:extLst>
            <a:ext uri="{FF2B5EF4-FFF2-40B4-BE49-F238E27FC236}">
              <a16:creationId xmlns:a16="http://schemas.microsoft.com/office/drawing/2014/main" id="{1B76E005-3F84-483C-B11C-1C42CD40D34B}"/>
            </a:ext>
          </a:extLst>
        </xdr:cNvPr>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97263</xdr:rowOff>
    </xdr:from>
    <xdr:ext cx="762000" cy="259045"/>
    <xdr:sp macro="" textlink="">
      <xdr:nvSpPr>
        <xdr:cNvPr id="281" name="給与水準   （国との比較）該当値テキスト">
          <a:extLst>
            <a:ext uri="{FF2B5EF4-FFF2-40B4-BE49-F238E27FC236}">
              <a16:creationId xmlns:a16="http://schemas.microsoft.com/office/drawing/2014/main" id="{FCDBCBE2-1671-4522-8AE3-95CCCFA0F789}"/>
            </a:ext>
          </a:extLst>
        </xdr:cNvPr>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82" name="楕円 281">
          <a:extLst>
            <a:ext uri="{FF2B5EF4-FFF2-40B4-BE49-F238E27FC236}">
              <a16:creationId xmlns:a16="http://schemas.microsoft.com/office/drawing/2014/main" id="{D661E0B4-ACD7-4ADB-835D-5ACD250917F4}"/>
            </a:ext>
          </a:extLst>
        </xdr:cNvPr>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83" name="テキスト ボックス 282">
          <a:extLst>
            <a:ext uri="{FF2B5EF4-FFF2-40B4-BE49-F238E27FC236}">
              <a16:creationId xmlns:a16="http://schemas.microsoft.com/office/drawing/2014/main" id="{199973C6-A7DF-4126-B60F-6BD1774E37AF}"/>
            </a:ext>
          </a:extLst>
        </xdr:cNvPr>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4" name="楕円 283">
          <a:extLst>
            <a:ext uri="{FF2B5EF4-FFF2-40B4-BE49-F238E27FC236}">
              <a16:creationId xmlns:a16="http://schemas.microsoft.com/office/drawing/2014/main" id="{38F321AC-B905-45F2-9B99-27FA78EFE1CD}"/>
            </a:ext>
          </a:extLst>
        </xdr:cNvPr>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5" name="テキスト ボックス 284">
          <a:extLst>
            <a:ext uri="{FF2B5EF4-FFF2-40B4-BE49-F238E27FC236}">
              <a16:creationId xmlns:a16="http://schemas.microsoft.com/office/drawing/2014/main" id="{4F7B0803-F692-445E-BAE0-41A46DF04B9F}"/>
            </a:ext>
          </a:extLst>
        </xdr:cNvPr>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79829</xdr:rowOff>
    </xdr:from>
    <xdr:to>
      <xdr:col>68</xdr:col>
      <xdr:colOff>203200</xdr:colOff>
      <xdr:row>81</xdr:row>
      <xdr:rowOff>9979</xdr:rowOff>
    </xdr:to>
    <xdr:sp macro="" textlink="">
      <xdr:nvSpPr>
        <xdr:cNvPr id="286" name="楕円 285">
          <a:extLst>
            <a:ext uri="{FF2B5EF4-FFF2-40B4-BE49-F238E27FC236}">
              <a16:creationId xmlns:a16="http://schemas.microsoft.com/office/drawing/2014/main" id="{CC7A9BA7-172D-48E1-A7AE-355C4BD3B6D3}"/>
            </a:ext>
          </a:extLst>
        </xdr:cNvPr>
        <xdr:cNvSpPr/>
      </xdr:nvSpPr>
      <xdr:spPr>
        <a:xfrm>
          <a:off x="14351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20156</xdr:rowOff>
    </xdr:from>
    <xdr:ext cx="762000" cy="259045"/>
    <xdr:sp macro="" textlink="">
      <xdr:nvSpPr>
        <xdr:cNvPr id="287" name="テキスト ボックス 286">
          <a:extLst>
            <a:ext uri="{FF2B5EF4-FFF2-40B4-BE49-F238E27FC236}">
              <a16:creationId xmlns:a16="http://schemas.microsoft.com/office/drawing/2014/main" id="{4219F56A-118B-4996-A963-9F9B2DAD31CD}"/>
            </a:ext>
          </a:extLst>
        </xdr:cNvPr>
        <xdr:cNvSpPr txBox="1"/>
      </xdr:nvSpPr>
      <xdr:spPr>
        <a:xfrm>
          <a:off x="14020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8" name="楕円 287">
          <a:extLst>
            <a:ext uri="{FF2B5EF4-FFF2-40B4-BE49-F238E27FC236}">
              <a16:creationId xmlns:a16="http://schemas.microsoft.com/office/drawing/2014/main" id="{175D5E96-5456-4C74-927C-FA4DF5C5E40A}"/>
            </a:ext>
          </a:extLst>
        </xdr:cNvPr>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9" name="テキスト ボックス 288">
          <a:extLst>
            <a:ext uri="{FF2B5EF4-FFF2-40B4-BE49-F238E27FC236}">
              <a16:creationId xmlns:a16="http://schemas.microsoft.com/office/drawing/2014/main" id="{C831EF4A-14B8-4D2F-9720-39999B06565E}"/>
            </a:ext>
          </a:extLst>
        </xdr:cNvPr>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4568B10E-CE27-4E00-955B-A6B119D89C8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666D0459-F43C-490C-89A6-94157FB2BC1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1D104818-9482-4C9A-8C26-D6CCE1EF420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4AE6B8C6-0F94-4799-9EC4-7B27915A733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BD45EE96-B339-49DD-8F4D-442680C040A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FBAB6BFD-18B5-40CC-BA9B-A61CFD43A5E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6BFC0C6F-DB01-41C2-AFF1-583EA16132E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F841E1ED-958E-4602-A5A0-0F424C2B934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91EF6041-A6EE-4434-9E44-6EE190CF0FE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E4A3F933-35B5-461A-81CA-357CFA0A710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8BE30F84-4E8C-46A5-AE9F-3AA35778A5A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26552328-5CD1-441D-9715-F9873E81E70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C2168303-2D74-4605-BBDE-842EC2A8823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員管理適正化計画に基づき、退職者不補充等により職員数削減を進めてきた。しかし、直営保育施設の割合が高いこと、市立病院の運営に医療職が必要なことや、隣接自治体の廃棄物処理、消防救急事務等を受託していることから、類似団体平均や全国平均に比べ大きく開きがあ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職員数削減は進んだものの、人口の減少に伴い人口</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人当たり職員数はほぼ横ばいの状況が続いている。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業務の増大、多様化、複雑化により、職員数を削減するには</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極めて難しい</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時期になってきていることは間違いないが、新規事業着手の際の既存事業の見直しや、組織・機構改革、民間委託、適正な職員配置、公務能率の向上等により、適正規模に近づけていけるよう努める。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DEAC74C3-536F-4727-9365-89DC777E966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96951392-5B7A-4B96-8FFD-FC7F5AB1218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D0F6939-240E-49C8-97EE-8223F435575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6B4313E0-9407-4D73-9A2F-D97E3053D8A6}"/>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12D8715E-EC84-4AE2-941C-4100F5CF55CC}"/>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675E5CFF-B893-414F-ADA6-DBAA8872943D}"/>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75D21791-2DB7-455D-B6EF-B970A42DBD7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D657FFDF-A6CA-4855-9682-9E2BB9D9F9B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5D5A36D3-35F4-4F9E-B899-00B7B8C0B8D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E7D7CF2-302F-4B93-8986-278CEFC02674}"/>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E28BF7B5-B313-4DFD-B160-40E19421A58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826AB887-852A-49A6-A0A4-A25ECA3DE63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9161914A-68A1-46CF-A9FC-98CE4AD2AE34}"/>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92BE738C-9131-4329-BC1F-B6500945D2A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62523146-6930-4CA1-BDA9-46A542B8225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EB955A36-6D90-4A6F-98A5-65DEBBDA6EF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926082-8A90-4FFF-8E37-C3401FED774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FDA34006-4D7D-4395-AAC2-BA6D29A6388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474A33C4-9FF3-4E38-B6D9-23D06802B046}"/>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66889F30-C7B9-40A8-B7A5-D106358EFE56}"/>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6DBAC08C-DBC0-4C48-972F-5E6FE073791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7B3E0590-FFCF-4529-95B2-C36A802F575C}"/>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E1FA088A-3A30-4C30-A4FB-63F0AAF3B44D}"/>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52251</xdr:rowOff>
    </xdr:from>
    <xdr:to>
      <xdr:col>81</xdr:col>
      <xdr:colOff>44450</xdr:colOff>
      <xdr:row>63</xdr:row>
      <xdr:rowOff>60295</xdr:rowOff>
    </xdr:to>
    <xdr:cxnSp macro="">
      <xdr:nvCxnSpPr>
        <xdr:cNvPr id="326" name="直線コネクタ 325">
          <a:extLst>
            <a:ext uri="{FF2B5EF4-FFF2-40B4-BE49-F238E27FC236}">
              <a16:creationId xmlns:a16="http://schemas.microsoft.com/office/drawing/2014/main" id="{CE2AE4B6-F325-456E-A3B8-E06DF753FA9E}"/>
            </a:ext>
          </a:extLst>
        </xdr:cNvPr>
        <xdr:cNvCxnSpPr/>
      </xdr:nvCxnSpPr>
      <xdr:spPr>
        <a:xfrm>
          <a:off x="16179800" y="1085360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7E21653B-C470-47F0-893E-9945522F5055}"/>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8CA46815-FD3C-4F9F-B696-E307BD4B09E2}"/>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35016</xdr:rowOff>
    </xdr:from>
    <xdr:to>
      <xdr:col>77</xdr:col>
      <xdr:colOff>44450</xdr:colOff>
      <xdr:row>63</xdr:row>
      <xdr:rowOff>52251</xdr:rowOff>
    </xdr:to>
    <xdr:cxnSp macro="">
      <xdr:nvCxnSpPr>
        <xdr:cNvPr id="329" name="直線コネクタ 328">
          <a:extLst>
            <a:ext uri="{FF2B5EF4-FFF2-40B4-BE49-F238E27FC236}">
              <a16:creationId xmlns:a16="http://schemas.microsoft.com/office/drawing/2014/main" id="{599108AE-4DF1-4278-9A88-C0094D691A76}"/>
            </a:ext>
          </a:extLst>
        </xdr:cNvPr>
        <xdr:cNvCxnSpPr/>
      </xdr:nvCxnSpPr>
      <xdr:spPr>
        <a:xfrm>
          <a:off x="15290800" y="108363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7646B8E9-D2B4-4BAC-B2C8-65068A7630C3}"/>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22F0438E-8458-4B97-B10D-8771A17A989B}"/>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28122</xdr:rowOff>
    </xdr:from>
    <xdr:to>
      <xdr:col>72</xdr:col>
      <xdr:colOff>203200</xdr:colOff>
      <xdr:row>63</xdr:row>
      <xdr:rowOff>35016</xdr:rowOff>
    </xdr:to>
    <xdr:cxnSp macro="">
      <xdr:nvCxnSpPr>
        <xdr:cNvPr id="332" name="直線コネクタ 331">
          <a:extLst>
            <a:ext uri="{FF2B5EF4-FFF2-40B4-BE49-F238E27FC236}">
              <a16:creationId xmlns:a16="http://schemas.microsoft.com/office/drawing/2014/main" id="{3AE1BFD0-0950-4742-B095-7484850233FD}"/>
            </a:ext>
          </a:extLst>
        </xdr:cNvPr>
        <xdr:cNvCxnSpPr/>
      </xdr:nvCxnSpPr>
      <xdr:spPr>
        <a:xfrm>
          <a:off x="14401800" y="108294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708B56BB-F151-4534-9633-493703FCD425}"/>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669AFCA4-4DEA-4520-B7FF-577AF47260D4}"/>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12035</xdr:rowOff>
    </xdr:from>
    <xdr:to>
      <xdr:col>68</xdr:col>
      <xdr:colOff>152400</xdr:colOff>
      <xdr:row>63</xdr:row>
      <xdr:rowOff>28122</xdr:rowOff>
    </xdr:to>
    <xdr:cxnSp macro="">
      <xdr:nvCxnSpPr>
        <xdr:cNvPr id="335" name="直線コネクタ 334">
          <a:extLst>
            <a:ext uri="{FF2B5EF4-FFF2-40B4-BE49-F238E27FC236}">
              <a16:creationId xmlns:a16="http://schemas.microsoft.com/office/drawing/2014/main" id="{D80AFF8D-EEE4-4C99-8DB4-A1A669EF73D3}"/>
            </a:ext>
          </a:extLst>
        </xdr:cNvPr>
        <xdr:cNvCxnSpPr/>
      </xdr:nvCxnSpPr>
      <xdr:spPr>
        <a:xfrm>
          <a:off x="13512800" y="1081338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685599DF-247D-46F7-AED3-E5B3DFAB8042}"/>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6C8A2569-EA69-4C20-B2AE-D4D8ABAFDB89}"/>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E3AA22DA-C586-430B-8961-F54750AB40C2}"/>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F452250E-A78D-46A7-979F-5C90FF66268E}"/>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11EF4D9-1AFE-4775-9784-17743F824EE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5ABA793-F349-46F4-869A-B6254A46B0B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D82A5875-2237-4D6A-9993-1FEC9513C62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F7894B9B-6271-417E-8C50-CE9899C31ED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245C99C-D886-4F85-8814-FF5A88A03E1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9495</xdr:rowOff>
    </xdr:from>
    <xdr:to>
      <xdr:col>81</xdr:col>
      <xdr:colOff>95250</xdr:colOff>
      <xdr:row>63</xdr:row>
      <xdr:rowOff>111095</xdr:rowOff>
    </xdr:to>
    <xdr:sp macro="" textlink="">
      <xdr:nvSpPr>
        <xdr:cNvPr id="345" name="楕円 344">
          <a:extLst>
            <a:ext uri="{FF2B5EF4-FFF2-40B4-BE49-F238E27FC236}">
              <a16:creationId xmlns:a16="http://schemas.microsoft.com/office/drawing/2014/main" id="{EB54C0AD-4BA4-494D-96C6-358B6434819C}"/>
            </a:ext>
          </a:extLst>
        </xdr:cNvPr>
        <xdr:cNvSpPr/>
      </xdr:nvSpPr>
      <xdr:spPr>
        <a:xfrm>
          <a:off x="16967200" y="108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153022</xdr:rowOff>
    </xdr:from>
    <xdr:ext cx="762000" cy="259045"/>
    <xdr:sp macro="" textlink="">
      <xdr:nvSpPr>
        <xdr:cNvPr id="346" name="定員管理の状況該当値テキスト">
          <a:extLst>
            <a:ext uri="{FF2B5EF4-FFF2-40B4-BE49-F238E27FC236}">
              <a16:creationId xmlns:a16="http://schemas.microsoft.com/office/drawing/2014/main" id="{DF7C892C-8CC8-4C70-89B7-8DD77065EB8F}"/>
            </a:ext>
          </a:extLst>
        </xdr:cNvPr>
        <xdr:cNvSpPr txBox="1"/>
      </xdr:nvSpPr>
      <xdr:spPr>
        <a:xfrm>
          <a:off x="17106900" y="1078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1451</xdr:rowOff>
    </xdr:from>
    <xdr:to>
      <xdr:col>77</xdr:col>
      <xdr:colOff>95250</xdr:colOff>
      <xdr:row>63</xdr:row>
      <xdr:rowOff>103051</xdr:rowOff>
    </xdr:to>
    <xdr:sp macro="" textlink="">
      <xdr:nvSpPr>
        <xdr:cNvPr id="347" name="楕円 346">
          <a:extLst>
            <a:ext uri="{FF2B5EF4-FFF2-40B4-BE49-F238E27FC236}">
              <a16:creationId xmlns:a16="http://schemas.microsoft.com/office/drawing/2014/main" id="{7F0A3F1C-88D6-4911-959C-A2F64B46C111}"/>
            </a:ext>
          </a:extLst>
        </xdr:cNvPr>
        <xdr:cNvSpPr/>
      </xdr:nvSpPr>
      <xdr:spPr>
        <a:xfrm>
          <a:off x="16129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87828</xdr:rowOff>
    </xdr:from>
    <xdr:ext cx="736600" cy="259045"/>
    <xdr:sp macro="" textlink="">
      <xdr:nvSpPr>
        <xdr:cNvPr id="348" name="テキスト ボックス 347">
          <a:extLst>
            <a:ext uri="{FF2B5EF4-FFF2-40B4-BE49-F238E27FC236}">
              <a16:creationId xmlns:a16="http://schemas.microsoft.com/office/drawing/2014/main" id="{DE579EAB-2BB2-4656-B494-60391E638686}"/>
            </a:ext>
          </a:extLst>
        </xdr:cNvPr>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155666</xdr:rowOff>
    </xdr:from>
    <xdr:to>
      <xdr:col>73</xdr:col>
      <xdr:colOff>44450</xdr:colOff>
      <xdr:row>63</xdr:row>
      <xdr:rowOff>85816</xdr:rowOff>
    </xdr:to>
    <xdr:sp macro="" textlink="">
      <xdr:nvSpPr>
        <xdr:cNvPr id="349" name="楕円 348">
          <a:extLst>
            <a:ext uri="{FF2B5EF4-FFF2-40B4-BE49-F238E27FC236}">
              <a16:creationId xmlns:a16="http://schemas.microsoft.com/office/drawing/2014/main" id="{D6CB3576-DE4D-4626-ADA5-D4FC66A7DA11}"/>
            </a:ext>
          </a:extLst>
        </xdr:cNvPr>
        <xdr:cNvSpPr/>
      </xdr:nvSpPr>
      <xdr:spPr>
        <a:xfrm>
          <a:off x="15240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70593</xdr:rowOff>
    </xdr:from>
    <xdr:ext cx="762000" cy="259045"/>
    <xdr:sp macro="" textlink="">
      <xdr:nvSpPr>
        <xdr:cNvPr id="350" name="テキスト ボックス 349">
          <a:extLst>
            <a:ext uri="{FF2B5EF4-FFF2-40B4-BE49-F238E27FC236}">
              <a16:creationId xmlns:a16="http://schemas.microsoft.com/office/drawing/2014/main" id="{C67F593D-7A01-4497-856C-503876D9F3B4}"/>
            </a:ext>
          </a:extLst>
        </xdr:cNvPr>
        <xdr:cNvSpPr txBox="1"/>
      </xdr:nvSpPr>
      <xdr:spPr>
        <a:xfrm>
          <a:off x="14909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148772</xdr:rowOff>
    </xdr:from>
    <xdr:to>
      <xdr:col>68</xdr:col>
      <xdr:colOff>203200</xdr:colOff>
      <xdr:row>63</xdr:row>
      <xdr:rowOff>78922</xdr:rowOff>
    </xdr:to>
    <xdr:sp macro="" textlink="">
      <xdr:nvSpPr>
        <xdr:cNvPr id="351" name="楕円 350">
          <a:extLst>
            <a:ext uri="{FF2B5EF4-FFF2-40B4-BE49-F238E27FC236}">
              <a16:creationId xmlns:a16="http://schemas.microsoft.com/office/drawing/2014/main" id="{CB626EAF-520A-4D3D-8112-F4B5F076765F}"/>
            </a:ext>
          </a:extLst>
        </xdr:cNvPr>
        <xdr:cNvSpPr/>
      </xdr:nvSpPr>
      <xdr:spPr>
        <a:xfrm>
          <a:off x="14351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63699</xdr:rowOff>
    </xdr:from>
    <xdr:ext cx="762000" cy="259045"/>
    <xdr:sp macro="" textlink="">
      <xdr:nvSpPr>
        <xdr:cNvPr id="352" name="テキスト ボックス 351">
          <a:extLst>
            <a:ext uri="{FF2B5EF4-FFF2-40B4-BE49-F238E27FC236}">
              <a16:creationId xmlns:a16="http://schemas.microsoft.com/office/drawing/2014/main" id="{C3332A65-A442-4300-83AE-6EE647F29340}"/>
            </a:ext>
          </a:extLst>
        </xdr:cNvPr>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132685</xdr:rowOff>
    </xdr:from>
    <xdr:to>
      <xdr:col>64</xdr:col>
      <xdr:colOff>152400</xdr:colOff>
      <xdr:row>63</xdr:row>
      <xdr:rowOff>62835</xdr:rowOff>
    </xdr:to>
    <xdr:sp macro="" textlink="">
      <xdr:nvSpPr>
        <xdr:cNvPr id="353" name="楕円 352">
          <a:extLst>
            <a:ext uri="{FF2B5EF4-FFF2-40B4-BE49-F238E27FC236}">
              <a16:creationId xmlns:a16="http://schemas.microsoft.com/office/drawing/2014/main" id="{B3857B7C-DCC5-4421-991E-82211DFEB187}"/>
            </a:ext>
          </a:extLst>
        </xdr:cNvPr>
        <xdr:cNvSpPr/>
      </xdr:nvSpPr>
      <xdr:spPr>
        <a:xfrm>
          <a:off x="13462000" y="107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47612</xdr:rowOff>
    </xdr:from>
    <xdr:ext cx="762000" cy="259045"/>
    <xdr:sp macro="" textlink="">
      <xdr:nvSpPr>
        <xdr:cNvPr id="354" name="テキスト ボックス 353">
          <a:extLst>
            <a:ext uri="{FF2B5EF4-FFF2-40B4-BE49-F238E27FC236}">
              <a16:creationId xmlns:a16="http://schemas.microsoft.com/office/drawing/2014/main" id="{CB7764DB-61BC-47C5-903F-E5E9CA5F5C19}"/>
            </a:ext>
          </a:extLst>
        </xdr:cNvPr>
        <xdr:cNvSpPr txBox="1"/>
      </xdr:nvSpPr>
      <xdr:spPr>
        <a:xfrm>
          <a:off x="13131800" y="1084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D82D6EF5-9FB1-4F9E-AC42-545B26D9051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DF59055D-E351-4C0B-B495-1B2F0472951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E0E69947-E4B9-4897-A2B3-E078156C353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A9E360A-F334-4623-9EA6-0D2519E61CA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F9242313-CF7D-4EA6-8019-99857096DA4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A77448A6-61CD-4CBC-9F5A-CBF41C0DA9B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D1BD9E30-2F57-4C4F-97E0-5FAA0BB5E1A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2E320545-E20B-4DE7-BF47-608FDA90E94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23875B06-8A75-4692-8A9B-36ED8B7E61C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9088817F-EF9F-4919-A9D9-FC904A69B27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328D583-C753-4CE1-B8DC-F70394D31A3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1066BD50-333B-4B80-B0A0-F1EE361906A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23E51F87-00FC-42FF-ABD1-9CE78DB3F75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数値の改善は、</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将来負担比率と同様に下水道事業が法適化した影響が大き</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単年度としては</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11.2</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へと</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が、分子となる</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元利償還金が</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分母となる標準財政規模の減少幅の方が大きかったためである。３か年平均としては令和</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ポイント減少となり、現状はゆるやかに</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しかし、近い将来に新たに統合</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給食センター</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、健診施設、広域</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ごみ処理施設の建設を予定して</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いるため</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地方債発行は避けられず、今後は上昇が見込まれる。それまでに</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可能な限り改善を進めておかなければならない。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事業内容の精査等により投資的経費を抑えることで新発債を抑制するとともに、優良債を活用することで比率改善に努めていく。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A933318B-7B5C-4FAA-B2BE-B6BDCFE3D75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B26A24F4-C1EF-40EC-AF91-BFBA8E9B2C3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316F104D-C34C-4DCA-A5A4-80D22AA6B80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A85AEA61-37E3-4D33-A242-78A640B5AAB7}"/>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85ED478B-2A41-4953-BFFD-88F9DA64E089}"/>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A206E652-264B-4A42-A259-110D7C12E01A}"/>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A865F926-84D8-48DD-AEA5-65FE64B51C55}"/>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2B23520C-0813-4154-984F-0F42373B03E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1E1B38F1-2463-4B3E-A294-CF26C90FDAF3}"/>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152DBAB8-D9D2-45C9-B680-74A159A340B9}"/>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706EE7B8-ACF3-4B5C-9646-2A48C7BB1D7B}"/>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ACD44489-6327-46B1-B09C-412859EDDC43}"/>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C776E542-BA79-404D-B052-EBA12D4C2272}"/>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256AFFD9-BA68-4C22-984F-CDAAEFE82426}"/>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9572E36A-826A-47C6-9B31-D700F75F6DAA}"/>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A6ECFD6-8192-4C59-8C72-3BBA070D4F2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203F8B87-A009-4BBA-A009-7BD08A86971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B0B72BCE-C78E-40D6-9C4C-E318450EF6D4}"/>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FB8DBC3B-1A2D-4B73-AAA3-0532FABEC5B4}"/>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E9C3F405-1678-4378-9221-52A48C2039CE}"/>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E4E2DA5B-8B02-49F7-846F-2FA8359B7AB4}"/>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5920B7EF-9A3C-4B2F-9019-4A802618B105}"/>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83759</xdr:rowOff>
    </xdr:from>
    <xdr:to>
      <xdr:col>81</xdr:col>
      <xdr:colOff>44450</xdr:colOff>
      <xdr:row>43</xdr:row>
      <xdr:rowOff>95250</xdr:rowOff>
    </xdr:to>
    <xdr:cxnSp macro="">
      <xdr:nvCxnSpPr>
        <xdr:cNvPr id="390" name="直線コネクタ 389">
          <a:extLst>
            <a:ext uri="{FF2B5EF4-FFF2-40B4-BE49-F238E27FC236}">
              <a16:creationId xmlns:a16="http://schemas.microsoft.com/office/drawing/2014/main" id="{99517CBA-A168-4B74-9BD3-EA7FB0F5012F}"/>
            </a:ext>
          </a:extLst>
        </xdr:cNvPr>
        <xdr:cNvCxnSpPr/>
      </xdr:nvCxnSpPr>
      <xdr:spPr>
        <a:xfrm flipV="1">
          <a:off x="16179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A4496036-0282-48E1-805F-2CFF73D68078}"/>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17B2E4F2-C5CF-4972-942D-410757466247}"/>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61685</xdr:rowOff>
    </xdr:to>
    <xdr:cxnSp macro="">
      <xdr:nvCxnSpPr>
        <xdr:cNvPr id="393" name="直線コネクタ 392">
          <a:extLst>
            <a:ext uri="{FF2B5EF4-FFF2-40B4-BE49-F238E27FC236}">
              <a16:creationId xmlns:a16="http://schemas.microsoft.com/office/drawing/2014/main" id="{466BCE43-0BE7-44F1-B18B-E9132B7F2628}"/>
            </a:ext>
          </a:extLst>
        </xdr:cNvPr>
        <xdr:cNvCxnSpPr/>
      </xdr:nvCxnSpPr>
      <xdr:spPr>
        <a:xfrm flipV="1">
          <a:off x="15290800" y="74676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1C2E3BA-22FB-4CDA-9568-9FB2FC4E47D2}"/>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6AACE719-5CD4-458A-889A-9592E9BC06F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61685</xdr:rowOff>
    </xdr:from>
    <xdr:to>
      <xdr:col>72</xdr:col>
      <xdr:colOff>203200</xdr:colOff>
      <xdr:row>45</xdr:row>
      <xdr:rowOff>16631</xdr:rowOff>
    </xdr:to>
    <xdr:cxnSp macro="">
      <xdr:nvCxnSpPr>
        <xdr:cNvPr id="396" name="直線コネクタ 395">
          <a:extLst>
            <a:ext uri="{FF2B5EF4-FFF2-40B4-BE49-F238E27FC236}">
              <a16:creationId xmlns:a16="http://schemas.microsoft.com/office/drawing/2014/main" id="{53B3BB72-2DB9-4978-B04C-11AB85F5E0A0}"/>
            </a:ext>
          </a:extLst>
        </xdr:cNvPr>
        <xdr:cNvCxnSpPr/>
      </xdr:nvCxnSpPr>
      <xdr:spPr>
        <a:xfrm flipV="1">
          <a:off x="14401800" y="760548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C67666C0-BE35-415A-A31F-7B5AA9B3B4BD}"/>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84127652-AD64-4630-9A0B-93939C3FBDD1}"/>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16631</xdr:rowOff>
    </xdr:from>
    <xdr:to>
      <xdr:col>68</xdr:col>
      <xdr:colOff>152400</xdr:colOff>
      <xdr:row>46</xdr:row>
      <xdr:rowOff>17538</xdr:rowOff>
    </xdr:to>
    <xdr:cxnSp macro="">
      <xdr:nvCxnSpPr>
        <xdr:cNvPr id="399" name="直線コネクタ 398">
          <a:extLst>
            <a:ext uri="{FF2B5EF4-FFF2-40B4-BE49-F238E27FC236}">
              <a16:creationId xmlns:a16="http://schemas.microsoft.com/office/drawing/2014/main" id="{6615580A-233D-46B9-BC88-3170B5665182}"/>
            </a:ext>
          </a:extLst>
        </xdr:cNvPr>
        <xdr:cNvCxnSpPr/>
      </xdr:nvCxnSpPr>
      <xdr:spPr>
        <a:xfrm flipV="1">
          <a:off x="13512800" y="773188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ABCEE4-C572-48F3-8E94-165CD568998F}"/>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137088C3-C37D-4ABD-AD8F-8A4C5859A189}"/>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8FA65EEC-D7A8-46A9-BCAC-3F9A7F7DAA5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8E52293C-D120-4004-B6D4-D3E45ABF64F6}"/>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49C305E5-6860-4146-83FA-04779782496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BD570550-C840-4FD0-8A93-91CA241E7A4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25CCB7AD-D3AB-41E5-AE7A-DFFE84DBEA7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BDC1A647-FA93-4250-89DA-B2AC254CCEC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1774CF9C-6E22-4760-B269-D3BAED20D3B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9" name="楕円 408">
          <a:extLst>
            <a:ext uri="{FF2B5EF4-FFF2-40B4-BE49-F238E27FC236}">
              <a16:creationId xmlns:a16="http://schemas.microsoft.com/office/drawing/2014/main" id="{F0931E10-5D77-4384-9F33-04C7C481E1F0}"/>
            </a:ext>
          </a:extLst>
        </xdr:cNvPr>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5036</xdr:rowOff>
    </xdr:from>
    <xdr:ext cx="762000" cy="259045"/>
    <xdr:sp macro="" textlink="">
      <xdr:nvSpPr>
        <xdr:cNvPr id="410" name="公債費負担の状況該当値テキスト">
          <a:extLst>
            <a:ext uri="{FF2B5EF4-FFF2-40B4-BE49-F238E27FC236}">
              <a16:creationId xmlns:a16="http://schemas.microsoft.com/office/drawing/2014/main" id="{E0BD7287-D40F-4FBF-9E86-46AA50B96065}"/>
            </a:ext>
          </a:extLst>
        </xdr:cNvPr>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11" name="楕円 410">
          <a:extLst>
            <a:ext uri="{FF2B5EF4-FFF2-40B4-BE49-F238E27FC236}">
              <a16:creationId xmlns:a16="http://schemas.microsoft.com/office/drawing/2014/main" id="{07D569ED-24F9-45D9-89ED-998FBE8A99B3}"/>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12" name="テキスト ボックス 411">
          <a:extLst>
            <a:ext uri="{FF2B5EF4-FFF2-40B4-BE49-F238E27FC236}">
              <a16:creationId xmlns:a16="http://schemas.microsoft.com/office/drawing/2014/main" id="{B7AB82A1-34B6-45E4-8287-76F3D8276B1C}"/>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10885</xdr:rowOff>
    </xdr:from>
    <xdr:to>
      <xdr:col>73</xdr:col>
      <xdr:colOff>44450</xdr:colOff>
      <xdr:row>44</xdr:row>
      <xdr:rowOff>112485</xdr:rowOff>
    </xdr:to>
    <xdr:sp macro="" textlink="">
      <xdr:nvSpPr>
        <xdr:cNvPr id="413" name="楕円 412">
          <a:extLst>
            <a:ext uri="{FF2B5EF4-FFF2-40B4-BE49-F238E27FC236}">
              <a16:creationId xmlns:a16="http://schemas.microsoft.com/office/drawing/2014/main" id="{52D72EDF-183F-4263-B5D9-BD9317B75BEC}"/>
            </a:ext>
          </a:extLst>
        </xdr:cNvPr>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97262</xdr:rowOff>
    </xdr:from>
    <xdr:ext cx="762000" cy="259045"/>
    <xdr:sp macro="" textlink="">
      <xdr:nvSpPr>
        <xdr:cNvPr id="414" name="テキスト ボックス 413">
          <a:extLst>
            <a:ext uri="{FF2B5EF4-FFF2-40B4-BE49-F238E27FC236}">
              <a16:creationId xmlns:a16="http://schemas.microsoft.com/office/drawing/2014/main" id="{06FD87AE-1872-4D29-8B70-15924395863C}"/>
            </a:ext>
          </a:extLst>
        </xdr:cNvPr>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137281</xdr:rowOff>
    </xdr:from>
    <xdr:to>
      <xdr:col>68</xdr:col>
      <xdr:colOff>203200</xdr:colOff>
      <xdr:row>45</xdr:row>
      <xdr:rowOff>67431</xdr:rowOff>
    </xdr:to>
    <xdr:sp macro="" textlink="">
      <xdr:nvSpPr>
        <xdr:cNvPr id="415" name="楕円 414">
          <a:extLst>
            <a:ext uri="{FF2B5EF4-FFF2-40B4-BE49-F238E27FC236}">
              <a16:creationId xmlns:a16="http://schemas.microsoft.com/office/drawing/2014/main" id="{BD6A95EE-EBA8-4E0A-A265-B641BFD198E0}"/>
            </a:ext>
          </a:extLst>
        </xdr:cNvPr>
        <xdr:cNvSpPr/>
      </xdr:nvSpPr>
      <xdr:spPr>
        <a:xfrm>
          <a:off x="14351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52208</xdr:rowOff>
    </xdr:from>
    <xdr:ext cx="762000" cy="259045"/>
    <xdr:sp macro="" textlink="">
      <xdr:nvSpPr>
        <xdr:cNvPr id="416" name="テキスト ボックス 415">
          <a:extLst>
            <a:ext uri="{FF2B5EF4-FFF2-40B4-BE49-F238E27FC236}">
              <a16:creationId xmlns:a16="http://schemas.microsoft.com/office/drawing/2014/main" id="{8AB483B1-21D7-47BC-A6E4-C59007C66703}"/>
            </a:ext>
          </a:extLst>
        </xdr:cNvPr>
        <xdr:cNvSpPr txBox="1"/>
      </xdr:nvSpPr>
      <xdr:spPr>
        <a:xfrm>
          <a:off x="14020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138188</xdr:rowOff>
    </xdr:from>
    <xdr:to>
      <xdr:col>64</xdr:col>
      <xdr:colOff>152400</xdr:colOff>
      <xdr:row>46</xdr:row>
      <xdr:rowOff>68338</xdr:rowOff>
    </xdr:to>
    <xdr:sp macro="" textlink="">
      <xdr:nvSpPr>
        <xdr:cNvPr id="417" name="楕円 416">
          <a:extLst>
            <a:ext uri="{FF2B5EF4-FFF2-40B4-BE49-F238E27FC236}">
              <a16:creationId xmlns:a16="http://schemas.microsoft.com/office/drawing/2014/main" id="{A3115DA8-60F1-4C0C-BDBA-86166D13457E}"/>
            </a:ext>
          </a:extLst>
        </xdr:cNvPr>
        <xdr:cNvSpPr/>
      </xdr:nvSpPr>
      <xdr:spPr>
        <a:xfrm>
          <a:off x="13462000" y="78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53115</xdr:rowOff>
    </xdr:from>
    <xdr:ext cx="762000" cy="259045"/>
    <xdr:sp macro="" textlink="">
      <xdr:nvSpPr>
        <xdr:cNvPr id="418" name="テキスト ボックス 417">
          <a:extLst>
            <a:ext uri="{FF2B5EF4-FFF2-40B4-BE49-F238E27FC236}">
              <a16:creationId xmlns:a16="http://schemas.microsoft.com/office/drawing/2014/main" id="{3B170514-4198-486C-8054-4AA33DB3D892}"/>
            </a:ext>
          </a:extLst>
        </xdr:cNvPr>
        <xdr:cNvSpPr txBox="1"/>
      </xdr:nvSpPr>
      <xdr:spPr>
        <a:xfrm>
          <a:off x="13131800" y="793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760F7D37-BCFC-454E-ACCA-177CBFCEDFA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44BF759D-3904-44AD-9163-D8752B8528F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BD983A15-9B47-4D70-ABB9-FEB700CF452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335DDF3D-3D26-43DF-8FED-E6E2EF9E8D2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CB1FC429-0118-4327-9D0D-F12BE19635A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49E31399-B60F-49CB-8C38-3DCB3C74159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101F7CC3-36A5-42FF-A0EE-98333AA54E5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4EA5A730-5801-4CA9-BEB8-13E98FC4CA0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9AABA120-EDF8-4162-BF88-96E45598ED3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B288BAEE-6F5A-4913-968F-C326D3D64C2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7E76F48F-90D7-4681-A80A-BDAA42FB49D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B2EA0CD1-1F16-46AE-AE5E-938E949C468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3AA14D29-1284-4285-A375-F55763F8DDF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法適化</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による影響に加え、</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地方債残高、退職手当負担見込額及び公営企業債等繰入見込額</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により、近年改善が見られている。また</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年度から、ふるさと納税寄附金から返礼品等</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経費及び事業充当額を控除</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た額を基金積立</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していることから</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分子から控除される充当可能基金が</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、比率減少に大きく影響している。しかし</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、充当可能財源等のうち基準財政需要額算入見込額も大きく減少して</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いるため</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、安心できる状況にはない。</a:t>
          </a:r>
          <a:endPar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標準財政規模が縮小</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傾向の</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中、合併特例債等の基準財政需要額算入率の高い地方債償還が進</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む</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大型建設事業（統合給食センター、健診施設、広域ごみ処理施設）による地方債発行が避けられないことから、今後は上昇に転じると見込むが、可能な限り</a:t>
          </a: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投資的経費を抑制することにより、将来負担比率の分子の増加を抑えるよう努めていく。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640C7FA1-0BC4-4078-9AFA-939CF73D962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7893958B-F7A3-48F5-A3EB-491BB51BBD3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ECDD3413-B2BF-4925-B1BB-F3B98C7CE56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62FD5A95-DC54-4366-B63D-668A6E19361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8C35045F-B441-4DF1-B4CC-9A9B62B4841C}"/>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BC57F73E-F96D-4C81-8696-13F3BEF44B76}"/>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BAF5507B-8731-4C5C-A212-BDF1D00712D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9A62F9E7-6459-469D-B972-282AA013649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DE7C1B01-FD10-4EE8-B65D-78360112884B}"/>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9D9B211C-E6E8-4388-8B08-8B74F6DE1774}"/>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5BD16E15-07E0-4EA6-A226-2C52FD518FB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CBB8E2AC-7FA5-41C0-929D-8A83354F75BD}"/>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A95691A5-E1A6-46B6-A039-9705FA602212}"/>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B19019EF-D8F1-4A49-B1E6-85A3927F679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11FCF95-BB5D-4B74-A447-C4C98BF2817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EF8E94D9-03E3-41A2-8BD6-AF44A29BEEFF}"/>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DE2BCCB9-4CFB-4577-B265-2B1DA9FA5DD1}"/>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C9BEA6AF-20DA-4C84-B441-ED5F5D36A60E}"/>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4EB944B1-F4F6-4825-9DF0-A596DFADFAD6}"/>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AC94628B-99DB-4F90-B7C8-6D36D9FBE71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25329</xdr:rowOff>
    </xdr:from>
    <xdr:to>
      <xdr:col>81</xdr:col>
      <xdr:colOff>44450</xdr:colOff>
      <xdr:row>16</xdr:row>
      <xdr:rowOff>51082</xdr:rowOff>
    </xdr:to>
    <xdr:cxnSp macro="">
      <xdr:nvCxnSpPr>
        <xdr:cNvPr id="452" name="直線コネクタ 451">
          <a:extLst>
            <a:ext uri="{FF2B5EF4-FFF2-40B4-BE49-F238E27FC236}">
              <a16:creationId xmlns:a16="http://schemas.microsoft.com/office/drawing/2014/main" id="{3CD15738-725E-41C1-B4D3-7F26523CEF43}"/>
            </a:ext>
          </a:extLst>
        </xdr:cNvPr>
        <xdr:cNvCxnSpPr/>
      </xdr:nvCxnSpPr>
      <xdr:spPr>
        <a:xfrm flipV="1">
          <a:off x="16179800" y="2425629"/>
          <a:ext cx="838200" cy="36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899A4B66-D652-4B2F-93EA-0B39C9614FBB}"/>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6ADC4CB-DACA-4A21-AEFE-62EF7CCD794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51082</xdr:rowOff>
    </xdr:from>
    <xdr:to>
      <xdr:col>77</xdr:col>
      <xdr:colOff>44450</xdr:colOff>
      <xdr:row>19</xdr:row>
      <xdr:rowOff>64911</xdr:rowOff>
    </xdr:to>
    <xdr:cxnSp macro="">
      <xdr:nvCxnSpPr>
        <xdr:cNvPr id="455" name="直線コネクタ 454">
          <a:extLst>
            <a:ext uri="{FF2B5EF4-FFF2-40B4-BE49-F238E27FC236}">
              <a16:creationId xmlns:a16="http://schemas.microsoft.com/office/drawing/2014/main" id="{693B6B9F-A47E-4327-883B-8DB4D68D1373}"/>
            </a:ext>
          </a:extLst>
        </xdr:cNvPr>
        <xdr:cNvCxnSpPr/>
      </xdr:nvCxnSpPr>
      <xdr:spPr>
        <a:xfrm flipV="1">
          <a:off x="15290800" y="2794282"/>
          <a:ext cx="889000" cy="52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669DE993-0B94-4555-91B3-A3C11C98D0E2}"/>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2E38273A-760E-4465-97FF-2725CF5F59C6}"/>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64911</xdr:rowOff>
    </xdr:from>
    <xdr:to>
      <xdr:col>72</xdr:col>
      <xdr:colOff>203200</xdr:colOff>
      <xdr:row>22</xdr:row>
      <xdr:rowOff>26458</xdr:rowOff>
    </xdr:to>
    <xdr:cxnSp macro="">
      <xdr:nvCxnSpPr>
        <xdr:cNvPr id="458" name="直線コネクタ 457">
          <a:extLst>
            <a:ext uri="{FF2B5EF4-FFF2-40B4-BE49-F238E27FC236}">
              <a16:creationId xmlns:a16="http://schemas.microsoft.com/office/drawing/2014/main" id="{0B30D834-2651-451B-9A0B-1C3F9A71AD1F}"/>
            </a:ext>
          </a:extLst>
        </xdr:cNvPr>
        <xdr:cNvCxnSpPr/>
      </xdr:nvCxnSpPr>
      <xdr:spPr>
        <a:xfrm flipV="1">
          <a:off x="14401800" y="3322461"/>
          <a:ext cx="889000" cy="47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5A8F6A4A-5901-4B6A-986E-DA4682A7E6DB}"/>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60" name="テキスト ボックス 459">
          <a:extLst>
            <a:ext uri="{FF2B5EF4-FFF2-40B4-BE49-F238E27FC236}">
              <a16:creationId xmlns:a16="http://schemas.microsoft.com/office/drawing/2014/main" id="{00394B52-DCF9-4DCE-BD1D-51B0EC42BC82}"/>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26458</xdr:rowOff>
    </xdr:from>
    <xdr:to>
      <xdr:col>68</xdr:col>
      <xdr:colOff>152400</xdr:colOff>
      <xdr:row>23</xdr:row>
      <xdr:rowOff>120438</xdr:rowOff>
    </xdr:to>
    <xdr:cxnSp macro="">
      <xdr:nvCxnSpPr>
        <xdr:cNvPr id="461" name="直線コネクタ 460">
          <a:extLst>
            <a:ext uri="{FF2B5EF4-FFF2-40B4-BE49-F238E27FC236}">
              <a16:creationId xmlns:a16="http://schemas.microsoft.com/office/drawing/2014/main" id="{7FC56E77-ECED-4542-A7A2-ABDD2E343976}"/>
            </a:ext>
          </a:extLst>
        </xdr:cNvPr>
        <xdr:cNvCxnSpPr/>
      </xdr:nvCxnSpPr>
      <xdr:spPr>
        <a:xfrm flipV="1">
          <a:off x="13512800" y="379835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a:extLst>
            <a:ext uri="{FF2B5EF4-FFF2-40B4-BE49-F238E27FC236}">
              <a16:creationId xmlns:a16="http://schemas.microsoft.com/office/drawing/2014/main" id="{6487CB13-ACC0-46BF-91C9-0A7ECDAD450C}"/>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3" name="テキスト ボックス 462">
          <a:extLst>
            <a:ext uri="{FF2B5EF4-FFF2-40B4-BE49-F238E27FC236}">
              <a16:creationId xmlns:a16="http://schemas.microsoft.com/office/drawing/2014/main" id="{A448FD98-73BE-44A5-92E3-531C7F4ACAF5}"/>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a:extLst>
            <a:ext uri="{FF2B5EF4-FFF2-40B4-BE49-F238E27FC236}">
              <a16:creationId xmlns:a16="http://schemas.microsoft.com/office/drawing/2014/main" id="{35C443B8-1523-4E95-8C4B-CA8D939D4FB9}"/>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5" name="テキスト ボックス 464">
          <a:extLst>
            <a:ext uri="{FF2B5EF4-FFF2-40B4-BE49-F238E27FC236}">
              <a16:creationId xmlns:a16="http://schemas.microsoft.com/office/drawing/2014/main" id="{A8194426-9158-4880-B2B0-4B253F2CA0CF}"/>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9DE584B3-0B43-44F0-8B78-1D509EC1E0D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2BF2B50E-261D-4983-A0AB-F1D03987149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7BA3E50E-6DBF-41B3-BEB7-6F5C741126B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D53B8624-369C-46C1-9E18-AB7F761178F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CAD47931-59B0-4E26-AA67-546F891FB72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71" name="楕円 470">
          <a:extLst>
            <a:ext uri="{FF2B5EF4-FFF2-40B4-BE49-F238E27FC236}">
              <a16:creationId xmlns:a16="http://schemas.microsoft.com/office/drawing/2014/main" id="{B78068DC-DCBE-414B-B9F2-7284BBF607E1}"/>
            </a:ext>
          </a:extLst>
        </xdr:cNvPr>
        <xdr:cNvSpPr/>
      </xdr:nvSpPr>
      <xdr:spPr>
        <a:xfrm>
          <a:off x="16967200" y="23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22806</xdr:rowOff>
    </xdr:from>
    <xdr:ext cx="762000" cy="259045"/>
    <xdr:sp macro="" textlink="">
      <xdr:nvSpPr>
        <xdr:cNvPr id="472" name="将来負担の状況該当値テキスト">
          <a:extLst>
            <a:ext uri="{FF2B5EF4-FFF2-40B4-BE49-F238E27FC236}">
              <a16:creationId xmlns:a16="http://schemas.microsoft.com/office/drawing/2014/main" id="{44AE6B24-194F-49E4-912A-AF82A4B0EB05}"/>
            </a:ext>
          </a:extLst>
        </xdr:cNvPr>
        <xdr:cNvSpPr txBox="1"/>
      </xdr:nvSpPr>
      <xdr:spPr>
        <a:xfrm>
          <a:off x="17106900" y="242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282</xdr:rowOff>
    </xdr:from>
    <xdr:to>
      <xdr:col>77</xdr:col>
      <xdr:colOff>95250</xdr:colOff>
      <xdr:row>16</xdr:row>
      <xdr:rowOff>101882</xdr:rowOff>
    </xdr:to>
    <xdr:sp macro="" textlink="">
      <xdr:nvSpPr>
        <xdr:cNvPr id="473" name="楕円 472">
          <a:extLst>
            <a:ext uri="{FF2B5EF4-FFF2-40B4-BE49-F238E27FC236}">
              <a16:creationId xmlns:a16="http://schemas.microsoft.com/office/drawing/2014/main" id="{CBAC5633-A33B-49A9-AEF7-53B3AE910DED}"/>
            </a:ext>
          </a:extLst>
        </xdr:cNvPr>
        <xdr:cNvSpPr/>
      </xdr:nvSpPr>
      <xdr:spPr>
        <a:xfrm>
          <a:off x="16129000" y="27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86659</xdr:rowOff>
    </xdr:from>
    <xdr:ext cx="736600" cy="259045"/>
    <xdr:sp macro="" textlink="">
      <xdr:nvSpPr>
        <xdr:cNvPr id="474" name="テキスト ボックス 473">
          <a:extLst>
            <a:ext uri="{FF2B5EF4-FFF2-40B4-BE49-F238E27FC236}">
              <a16:creationId xmlns:a16="http://schemas.microsoft.com/office/drawing/2014/main" id="{5B38C4E0-2BB8-473A-80AC-29F09E5FBE16}"/>
            </a:ext>
          </a:extLst>
        </xdr:cNvPr>
        <xdr:cNvSpPr txBox="1"/>
      </xdr:nvSpPr>
      <xdr:spPr>
        <a:xfrm>
          <a:off x="15798800" y="282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14111</xdr:rowOff>
    </xdr:from>
    <xdr:to>
      <xdr:col>73</xdr:col>
      <xdr:colOff>44450</xdr:colOff>
      <xdr:row>19</xdr:row>
      <xdr:rowOff>115711</xdr:rowOff>
    </xdr:to>
    <xdr:sp macro="" textlink="">
      <xdr:nvSpPr>
        <xdr:cNvPr id="475" name="楕円 474">
          <a:extLst>
            <a:ext uri="{FF2B5EF4-FFF2-40B4-BE49-F238E27FC236}">
              <a16:creationId xmlns:a16="http://schemas.microsoft.com/office/drawing/2014/main" id="{C97E8617-999B-4D9B-B56C-FD9F437C4C56}"/>
            </a:ext>
          </a:extLst>
        </xdr:cNvPr>
        <xdr:cNvSpPr/>
      </xdr:nvSpPr>
      <xdr:spPr>
        <a:xfrm>
          <a:off x="15240000" y="32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100488</xdr:rowOff>
    </xdr:from>
    <xdr:ext cx="762000" cy="259045"/>
    <xdr:sp macro="" textlink="">
      <xdr:nvSpPr>
        <xdr:cNvPr id="476" name="テキスト ボックス 475">
          <a:extLst>
            <a:ext uri="{FF2B5EF4-FFF2-40B4-BE49-F238E27FC236}">
              <a16:creationId xmlns:a16="http://schemas.microsoft.com/office/drawing/2014/main" id="{40A8A550-762F-4C66-9DC2-28DC65C4C4D3}"/>
            </a:ext>
          </a:extLst>
        </xdr:cNvPr>
        <xdr:cNvSpPr txBox="1"/>
      </xdr:nvSpPr>
      <xdr:spPr>
        <a:xfrm>
          <a:off x="14909800" y="335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147108</xdr:rowOff>
    </xdr:from>
    <xdr:to>
      <xdr:col>68</xdr:col>
      <xdr:colOff>203200</xdr:colOff>
      <xdr:row>22</xdr:row>
      <xdr:rowOff>77258</xdr:rowOff>
    </xdr:to>
    <xdr:sp macro="" textlink="">
      <xdr:nvSpPr>
        <xdr:cNvPr id="477" name="楕円 476">
          <a:extLst>
            <a:ext uri="{FF2B5EF4-FFF2-40B4-BE49-F238E27FC236}">
              <a16:creationId xmlns:a16="http://schemas.microsoft.com/office/drawing/2014/main" id="{7BB47A59-9EED-440F-8EF9-7EE40C23FCFB}"/>
            </a:ext>
          </a:extLst>
        </xdr:cNvPr>
        <xdr:cNvSpPr/>
      </xdr:nvSpPr>
      <xdr:spPr>
        <a:xfrm>
          <a:off x="14351000" y="374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62035</xdr:rowOff>
    </xdr:from>
    <xdr:ext cx="762000" cy="259045"/>
    <xdr:sp macro="" textlink="">
      <xdr:nvSpPr>
        <xdr:cNvPr id="478" name="テキスト ボックス 477">
          <a:extLst>
            <a:ext uri="{FF2B5EF4-FFF2-40B4-BE49-F238E27FC236}">
              <a16:creationId xmlns:a16="http://schemas.microsoft.com/office/drawing/2014/main" id="{D27B9845-7E17-4B77-81B0-1F3AF3F054B2}"/>
            </a:ext>
          </a:extLst>
        </xdr:cNvPr>
        <xdr:cNvSpPr txBox="1"/>
      </xdr:nvSpPr>
      <xdr:spPr>
        <a:xfrm>
          <a:off x="14020800" y="383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69638</xdr:rowOff>
    </xdr:from>
    <xdr:to>
      <xdr:col>64</xdr:col>
      <xdr:colOff>152400</xdr:colOff>
      <xdr:row>23</xdr:row>
      <xdr:rowOff>171238</xdr:rowOff>
    </xdr:to>
    <xdr:sp macro="" textlink="">
      <xdr:nvSpPr>
        <xdr:cNvPr id="479" name="楕円 478">
          <a:extLst>
            <a:ext uri="{FF2B5EF4-FFF2-40B4-BE49-F238E27FC236}">
              <a16:creationId xmlns:a16="http://schemas.microsoft.com/office/drawing/2014/main" id="{5653D7C4-97E0-4D8B-8ED7-D1376F9F5AEE}"/>
            </a:ext>
          </a:extLst>
        </xdr:cNvPr>
        <xdr:cNvSpPr/>
      </xdr:nvSpPr>
      <xdr:spPr>
        <a:xfrm>
          <a:off x="13462000" y="401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156015</xdr:rowOff>
    </xdr:from>
    <xdr:ext cx="762000" cy="259045"/>
    <xdr:sp macro="" textlink="">
      <xdr:nvSpPr>
        <xdr:cNvPr id="480" name="テキスト ボックス 479">
          <a:extLst>
            <a:ext uri="{FF2B5EF4-FFF2-40B4-BE49-F238E27FC236}">
              <a16:creationId xmlns:a16="http://schemas.microsoft.com/office/drawing/2014/main" id="{61781F81-838D-463A-8FC4-4BDE18504234}"/>
            </a:ext>
          </a:extLst>
        </xdr:cNvPr>
        <xdr:cNvSpPr txBox="1"/>
      </xdr:nvSpPr>
      <xdr:spPr>
        <a:xfrm>
          <a:off x="13131800" y="409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53,962
52,811
584.55
39,402,729
36,873,250
2,232,914
19,543,102
30,392,703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二度の合併と広域水道企業団及び広域連合の継承により、職員数は類似団体平均値よりも多いものの、定員管理適正化計画の確実な実行（退職者不補充、昇給・昇格基準及び各種手当の見直し、給与削減等）により、人件費の抑制に努めてき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小、中学校や保育園の統合を実施してきている。施設数は減少しても正職員については配置転換により雇用を継続するため、短期的には効果が現れてこないものの、将来的な人件費の抑制につながる取組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年度に大幅に増加しているが、会計年度任用職員の賃金（物件費）が報酬（人件費）になった影響であり、全国平均も同様に上昇している。</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年度は、前年度より一般財源が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百万円程度減少しているものの、分母である経常一般財源等が前年度から</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823</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百万円減少している影響から、人件費に係る比率が上昇した。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今後も職員数の適正化と行政改革の取組を通じ、さらなる改善に努める。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8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172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傾向としては、類似団体平均値よりも低い値で推移している</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年度は会計年度任用職員の賃金が報酬となり、物件費から</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移行</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したことから減少した。</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一方、令和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年度からの上昇はふるさと納税寄附金返礼品に係る業務委託料が増加したことが大きい。更に令和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年度は原油価格・物価高騰による電気料金、燃料費の高騰の影響が著しく大きく、物件費に係る比率が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これまで、保育</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の公設民営化、指定管理者制度を活用した公共施設運営の推進等により、民間活用が可能な事業については直営から委託等に切り替えを行ってきた。今後も、</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民間委託を進めるとともに、</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民営化や公共施設の集約化等により経費削減に努めていく。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139700</xdr:rowOff>
    </xdr:from>
    <xdr:to>
      <xdr:col>82</xdr:col>
      <xdr:colOff>107950</xdr:colOff>
      <xdr:row>16</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400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63500</xdr:rowOff>
    </xdr:from>
    <xdr:to>
      <xdr:col>78</xdr:col>
      <xdr:colOff>69850</xdr:colOff>
      <xdr:row>14</xdr:row>
      <xdr:rowOff>139700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6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15</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6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88900</xdr:rowOff>
    </xdr:from>
    <xdr:to>
      <xdr:col>78</xdr:col>
      <xdr:colOff>120650</xdr:colOff>
      <xdr:row>15</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xdr:rowOff>
    </xdr:from>
    <xdr:to>
      <xdr:col>74</xdr:col>
      <xdr:colOff>31750</xdr:colOff>
      <xdr:row>14</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よりも低く推移してき</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度の減少は、</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会計年度任用職員の報酬が人件費になった影響で、一部扶助費に含んでいたものが人件費へ</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移行</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年度は、一般財源が前年度とほぼ同額で推移しているものの、分母である経常一般財源等が前年度から大幅減少している影響から、扶助費に係る比率が上昇した。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生活保護受給世帯や障がい者に対する介護給付費等の福祉関係経費は年々増加してきており、今後も保育</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民営化や保育ニーズの多様化への対応、福祉関係施設に勤務する職員の処遇改善などの影響により扶助費の増加要素は多いことから、事業内容の精査や資格審査等の適正化に努める必要がある。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37846</xdr:rowOff>
    </xdr:from>
    <xdr:to>
      <xdr:col>24</xdr:col>
      <xdr:colOff>25400</xdr:colOff>
      <xdr:row>55</xdr:row>
      <xdr:rowOff>74422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75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37846</xdr:rowOff>
    </xdr:from>
    <xdr:to>
      <xdr:col>19</xdr:col>
      <xdr:colOff>187325</xdr:colOff>
      <xdr:row>55</xdr:row>
      <xdr:rowOff>65278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67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65278</xdr:rowOff>
    </xdr:from>
    <xdr:to>
      <xdr:col>15</xdr:col>
      <xdr:colOff>98425</xdr:colOff>
      <xdr:row>56</xdr:row>
      <xdr:rowOff>21844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5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156718</xdr:rowOff>
    </xdr:from>
    <xdr:to>
      <xdr:col>11</xdr:col>
      <xdr:colOff>9525</xdr:colOff>
      <xdr:row>56</xdr:row>
      <xdr:rowOff>21844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86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23622</xdr:rowOff>
    </xdr:from>
    <xdr:to>
      <xdr:col>24</xdr:col>
      <xdr:colOff>76200</xdr:colOff>
      <xdr:row>55</xdr:row>
      <xdr:rowOff>125222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40149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158496</xdr:rowOff>
    </xdr:from>
    <xdr:to>
      <xdr:col>20</xdr:col>
      <xdr:colOff>38100</xdr:colOff>
      <xdr:row>55</xdr:row>
      <xdr:rowOff>88646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14478</xdr:rowOff>
    </xdr:from>
    <xdr:to>
      <xdr:col>15</xdr:col>
      <xdr:colOff>149225</xdr:colOff>
      <xdr:row>55</xdr:row>
      <xdr:rowOff>116078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126255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142494</xdr:rowOff>
    </xdr:from>
    <xdr:to>
      <xdr:col>11</xdr:col>
      <xdr:colOff>60325</xdr:colOff>
      <xdr:row>56</xdr:row>
      <xdr:rowOff>72644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その他の比率については、平成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年度から比べ数値は改善している。要因としては、繰出金の大半を占めていた下水道特別会計が法適化されたことにより補助金に移行したことが挙げられる。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上昇した。しかし、</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一般財源は前年度より</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百万円程度の増加に留まっており、比率の上昇は分母である経常一般財源等が前年度から大幅減少している影響と見る。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維持補修費については、当市では降雪具合により一定の金額を目指していくことは難しいので、公共施設の集約化等を進め、将来的な経費抑制につながる取組を進めなくてはならない。</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143328</xdr:rowOff>
    </xdr:from>
    <xdr:to>
      <xdr:col>82</xdr:col>
      <xdr:colOff>107950</xdr:colOff>
      <xdr:row>57</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58728"/>
          <a:ext cx="0" cy="8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118127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146050</xdr:rowOff>
    </xdr:from>
    <xdr:to>
      <xdr:col>82</xdr:col>
      <xdr:colOff>196850</xdr:colOff>
      <xdr:row>57</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91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58255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143328</xdr:rowOff>
    </xdr:from>
    <xdr:to>
      <xdr:col>82</xdr:col>
      <xdr:colOff>196850</xdr:colOff>
      <xdr:row>52</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129722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72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8362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72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130628</xdr:rowOff>
    </xdr:from>
    <xdr:to>
      <xdr:col>78</xdr:col>
      <xdr:colOff>120650</xdr:colOff>
      <xdr:row>55</xdr:row>
      <xdr:rowOff>60778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118835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163285</xdr:rowOff>
    </xdr:from>
    <xdr:to>
      <xdr:col>74</xdr:col>
      <xdr:colOff>31750</xdr:colOff>
      <xdr:row>55</xdr:row>
      <xdr:rowOff>93435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61</xdr:row>
      <xdr:rowOff>48078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50615"/>
          <a:ext cx="889000" cy="10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16328</xdr:rowOff>
    </xdr:from>
    <xdr:to>
      <xdr:col>69</xdr:col>
      <xdr:colOff>142875</xdr:colOff>
      <xdr:row>56</xdr:row>
      <xdr:rowOff>117928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102705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50999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78212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154412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168728</xdr:rowOff>
    </xdr:from>
    <xdr:to>
      <xdr:col>65</xdr:col>
      <xdr:colOff>53975</xdr:colOff>
      <xdr:row>61</xdr:row>
      <xdr:rowOff>98878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83655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値よりも低い値</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令和元年度からは下水道事業が法適化し、繰出金から補助金等へ移動したことにより大幅に増加し比率が悪化した。令和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年度は新型コロナウイルス感染症による事業中止の影響</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年度はその影響が緩和されたためと</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年度は公営企業への補助金が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億円程度減額した影響で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補助費等については従来から、公営企業（水道事業・病院事業、令和元年度からは下水道事業）への補助金が大きな割合を占めている。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病院事業については、経営が軌道に乗るまでは相当の補助が必要になるものと考えるが、経営状況等を注視し、明確な基準に従った適正な補助とするよう努めていく。</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下水道事業についても適切な繰出額を模索し、補助をしていく。</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41275</xdr:rowOff>
    </xdr:from>
    <xdr:to>
      <xdr:col>82</xdr:col>
      <xdr:colOff>107950</xdr:colOff>
      <xdr:row>37</xdr:row>
      <xdr:rowOff>109855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849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29845</xdr:rowOff>
    </xdr:from>
    <xdr:to>
      <xdr:col>78</xdr:col>
      <xdr:colOff>69850</xdr:colOff>
      <xdr:row>37</xdr:row>
      <xdr:rowOff>109855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734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29845</xdr:rowOff>
    </xdr:from>
    <xdr:to>
      <xdr:col>73</xdr:col>
      <xdr:colOff>180975</xdr:colOff>
      <xdr:row>37</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734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35560</xdr:rowOff>
    </xdr:from>
    <xdr:to>
      <xdr:col>69</xdr:col>
      <xdr:colOff>92075</xdr:colOff>
      <xdr:row>37</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792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161925</xdr:rowOff>
    </xdr:from>
    <xdr:to>
      <xdr:col>82</xdr:col>
      <xdr:colOff>158750</xdr:colOff>
      <xdr:row>37</xdr:row>
      <xdr:rowOff>92075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7002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59055</xdr:rowOff>
    </xdr:from>
    <xdr:to>
      <xdr:col>78</xdr:col>
      <xdr:colOff>120650</xdr:colOff>
      <xdr:row>37</xdr:row>
      <xdr:rowOff>160655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170832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7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150495</xdr:rowOff>
    </xdr:from>
    <xdr:to>
      <xdr:col>74</xdr:col>
      <xdr:colOff>31750</xdr:colOff>
      <xdr:row>37</xdr:row>
      <xdr:rowOff>80645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90822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99060</xdr:rowOff>
    </xdr:from>
    <xdr:to>
      <xdr:col>69</xdr:col>
      <xdr:colOff>142875</xdr:colOff>
      <xdr:row>38</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156210</xdr:rowOff>
    </xdr:from>
    <xdr:to>
      <xdr:col>65</xdr:col>
      <xdr:colOff>53975</xdr:colOff>
      <xdr:row>37</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年度以降の公的資金補償金免除繰上償還や、近年の超低金利政策下における高利率の地方債の借換え等により利子負担は大きく軽減することができた。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市町村合併に伴い、平成</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合併特例債を活用した</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投資的事業が集中したことに加え、今後は公共施設等の集約化</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長寿命化を進める必要があ</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る。そのために今後も地方債発行が必要となる一方で、元金償還が借入以上に進むことから、公債費は</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しばらく</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みであるが、令和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年度は、前年度より一般財源が</a:t>
          </a:r>
          <a:r>
            <a:rPr kumimoji="0"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百万円程度減少しているものの、分母である経常一般財源等が前年度から大幅減少している影響から、公債費に係る比率は上昇した。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公共施設等の集約化・長寿命化を除き、必要なインフラ・施設等の整備が一段落したことから、今後</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予定する統合給食センター、健診施設および広域ごみ</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処理施設</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の整備</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を見据え、投資的経費を縮減し公債費の抑制に努め</a:t>
          </a:r>
          <a:r>
            <a:rPr kumimoji="0"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124279</xdr:rowOff>
    </xdr:from>
    <xdr:to>
      <xdr:col>24</xdr:col>
      <xdr:colOff>25400</xdr:colOff>
      <xdr:row>77</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259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124279</xdr:rowOff>
    </xdr:from>
    <xdr:to>
      <xdr:col>19</xdr:col>
      <xdr:colOff>187325</xdr:colOff>
      <xdr:row>78</xdr:row>
      <xdr:rowOff>116114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3259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116114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423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156936</xdr:rowOff>
    </xdr:from>
    <xdr:to>
      <xdr:col>11</xdr:col>
      <xdr:colOff>9525</xdr:colOff>
      <xdr:row>78</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58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73479</xdr:rowOff>
    </xdr:from>
    <xdr:to>
      <xdr:col>20</xdr:col>
      <xdr:colOff>38100</xdr:colOff>
      <xdr:row>78</xdr:row>
      <xdr:rowOff>3629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65314</xdr:rowOff>
    </xdr:from>
    <xdr:to>
      <xdr:col>15</xdr:col>
      <xdr:colOff>149225</xdr:colOff>
      <xdr:row>78</xdr:row>
      <xdr:rowOff>166914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151691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106136</xdr:rowOff>
    </xdr:from>
    <xdr:to>
      <xdr:col>6</xdr:col>
      <xdr:colOff>171450</xdr:colOff>
      <xdr:row>78</xdr:row>
      <xdr:rowOff>36286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21063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公債費以外の経常収支比率については、異常少雪等による経常経費の減によって減少した年度を除くと</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ほぼ類似団体平均や全国平均と同程度で推移して</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令和元年度以降は下水道事業が法適化したことにより類似団体よりも大幅に下回った。</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年度は主に物件費の増加による上昇であり、物価高騰等の影響が今後どう推移するかは注視する必要がある。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以降、財政健全化計画に基づき、各種の見直し等を進めてきた結果、公営企業等他会計への補助金及び繰出金を除き、一定の経常経費の削減成果は表れている。各種事業の民間委託を進めていく中で、現在は一時的に経費が増加している部分があるが、徐々に人件費等の削減効果が表れてくる予定であ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公営企業等他会計の状況を注視しつつ、引き続き不断の事務事業改善により削減を進めていく必要がある。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100330</xdr:rowOff>
    </xdr:from>
    <xdr:to>
      <xdr:col>82</xdr:col>
      <xdr:colOff>107950</xdr:colOff>
      <xdr:row>74</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6161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73</xdr:row>
      <xdr:rowOff>100330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608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85090</xdr:rowOff>
    </xdr:from>
    <xdr:to>
      <xdr:col>73</xdr:col>
      <xdr:colOff>180975</xdr:colOff>
      <xdr:row>73</xdr:row>
      <xdr:rowOff>92710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600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85090</xdr:rowOff>
    </xdr:from>
    <xdr:to>
      <xdr:col>69</xdr:col>
      <xdr:colOff>92075</xdr:colOff>
      <xdr:row>76</xdr:row>
      <xdr:rowOff>119380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60094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106680</xdr:rowOff>
    </xdr:from>
    <xdr:to>
      <xdr:col>82</xdr:col>
      <xdr:colOff>158750</xdr:colOff>
      <xdr:row>75</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123207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49530</xdr:rowOff>
    </xdr:from>
    <xdr:to>
      <xdr:col>78</xdr:col>
      <xdr:colOff>120650</xdr:colOff>
      <xdr:row>73</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161307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41910</xdr:rowOff>
    </xdr:from>
    <xdr:to>
      <xdr:col>74</xdr:col>
      <xdr:colOff>31750</xdr:colOff>
      <xdr:row>73</xdr:row>
      <xdr:rowOff>143510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153687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34290</xdr:rowOff>
    </xdr:from>
    <xdr:to>
      <xdr:col>69</xdr:col>
      <xdr:colOff>142875</xdr:colOff>
      <xdr:row>73</xdr:row>
      <xdr:rowOff>135890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146067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42281</xdr:rowOff>
    </xdr:from>
    <xdr:to>
      <xdr:col>29</xdr:col>
      <xdr:colOff>127000</xdr:colOff>
      <xdr:row>16</xdr:row>
      <xdr:rowOff>66177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833106"/>
          <a:ext cx="647700" cy="2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42281</xdr:rowOff>
    </xdr:from>
    <xdr:to>
      <xdr:col>26</xdr:col>
      <xdr:colOff>50800</xdr:colOff>
      <xdr:row>16</xdr:row>
      <xdr:rowOff>99065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33106"/>
          <a:ext cx="698500" cy="5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99065</xdr:rowOff>
    </xdr:from>
    <xdr:to>
      <xdr:col>22</xdr:col>
      <xdr:colOff>114300</xdr:colOff>
      <xdr:row>17</xdr:row>
      <xdr:rowOff>43104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89890"/>
          <a:ext cx="698500" cy="11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43104</xdr:rowOff>
    </xdr:from>
    <xdr:to>
      <xdr:col>18</xdr:col>
      <xdr:colOff>177800</xdr:colOff>
      <xdr:row>17</xdr:row>
      <xdr:rowOff>82819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05379"/>
          <a:ext cx="698500" cy="3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15377</xdr:rowOff>
    </xdr:from>
    <xdr:to>
      <xdr:col>29</xdr:col>
      <xdr:colOff>177800</xdr:colOff>
      <xdr:row>16</xdr:row>
      <xdr:rowOff>116977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0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31904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5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162931</xdr:rowOff>
    </xdr:from>
    <xdr:to>
      <xdr:col>26</xdr:col>
      <xdr:colOff>101600</xdr:colOff>
      <xdr:row>16</xdr:row>
      <xdr:rowOff>93081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8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103258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51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48265</xdr:rowOff>
    </xdr:from>
    <xdr:to>
      <xdr:col>22</xdr:col>
      <xdr:colOff>165100</xdr:colOff>
      <xdr:row>16</xdr:row>
      <xdr:rowOff>149865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3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160042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163754</xdr:rowOff>
    </xdr:from>
    <xdr:to>
      <xdr:col>19</xdr:col>
      <xdr:colOff>38100</xdr:colOff>
      <xdr:row>17</xdr:row>
      <xdr:rowOff>93904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2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32019</xdr:rowOff>
    </xdr:from>
    <xdr:to>
      <xdr:col>15</xdr:col>
      <xdr:colOff>101600</xdr:colOff>
      <xdr:row>17</xdr:row>
      <xdr:rowOff>133619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94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143796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6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249824</xdr:rowOff>
    </xdr:from>
    <xdr:to>
      <xdr:col>29</xdr:col>
      <xdr:colOff>127000</xdr:colOff>
      <xdr:row>34</xdr:row>
      <xdr:rowOff>266022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517274"/>
          <a:ext cx="6477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162400</xdr:rowOff>
    </xdr:from>
    <xdr:to>
      <xdr:col>26</xdr:col>
      <xdr:colOff>50800</xdr:colOff>
      <xdr:row>34</xdr:row>
      <xdr:rowOff>249824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429850"/>
          <a:ext cx="698500" cy="87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162400</xdr:rowOff>
    </xdr:from>
    <xdr:to>
      <xdr:col>22</xdr:col>
      <xdr:colOff>114300</xdr:colOff>
      <xdr:row>34</xdr:row>
      <xdr:rowOff>304230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429850"/>
          <a:ext cx="698500" cy="14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33633</xdr:rowOff>
    </xdr:from>
    <xdr:to>
      <xdr:col>18</xdr:col>
      <xdr:colOff>177800</xdr:colOff>
      <xdr:row>34</xdr:row>
      <xdr:rowOff>304230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301083"/>
          <a:ext cx="698500" cy="27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215221</xdr:rowOff>
    </xdr:from>
    <xdr:to>
      <xdr:col>29</xdr:col>
      <xdr:colOff>177800</xdr:colOff>
      <xdr:row>34</xdr:row>
      <xdr:rowOff>316821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8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60298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2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199024</xdr:rowOff>
    </xdr:from>
    <xdr:to>
      <xdr:col>26</xdr:col>
      <xdr:colOff>101600</xdr:colOff>
      <xdr:row>34</xdr:row>
      <xdr:rowOff>300624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6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310801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3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111600</xdr:rowOff>
    </xdr:from>
    <xdr:to>
      <xdr:col>22</xdr:col>
      <xdr:colOff>165100</xdr:colOff>
      <xdr:row>34</xdr:row>
      <xdr:rowOff>213200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37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223377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14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253430</xdr:rowOff>
    </xdr:from>
    <xdr:to>
      <xdr:col>19</xdr:col>
      <xdr:colOff>38100</xdr:colOff>
      <xdr:row>35</xdr:row>
      <xdr:rowOff>12130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2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8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325733</xdr:rowOff>
    </xdr:from>
    <xdr:to>
      <xdr:col>15</xdr:col>
      <xdr:colOff>101600</xdr:colOff>
      <xdr:row>34</xdr:row>
      <xdr:rowOff>84433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25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94610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01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53,962
52,811
584.55
39,402,729
36,873,250
2,232,914
19,543,102
30,392,703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167868</xdr:rowOff>
    </xdr:from>
    <xdr:to>
      <xdr:col>24</xdr:col>
      <xdr:colOff>63500</xdr:colOff>
      <xdr:row>34</xdr:row>
      <xdr:rowOff>17310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25718"/>
          <a:ext cx="8382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167868</xdr:rowOff>
    </xdr:from>
    <xdr:to>
      <xdr:col>19</xdr:col>
      <xdr:colOff>177800</xdr:colOff>
      <xdr:row>34</xdr:row>
      <xdr:rowOff>39688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25718"/>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39688</xdr:rowOff>
    </xdr:from>
    <xdr:to>
      <xdr:col>15</xdr:col>
      <xdr:colOff>50800</xdr:colOff>
      <xdr:row>35</xdr:row>
      <xdr:rowOff>68936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68988"/>
          <a:ext cx="889000" cy="2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68936</xdr:rowOff>
    </xdr:from>
    <xdr:to>
      <xdr:col>10</xdr:col>
      <xdr:colOff>114300</xdr:colOff>
      <xdr:row>35</xdr:row>
      <xdr:rowOff>71044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9686"/>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137960</xdr:rowOff>
    </xdr:from>
    <xdr:to>
      <xdr:col>24</xdr:col>
      <xdr:colOff>114300</xdr:colOff>
      <xdr:row>34</xdr:row>
      <xdr:rowOff>68110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160837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117068</xdr:rowOff>
    </xdr:from>
    <xdr:to>
      <xdr:col>20</xdr:col>
      <xdr:colOff>38100</xdr:colOff>
      <xdr:row>34</xdr:row>
      <xdr:rowOff>47218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63745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160338</xdr:rowOff>
    </xdr:from>
    <xdr:to>
      <xdr:col>15</xdr:col>
      <xdr:colOff>101600</xdr:colOff>
      <xdr:row>34</xdr:row>
      <xdr:rowOff>90488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107015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9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18136</xdr:rowOff>
    </xdr:from>
    <xdr:to>
      <xdr:col>10</xdr:col>
      <xdr:colOff>165100</xdr:colOff>
      <xdr:row>35</xdr:row>
      <xdr:rowOff>119736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136263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20244</xdr:rowOff>
    </xdr:from>
    <xdr:to>
      <xdr:col>6</xdr:col>
      <xdr:colOff>38100</xdr:colOff>
      <xdr:row>35</xdr:row>
      <xdr:rowOff>121844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138371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26706</xdr:rowOff>
    </xdr:from>
    <xdr:to>
      <xdr:col>24</xdr:col>
      <xdr:colOff>63500</xdr:colOff>
      <xdr:row>51</xdr:row>
      <xdr:rowOff>121086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770656"/>
          <a:ext cx="838200" cy="9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121086</xdr:rowOff>
    </xdr:from>
    <xdr:to>
      <xdr:col>19</xdr:col>
      <xdr:colOff>177800</xdr:colOff>
      <xdr:row>54</xdr:row>
      <xdr:rowOff>662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865036"/>
          <a:ext cx="889000" cy="39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662</xdr:rowOff>
    </xdr:from>
    <xdr:to>
      <xdr:col>15</xdr:col>
      <xdr:colOff>50800</xdr:colOff>
      <xdr:row>55</xdr:row>
      <xdr:rowOff>23702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58962"/>
          <a:ext cx="889000" cy="19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23702</xdr:rowOff>
    </xdr:from>
    <xdr:to>
      <xdr:col>10</xdr:col>
      <xdr:colOff>114300</xdr:colOff>
      <xdr:row>55</xdr:row>
      <xdr:rowOff>92184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53452"/>
          <a:ext cx="889000" cy="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147356</xdr:rowOff>
    </xdr:from>
    <xdr:to>
      <xdr:col>24</xdr:col>
      <xdr:colOff>114300</xdr:colOff>
      <xdr:row>51</xdr:row>
      <xdr:rowOff>77506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62283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63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70286</xdr:rowOff>
    </xdr:from>
    <xdr:to>
      <xdr:col>20</xdr:col>
      <xdr:colOff>38100</xdr:colOff>
      <xdr:row>52</xdr:row>
      <xdr:rowOff>436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8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16963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58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121312</xdr:rowOff>
    </xdr:from>
    <xdr:to>
      <xdr:col>15</xdr:col>
      <xdr:colOff>101600</xdr:colOff>
      <xdr:row>54</xdr:row>
      <xdr:rowOff>51462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67989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98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144352</xdr:rowOff>
    </xdr:from>
    <xdr:to>
      <xdr:col>10</xdr:col>
      <xdr:colOff>165100</xdr:colOff>
      <xdr:row>55</xdr:row>
      <xdr:rowOff>74502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91029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41384</xdr:rowOff>
    </xdr:from>
    <xdr:to>
      <xdr:col>6</xdr:col>
      <xdr:colOff>38100</xdr:colOff>
      <xdr:row>55</xdr:row>
      <xdr:rowOff>142984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159511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168084</xdr:rowOff>
    </xdr:from>
    <xdr:to>
      <xdr:col>24</xdr:col>
      <xdr:colOff>62865</xdr:colOff>
      <xdr:row>79</xdr:row>
      <xdr:rowOff>1702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41034"/>
          <a:ext cx="1270" cy="120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5529</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1702</xdr:rowOff>
    </xdr:from>
    <xdr:to>
      <xdr:col>24</xdr:col>
      <xdr:colOff>152400</xdr:colOff>
      <xdr:row>79</xdr:row>
      <xdr:rowOff>1702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114761</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168084</xdr:rowOff>
    </xdr:from>
    <xdr:to>
      <xdr:col>24</xdr:col>
      <xdr:colOff>152400</xdr:colOff>
      <xdr:row>71</xdr:row>
      <xdr:rowOff>168084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4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36220</xdr:rowOff>
    </xdr:from>
    <xdr:to>
      <xdr:col>24</xdr:col>
      <xdr:colOff>63500</xdr:colOff>
      <xdr:row>71</xdr:row>
      <xdr:rowOff>168084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209170"/>
          <a:ext cx="838200" cy="1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144060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74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165633</xdr:rowOff>
    </xdr:from>
    <xdr:to>
      <xdr:col>24</xdr:col>
      <xdr:colOff>114300</xdr:colOff>
      <xdr:row>77</xdr:row>
      <xdr:rowOff>95783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9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36220</xdr:rowOff>
    </xdr:from>
    <xdr:to>
      <xdr:col>19</xdr:col>
      <xdr:colOff>177800</xdr:colOff>
      <xdr:row>72</xdr:row>
      <xdr:rowOff>14236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209170"/>
          <a:ext cx="889000" cy="1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156108</xdr:rowOff>
    </xdr:from>
    <xdr:to>
      <xdr:col>20</xdr:col>
      <xdr:colOff>38100</xdr:colOff>
      <xdr:row>77</xdr:row>
      <xdr:rowOff>86258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77385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7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14236</xdr:rowOff>
    </xdr:from>
    <xdr:to>
      <xdr:col>15</xdr:col>
      <xdr:colOff>50800</xdr:colOff>
      <xdr:row>74</xdr:row>
      <xdr:rowOff>131585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358636"/>
          <a:ext cx="889000" cy="4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125734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8141</xdr:rowOff>
    </xdr:from>
    <xdr:to>
      <xdr:col>10</xdr:col>
      <xdr:colOff>114300</xdr:colOff>
      <xdr:row>74</xdr:row>
      <xdr:rowOff>131585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523991"/>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29075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163186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117284</xdr:rowOff>
    </xdr:from>
    <xdr:to>
      <xdr:col>24</xdr:col>
      <xdr:colOff>114300</xdr:colOff>
      <xdr:row>72</xdr:row>
      <xdr:rowOff>47434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2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70311</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2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156870</xdr:rowOff>
    </xdr:from>
    <xdr:to>
      <xdr:col>20</xdr:col>
      <xdr:colOff>38100</xdr:colOff>
      <xdr:row>71</xdr:row>
      <xdr:rowOff>87020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1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103547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19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134886</xdr:rowOff>
    </xdr:from>
    <xdr:to>
      <xdr:col>15</xdr:col>
      <xdr:colOff>101600</xdr:colOff>
      <xdr:row>72</xdr:row>
      <xdr:rowOff>65036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81563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0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80785</xdr:rowOff>
    </xdr:from>
    <xdr:to>
      <xdr:col>10</xdr:col>
      <xdr:colOff>165100</xdr:colOff>
      <xdr:row>75</xdr:row>
      <xdr:rowOff>10935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27462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5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128791</xdr:rowOff>
    </xdr:from>
    <xdr:to>
      <xdr:col>6</xdr:col>
      <xdr:colOff>38100</xdr:colOff>
      <xdr:row>73</xdr:row>
      <xdr:rowOff>58941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4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75468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2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156877</xdr:rowOff>
    </xdr:from>
    <xdr:to>
      <xdr:col>24</xdr:col>
      <xdr:colOff>63500</xdr:colOff>
      <xdr:row>97</xdr:row>
      <xdr:rowOff>118452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16077"/>
          <a:ext cx="838200" cy="13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156877</xdr:rowOff>
    </xdr:from>
    <xdr:to>
      <xdr:col>19</xdr:col>
      <xdr:colOff>177800</xdr:colOff>
      <xdr:row>98</xdr:row>
      <xdr:rowOff>26150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16077"/>
          <a:ext cx="889000" cy="2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26150</xdr:rowOff>
    </xdr:from>
    <xdr:to>
      <xdr:col>15</xdr:col>
      <xdr:colOff>50800</xdr:colOff>
      <xdr:row>98</xdr:row>
      <xdr:rowOff>28797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28250"/>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28797</xdr:rowOff>
    </xdr:from>
    <xdr:to>
      <xdr:col>10</xdr:col>
      <xdr:colOff>114300</xdr:colOff>
      <xdr:row>98</xdr:row>
      <xdr:rowOff>76530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30897"/>
          <a:ext cx="889000" cy="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67652</xdr:rowOff>
    </xdr:from>
    <xdr:to>
      <xdr:col>24</xdr:col>
      <xdr:colOff>114300</xdr:colOff>
      <xdr:row>97</xdr:row>
      <xdr:rowOff>169252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46079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7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106077</xdr:rowOff>
    </xdr:from>
    <xdr:to>
      <xdr:col>20</xdr:col>
      <xdr:colOff>38100</xdr:colOff>
      <xdr:row>97</xdr:row>
      <xdr:rowOff>36227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27354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5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146800</xdr:rowOff>
    </xdr:from>
    <xdr:to>
      <xdr:col>15</xdr:col>
      <xdr:colOff>101600</xdr:colOff>
      <xdr:row>98</xdr:row>
      <xdr:rowOff>76950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68077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149447</xdr:rowOff>
    </xdr:from>
    <xdr:to>
      <xdr:col>10</xdr:col>
      <xdr:colOff>165100</xdr:colOff>
      <xdr:row>98</xdr:row>
      <xdr:rowOff>79597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70724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25730</xdr:rowOff>
    </xdr:from>
    <xdr:to>
      <xdr:col>6</xdr:col>
      <xdr:colOff>38100</xdr:colOff>
      <xdr:row>98</xdr:row>
      <xdr:rowOff>127330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118457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19289</xdr:rowOff>
    </xdr:from>
    <xdr:to>
      <xdr:col>55</xdr:col>
      <xdr:colOff>0</xdr:colOff>
      <xdr:row>35</xdr:row>
      <xdr:rowOff>52763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020039"/>
          <a:ext cx="8382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42021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137010</xdr:rowOff>
    </xdr:from>
    <xdr:to>
      <xdr:col>50</xdr:col>
      <xdr:colOff>114300</xdr:colOff>
      <xdr:row>35</xdr:row>
      <xdr:rowOff>19289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280510"/>
          <a:ext cx="889000" cy="7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137010</xdr:rowOff>
    </xdr:from>
    <xdr:to>
      <xdr:col>45</xdr:col>
      <xdr:colOff>177800</xdr:colOff>
      <xdr:row>35</xdr:row>
      <xdr:rowOff>158163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280510"/>
          <a:ext cx="889000" cy="87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158163</xdr:rowOff>
    </xdr:from>
    <xdr:to>
      <xdr:col>41</xdr:col>
      <xdr:colOff>50800</xdr:colOff>
      <xdr:row>36</xdr:row>
      <xdr:rowOff>133779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58913"/>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13309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1963</xdr:rowOff>
    </xdr:from>
    <xdr:to>
      <xdr:col>55</xdr:col>
      <xdr:colOff>50800</xdr:colOff>
      <xdr:row>35</xdr:row>
      <xdr:rowOff>103563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24840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5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139939</xdr:rowOff>
    </xdr:from>
    <xdr:to>
      <xdr:col>50</xdr:col>
      <xdr:colOff>165100</xdr:colOff>
      <xdr:row>35</xdr:row>
      <xdr:rowOff>70089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6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86616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86210</xdr:rowOff>
    </xdr:from>
    <xdr:to>
      <xdr:col>46</xdr:col>
      <xdr:colOff>38100</xdr:colOff>
      <xdr:row>31</xdr:row>
      <xdr:rowOff>16360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32887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0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107363</xdr:rowOff>
    </xdr:from>
    <xdr:to>
      <xdr:col>41</xdr:col>
      <xdr:colOff>101600</xdr:colOff>
      <xdr:row>36</xdr:row>
      <xdr:rowOff>37513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54040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82979</xdr:rowOff>
    </xdr:from>
    <xdr:to>
      <xdr:col>36</xdr:col>
      <xdr:colOff>165100</xdr:colOff>
      <xdr:row>37</xdr:row>
      <xdr:rowOff>13129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29656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134226</xdr:rowOff>
    </xdr:from>
    <xdr:to>
      <xdr:col>55</xdr:col>
      <xdr:colOff>0</xdr:colOff>
      <xdr:row>56</xdr:row>
      <xdr:rowOff>149619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35426"/>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134226</xdr:rowOff>
    </xdr:from>
    <xdr:to>
      <xdr:col>50</xdr:col>
      <xdr:colOff>114300</xdr:colOff>
      <xdr:row>57</xdr:row>
      <xdr:rowOff>75641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35426"/>
          <a:ext cx="889000" cy="1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12357</xdr:rowOff>
    </xdr:from>
    <xdr:to>
      <xdr:col>45</xdr:col>
      <xdr:colOff>177800</xdr:colOff>
      <xdr:row>57</xdr:row>
      <xdr:rowOff>75641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13557"/>
          <a:ext cx="889000" cy="2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170714</xdr:rowOff>
    </xdr:from>
    <xdr:to>
      <xdr:col>41</xdr:col>
      <xdr:colOff>50800</xdr:colOff>
      <xdr:row>56</xdr:row>
      <xdr:rowOff>12357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600464"/>
          <a:ext cx="8890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98819</xdr:rowOff>
    </xdr:from>
    <xdr:to>
      <xdr:col>55</xdr:col>
      <xdr:colOff>50800</xdr:colOff>
      <xdr:row>57</xdr:row>
      <xdr:rowOff>28969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77246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83426</xdr:rowOff>
    </xdr:from>
    <xdr:to>
      <xdr:col>50</xdr:col>
      <xdr:colOff>165100</xdr:colOff>
      <xdr:row>57</xdr:row>
      <xdr:rowOff>13576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4703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7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24841</xdr:rowOff>
    </xdr:from>
    <xdr:to>
      <xdr:col>46</xdr:col>
      <xdr:colOff>38100</xdr:colOff>
      <xdr:row>57</xdr:row>
      <xdr:rowOff>126441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117568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133007</xdr:rowOff>
    </xdr:from>
    <xdr:to>
      <xdr:col>41</xdr:col>
      <xdr:colOff>101600</xdr:colOff>
      <xdr:row>56</xdr:row>
      <xdr:rowOff>63157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79684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119914</xdr:rowOff>
    </xdr:from>
    <xdr:to>
      <xdr:col>36</xdr:col>
      <xdr:colOff>165100</xdr:colOff>
      <xdr:row>56</xdr:row>
      <xdr:rowOff>50064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66591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2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155206</xdr:rowOff>
    </xdr:from>
    <xdr:to>
      <xdr:col>55</xdr:col>
      <xdr:colOff>0</xdr:colOff>
      <xdr:row>78</xdr:row>
      <xdr:rowOff>168160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2830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64694</xdr:rowOff>
    </xdr:from>
    <xdr:to>
      <xdr:col>50</xdr:col>
      <xdr:colOff>114300</xdr:colOff>
      <xdr:row>78</xdr:row>
      <xdr:rowOff>168160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437794"/>
          <a:ext cx="889000" cy="10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117208</xdr:rowOff>
    </xdr:from>
    <xdr:to>
      <xdr:col>45</xdr:col>
      <xdr:colOff>177800</xdr:colOff>
      <xdr:row>78</xdr:row>
      <xdr:rowOff>64694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318858"/>
          <a:ext cx="889000" cy="1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117208</xdr:rowOff>
    </xdr:from>
    <xdr:to>
      <xdr:col>41</xdr:col>
      <xdr:colOff>50800</xdr:colOff>
      <xdr:row>77</xdr:row>
      <xdr:rowOff>135801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318858"/>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104406</xdr:rowOff>
    </xdr:from>
    <xdr:to>
      <xdr:col>55</xdr:col>
      <xdr:colOff>50800</xdr:colOff>
      <xdr:row>79</xdr:row>
      <xdr:rowOff>34556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19333</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117360</xdr:rowOff>
    </xdr:from>
    <xdr:to>
      <xdr:col>50</xdr:col>
      <xdr:colOff>165100</xdr:colOff>
      <xdr:row>79</xdr:row>
      <xdr:rowOff>47510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38637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8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13894</xdr:rowOff>
    </xdr:from>
    <xdr:to>
      <xdr:col>46</xdr:col>
      <xdr:colOff>38100</xdr:colOff>
      <xdr:row>78</xdr:row>
      <xdr:rowOff>115494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106621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4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66408</xdr:rowOff>
    </xdr:from>
    <xdr:to>
      <xdr:col>41</xdr:col>
      <xdr:colOff>101600</xdr:colOff>
      <xdr:row>77</xdr:row>
      <xdr:rowOff>168008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13085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04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85001</xdr:rowOff>
    </xdr:from>
    <xdr:to>
      <xdr:col>36</xdr:col>
      <xdr:colOff>165100</xdr:colOff>
      <xdr:row>78</xdr:row>
      <xdr:rowOff>15151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91384</xdr:rowOff>
    </xdr:from>
    <xdr:to>
      <xdr:col>55</xdr:col>
      <xdr:colOff>0</xdr:colOff>
      <xdr:row>94</xdr:row>
      <xdr:rowOff>96135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207684"/>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91384</xdr:rowOff>
    </xdr:from>
    <xdr:to>
      <xdr:col>50</xdr:col>
      <xdr:colOff>114300</xdr:colOff>
      <xdr:row>96</xdr:row>
      <xdr:rowOff>18951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207684"/>
          <a:ext cx="889000" cy="27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71495</xdr:rowOff>
    </xdr:from>
    <xdr:to>
      <xdr:col>45</xdr:col>
      <xdr:colOff>177800</xdr:colOff>
      <xdr:row>96</xdr:row>
      <xdr:rowOff>18951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359245"/>
          <a:ext cx="889000" cy="1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170104</xdr:rowOff>
    </xdr:from>
    <xdr:to>
      <xdr:col>41</xdr:col>
      <xdr:colOff>50800</xdr:colOff>
      <xdr:row>95</xdr:row>
      <xdr:rowOff>71495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286404"/>
          <a:ext cx="889000" cy="7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45335</xdr:rowOff>
    </xdr:from>
    <xdr:to>
      <xdr:col>55</xdr:col>
      <xdr:colOff>50800</xdr:colOff>
      <xdr:row>94</xdr:row>
      <xdr:rowOff>146935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1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68212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01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40584</xdr:rowOff>
    </xdr:from>
    <xdr:to>
      <xdr:col>50</xdr:col>
      <xdr:colOff>165100</xdr:colOff>
      <xdr:row>94</xdr:row>
      <xdr:rowOff>142184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1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158711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93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139601</xdr:rowOff>
    </xdr:from>
    <xdr:to>
      <xdr:col>46</xdr:col>
      <xdr:colOff>38100</xdr:colOff>
      <xdr:row>96</xdr:row>
      <xdr:rowOff>69751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60878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5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20695</xdr:rowOff>
    </xdr:from>
    <xdr:to>
      <xdr:col>41</xdr:col>
      <xdr:colOff>101600</xdr:colOff>
      <xdr:row>95</xdr:row>
      <xdr:rowOff>122295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3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138822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0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119304</xdr:rowOff>
    </xdr:from>
    <xdr:to>
      <xdr:col>36</xdr:col>
      <xdr:colOff>165100</xdr:colOff>
      <xdr:row>95</xdr:row>
      <xdr:rowOff>49454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2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65981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0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28981</xdr:rowOff>
    </xdr:from>
    <xdr:to>
      <xdr:col>85</xdr:col>
      <xdr:colOff>127000</xdr:colOff>
      <xdr:row>39</xdr:row>
      <xdr:rowOff>32124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15531"/>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8407</xdr:rowOff>
    </xdr:from>
    <xdr:to>
      <xdr:col>81</xdr:col>
      <xdr:colOff>50800</xdr:colOff>
      <xdr:row>39</xdr:row>
      <xdr:rowOff>32124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94957"/>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8255</xdr:rowOff>
    </xdr:from>
    <xdr:to>
      <xdr:col>76</xdr:col>
      <xdr:colOff>114300</xdr:colOff>
      <xdr:row>39</xdr:row>
      <xdr:rowOff>8407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9480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8255</xdr:rowOff>
    </xdr:from>
    <xdr:to>
      <xdr:col>71</xdr:col>
      <xdr:colOff>177800</xdr:colOff>
      <xdr:row>39</xdr:row>
      <xdr:rowOff>33648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94805"/>
          <a:ext cx="88900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149631</xdr:rowOff>
    </xdr:from>
    <xdr:to>
      <xdr:col>85</xdr:col>
      <xdr:colOff>177800</xdr:colOff>
      <xdr:row>39</xdr:row>
      <xdr:rowOff>79781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64558</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7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152774</xdr:rowOff>
    </xdr:from>
    <xdr:to>
      <xdr:col>81</xdr:col>
      <xdr:colOff>101600</xdr:colOff>
      <xdr:row>39</xdr:row>
      <xdr:rowOff>82924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74051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76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129057</xdr:rowOff>
    </xdr:from>
    <xdr:to>
      <xdr:col>76</xdr:col>
      <xdr:colOff>165100</xdr:colOff>
      <xdr:row>39</xdr:row>
      <xdr:rowOff>59207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50334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73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128905</xdr:rowOff>
    </xdr:from>
    <xdr:to>
      <xdr:col>72</xdr:col>
      <xdr:colOff>38100</xdr:colOff>
      <xdr:row>39</xdr:row>
      <xdr:rowOff>59055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50182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7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154298</xdr:rowOff>
    </xdr:from>
    <xdr:to>
      <xdr:col>67</xdr:col>
      <xdr:colOff>101600</xdr:colOff>
      <xdr:row>39</xdr:row>
      <xdr:rowOff>84448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75575</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6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42790</xdr:rowOff>
    </xdr:from>
    <xdr:to>
      <xdr:col>85</xdr:col>
      <xdr:colOff>127000</xdr:colOff>
      <xdr:row>74</xdr:row>
      <xdr:rowOff>67838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730090"/>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8549</xdr:rowOff>
    </xdr:from>
    <xdr:to>
      <xdr:col>81</xdr:col>
      <xdr:colOff>50800</xdr:colOff>
      <xdr:row>74</xdr:row>
      <xdr:rowOff>42790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695849"/>
          <a:ext cx="889000" cy="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8549</xdr:rowOff>
    </xdr:from>
    <xdr:to>
      <xdr:col>76</xdr:col>
      <xdr:colOff>114300</xdr:colOff>
      <xdr:row>74</xdr:row>
      <xdr:rowOff>60931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695849"/>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60931</xdr:rowOff>
    </xdr:from>
    <xdr:to>
      <xdr:col>71</xdr:col>
      <xdr:colOff>177800</xdr:colOff>
      <xdr:row>74</xdr:row>
      <xdr:rowOff>101769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748231"/>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17038</xdr:rowOff>
    </xdr:from>
    <xdr:to>
      <xdr:col>85</xdr:col>
      <xdr:colOff>177800</xdr:colOff>
      <xdr:row>74</xdr:row>
      <xdr:rowOff>118638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39915</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55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163440</xdr:rowOff>
    </xdr:from>
    <xdr:to>
      <xdr:col>81</xdr:col>
      <xdr:colOff>101600</xdr:colOff>
      <xdr:row>74</xdr:row>
      <xdr:rowOff>93590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6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110117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4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129199</xdr:rowOff>
    </xdr:from>
    <xdr:to>
      <xdr:col>76</xdr:col>
      <xdr:colOff>165100</xdr:colOff>
      <xdr:row>74</xdr:row>
      <xdr:rowOff>59349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6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75876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4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10131</xdr:rowOff>
    </xdr:from>
    <xdr:to>
      <xdr:col>72</xdr:col>
      <xdr:colOff>38100</xdr:colOff>
      <xdr:row>74</xdr:row>
      <xdr:rowOff>111731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6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128258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47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50969</xdr:rowOff>
    </xdr:from>
    <xdr:to>
      <xdr:col>67</xdr:col>
      <xdr:colOff>101600</xdr:colOff>
      <xdr:row>74</xdr:row>
      <xdr:rowOff>152569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7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169096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170580</xdr:rowOff>
    </xdr:from>
    <xdr:to>
      <xdr:col>85</xdr:col>
      <xdr:colOff>127000</xdr:colOff>
      <xdr:row>93</xdr:row>
      <xdr:rowOff>3187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5772530"/>
          <a:ext cx="838200" cy="17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170580</xdr:rowOff>
    </xdr:from>
    <xdr:to>
      <xdr:col>81</xdr:col>
      <xdr:colOff>50800</xdr:colOff>
      <xdr:row>94</xdr:row>
      <xdr:rowOff>89122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5772530"/>
          <a:ext cx="889000" cy="4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89122</xdr:rowOff>
    </xdr:from>
    <xdr:to>
      <xdr:col>76</xdr:col>
      <xdr:colOff>114300</xdr:colOff>
      <xdr:row>97</xdr:row>
      <xdr:rowOff>23591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205422"/>
          <a:ext cx="889000" cy="4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23591</xdr:rowOff>
    </xdr:from>
    <xdr:to>
      <xdr:col>71</xdr:col>
      <xdr:colOff>177800</xdr:colOff>
      <xdr:row>97</xdr:row>
      <xdr:rowOff>111888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654241"/>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123837</xdr:rowOff>
    </xdr:from>
    <xdr:to>
      <xdr:col>85</xdr:col>
      <xdr:colOff>177800</xdr:colOff>
      <xdr:row>93</xdr:row>
      <xdr:rowOff>53987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58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146714</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57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119780</xdr:rowOff>
    </xdr:from>
    <xdr:to>
      <xdr:col>81</xdr:col>
      <xdr:colOff>101600</xdr:colOff>
      <xdr:row>92</xdr:row>
      <xdr:rowOff>49930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57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66457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54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38322</xdr:rowOff>
    </xdr:from>
    <xdr:to>
      <xdr:col>76</xdr:col>
      <xdr:colOff>165100</xdr:colOff>
      <xdr:row>94</xdr:row>
      <xdr:rowOff>139922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1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156449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59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144241</xdr:rowOff>
    </xdr:from>
    <xdr:to>
      <xdr:col>72</xdr:col>
      <xdr:colOff>38100</xdr:colOff>
      <xdr:row>97</xdr:row>
      <xdr:rowOff>74391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6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90918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3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61088</xdr:rowOff>
    </xdr:from>
    <xdr:to>
      <xdr:col>67</xdr:col>
      <xdr:colOff>101600</xdr:colOff>
      <xdr:row>97</xdr:row>
      <xdr:rowOff>162688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153815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78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117983</xdr:rowOff>
    </xdr:from>
    <xdr:to>
      <xdr:col>116</xdr:col>
      <xdr:colOff>63500</xdr:colOff>
      <xdr:row>36</xdr:row>
      <xdr:rowOff>3283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118733"/>
          <a:ext cx="8382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60661</xdr:rowOff>
    </xdr:from>
    <xdr:to>
      <xdr:col>111</xdr:col>
      <xdr:colOff>177800</xdr:colOff>
      <xdr:row>36</xdr:row>
      <xdr:rowOff>3283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061411"/>
          <a:ext cx="889000" cy="1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60661</xdr:rowOff>
    </xdr:from>
    <xdr:to>
      <xdr:col>107</xdr:col>
      <xdr:colOff>50800</xdr:colOff>
      <xdr:row>35</xdr:row>
      <xdr:rowOff>160731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061411"/>
          <a:ext cx="889000" cy="1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160731</xdr:rowOff>
    </xdr:from>
    <xdr:to>
      <xdr:col>102</xdr:col>
      <xdr:colOff>114300</xdr:colOff>
      <xdr:row>38</xdr:row>
      <xdr:rowOff>25400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161481"/>
          <a:ext cx="889000" cy="3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67183</xdr:rowOff>
    </xdr:from>
    <xdr:to>
      <xdr:col>116</xdr:col>
      <xdr:colOff>114300</xdr:colOff>
      <xdr:row>35</xdr:row>
      <xdr:rowOff>168783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90060</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91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123933</xdr:rowOff>
    </xdr:from>
    <xdr:to>
      <xdr:col>112</xdr:col>
      <xdr:colOff>38100</xdr:colOff>
      <xdr:row>36</xdr:row>
      <xdr:rowOff>54083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1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70610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8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9861</xdr:rowOff>
    </xdr:from>
    <xdr:to>
      <xdr:col>107</xdr:col>
      <xdr:colOff>101600</xdr:colOff>
      <xdr:row>35</xdr:row>
      <xdr:rowOff>111461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0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127988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578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109931</xdr:rowOff>
    </xdr:from>
    <xdr:to>
      <xdr:col>102</xdr:col>
      <xdr:colOff>165100</xdr:colOff>
      <xdr:row>36</xdr:row>
      <xdr:rowOff>40081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56608</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58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124201</xdr:rowOff>
    </xdr:from>
    <xdr:to>
      <xdr:col>116</xdr:col>
      <xdr:colOff>63500</xdr:colOff>
      <xdr:row>57</xdr:row>
      <xdr:rowOff>151039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896851"/>
          <a:ext cx="8382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78938</xdr:rowOff>
    </xdr:from>
    <xdr:to>
      <xdr:col>111</xdr:col>
      <xdr:colOff>177800</xdr:colOff>
      <xdr:row>57</xdr:row>
      <xdr:rowOff>124201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851588"/>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78938</xdr:rowOff>
    </xdr:from>
    <xdr:to>
      <xdr:col>107</xdr:col>
      <xdr:colOff>50800</xdr:colOff>
      <xdr:row>58</xdr:row>
      <xdr:rowOff>61061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851588"/>
          <a:ext cx="889000" cy="1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61061</xdr:rowOff>
    </xdr:from>
    <xdr:to>
      <xdr:col>102</xdr:col>
      <xdr:colOff>114300</xdr:colOff>
      <xdr:row>58</xdr:row>
      <xdr:rowOff>61336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0516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100239</xdr:rowOff>
    </xdr:from>
    <xdr:to>
      <xdr:col>116</xdr:col>
      <xdr:colOff>114300</xdr:colOff>
      <xdr:row>58</xdr:row>
      <xdr:rowOff>30389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78666</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5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73401</xdr:rowOff>
    </xdr:from>
    <xdr:to>
      <xdr:col>112</xdr:col>
      <xdr:colOff>38100</xdr:colOff>
      <xdr:row>58</xdr:row>
      <xdr:rowOff>3551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8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166128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93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28138</xdr:rowOff>
    </xdr:from>
    <xdr:to>
      <xdr:col>107</xdr:col>
      <xdr:colOff>101600</xdr:colOff>
      <xdr:row>57</xdr:row>
      <xdr:rowOff>129738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120865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8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10261</xdr:rowOff>
    </xdr:from>
    <xdr:to>
      <xdr:col>102</xdr:col>
      <xdr:colOff>165100</xdr:colOff>
      <xdr:row>58</xdr:row>
      <xdr:rowOff>111861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102988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10536</xdr:rowOff>
    </xdr:from>
    <xdr:to>
      <xdr:col>98</xdr:col>
      <xdr:colOff>38100</xdr:colOff>
      <xdr:row>58</xdr:row>
      <xdr:rowOff>112136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103263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4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28600</xdr:rowOff>
    </xdr:from>
    <xdr:to>
      <xdr:col>116</xdr:col>
      <xdr:colOff>63500</xdr:colOff>
      <xdr:row>77</xdr:row>
      <xdr:rowOff>42011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30250"/>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39306</xdr:rowOff>
    </xdr:from>
    <xdr:to>
      <xdr:col>111</xdr:col>
      <xdr:colOff>177800</xdr:colOff>
      <xdr:row>77</xdr:row>
      <xdr:rowOff>42011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40956"/>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39306</xdr:rowOff>
    </xdr:from>
    <xdr:to>
      <xdr:col>107</xdr:col>
      <xdr:colOff>50800</xdr:colOff>
      <xdr:row>77</xdr:row>
      <xdr:rowOff>91160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40956"/>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116383</xdr:rowOff>
    </xdr:from>
    <xdr:to>
      <xdr:col>102</xdr:col>
      <xdr:colOff>114300</xdr:colOff>
      <xdr:row>77</xdr:row>
      <xdr:rowOff>91160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117883"/>
          <a:ext cx="889000" cy="117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149250</xdr:rowOff>
    </xdr:from>
    <xdr:to>
      <xdr:col>116</xdr:col>
      <xdr:colOff>114300</xdr:colOff>
      <xdr:row>77</xdr:row>
      <xdr:rowOff>79400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127677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162661</xdr:rowOff>
    </xdr:from>
    <xdr:to>
      <xdr:col>112</xdr:col>
      <xdr:colOff>38100</xdr:colOff>
      <xdr:row>77</xdr:row>
      <xdr:rowOff>92811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83938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159956</xdr:rowOff>
    </xdr:from>
    <xdr:to>
      <xdr:col>107</xdr:col>
      <xdr:colOff>101600</xdr:colOff>
      <xdr:row>77</xdr:row>
      <xdr:rowOff>90106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81233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40360</xdr:rowOff>
    </xdr:from>
    <xdr:to>
      <xdr:col>102</xdr:col>
      <xdr:colOff>165100</xdr:colOff>
      <xdr:row>77</xdr:row>
      <xdr:rowOff>141960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133087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65583</xdr:rowOff>
    </xdr:from>
    <xdr:to>
      <xdr:col>98</xdr:col>
      <xdr:colOff>38100</xdr:colOff>
      <xdr:row>70</xdr:row>
      <xdr:rowOff>167183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12260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18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歳出決算総額から算出した住民一人当たりコストは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683,318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円（前年度比</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決算額が前年度比</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したことによるものである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が、主な要因としては、子育て世帯等臨時特別支援事業（特別給付金）や新型コロナウイルス感染症拡大防止協力金事業などの、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新型コロナウイルス感染症対策事業</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が減少となった影響によるものである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。新型コロナウイルス感染症対策事業の内容が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各団体によって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異なるため、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前年度同様で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類似団体や県平均と比較することは難しいが、例年と変わることなくさらなるコスト削減の取り組みを進めている。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性質別に特徴的なものを見てみると、人件費については、令和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会計年度任用職員制度が始まり、賃金（物件費）の廃止に伴い、報酬（人件費）へ移行した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年度も同程度の水準となっている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。類似団体と比べ高水準にあるが、直営保育</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の割合が高いことや、隣接他団体の廃棄物処理、消防救急等の業務を受託していることによるものである。物件費も増額となっているが、ふるさと納税事業の伸びにより業務委託料が増加している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ふるさと納税の一部を基金に積み立てる運用をしていることから、積立金も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高水準で推移している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については、日本有数の豪雪地域であることから除雪経費が例年大きな割合を占めており、類似団体平均よりも高い要因となっている。令和元年度は異常少雪の影響により大幅に減少したが、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大雪となったため、大幅にリバウンドする結果となった。補助費等については、令和元年度から下水道事業が法適用となったため繰出金から補助</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等へ移動した影響もあり、住民一人当たりの経費が高水準となっている。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年度は特別</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定額給付金事業</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により大幅増加したが、単年度事業であったため令和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年度以降は落ち着いている。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合併特例債を活用した投資的事業が終了したことから徐々に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その後は横ばいとなっている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合併特例債を活用した大規模な投資事業が続いたことから高水準で推移しているが、普通建設事業とリンクしゆるやかに減少に向かう。繰出金については、前述のとおり、下水道事業への繰出が補助</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等へ移動したため、大幅な減額とな</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り、その後は横ばいとなっている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。投資及び出資金については、事業会計の繰入内容に合わせて資本的支出については投資で支出する整理としたため、近年は増加している。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53,962
52,811
584.55
39,402,729
36,873,250
2,232,914
19,543,102
30,392,703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31115</xdr:rowOff>
    </xdr:from>
    <xdr:to>
      <xdr:col>24</xdr:col>
      <xdr:colOff>63500</xdr:colOff>
      <xdr:row>36</xdr:row>
      <xdr:rowOff>76073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3315"/>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76073</xdr:rowOff>
    </xdr:from>
    <xdr:to>
      <xdr:col>19</xdr:col>
      <xdr:colOff>177800</xdr:colOff>
      <xdr:row>36</xdr:row>
      <xdr:rowOff>93980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827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85979</xdr:rowOff>
    </xdr:from>
    <xdr:to>
      <xdr:col>15</xdr:col>
      <xdr:colOff>50800</xdr:colOff>
      <xdr:row>36</xdr:row>
      <xdr:rowOff>93980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6729"/>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85979</xdr:rowOff>
    </xdr:from>
    <xdr:to>
      <xdr:col>10</xdr:col>
      <xdr:colOff>114300</xdr:colOff>
      <xdr:row>36</xdr:row>
      <xdr:rowOff>85979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8672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151765</xdr:rowOff>
    </xdr:from>
    <xdr:to>
      <xdr:col>24</xdr:col>
      <xdr:colOff>114300</xdr:colOff>
      <xdr:row>36</xdr:row>
      <xdr:rowOff>81915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130192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25273</xdr:rowOff>
    </xdr:from>
    <xdr:to>
      <xdr:col>20</xdr:col>
      <xdr:colOff>38100</xdr:colOff>
      <xdr:row>36</xdr:row>
      <xdr:rowOff>126873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118000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43180</xdr:rowOff>
    </xdr:from>
    <xdr:to>
      <xdr:col>15</xdr:col>
      <xdr:colOff>101600</xdr:colOff>
      <xdr:row>36</xdr:row>
      <xdr:rowOff>144780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135907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35179</xdr:rowOff>
    </xdr:from>
    <xdr:to>
      <xdr:col>10</xdr:col>
      <xdr:colOff>165100</xdr:colOff>
      <xdr:row>35</xdr:row>
      <xdr:rowOff>136779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153306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1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35179</xdr:rowOff>
    </xdr:from>
    <xdr:to>
      <xdr:col>6</xdr:col>
      <xdr:colOff>38100</xdr:colOff>
      <xdr:row>36</xdr:row>
      <xdr:rowOff>136779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127906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107323</xdr:rowOff>
    </xdr:from>
    <xdr:to>
      <xdr:col>24</xdr:col>
      <xdr:colOff>63500</xdr:colOff>
      <xdr:row>53</xdr:row>
      <xdr:rowOff>7858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022723"/>
          <a:ext cx="838200" cy="7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156518</xdr:rowOff>
    </xdr:from>
    <xdr:to>
      <xdr:col>19</xdr:col>
      <xdr:colOff>177800</xdr:colOff>
      <xdr:row>53</xdr:row>
      <xdr:rowOff>7858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557568"/>
          <a:ext cx="889000" cy="5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156518</xdr:rowOff>
    </xdr:from>
    <xdr:to>
      <xdr:col>15</xdr:col>
      <xdr:colOff>50800</xdr:colOff>
      <xdr:row>55</xdr:row>
      <xdr:rowOff>160731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557568"/>
          <a:ext cx="889000" cy="103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160731</xdr:rowOff>
    </xdr:from>
    <xdr:to>
      <xdr:col>10</xdr:col>
      <xdr:colOff>114300</xdr:colOff>
      <xdr:row>56</xdr:row>
      <xdr:rowOff>64750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90481"/>
          <a:ext cx="889000" cy="7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56523</xdr:rowOff>
    </xdr:from>
    <xdr:to>
      <xdr:col>24</xdr:col>
      <xdr:colOff>114300</xdr:colOff>
      <xdr:row>52</xdr:row>
      <xdr:rowOff>158123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89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79400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82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128508</xdr:rowOff>
    </xdr:from>
    <xdr:to>
      <xdr:col>20</xdr:col>
      <xdr:colOff>38100</xdr:colOff>
      <xdr:row>53</xdr:row>
      <xdr:rowOff>58658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0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75185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1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105718</xdr:rowOff>
    </xdr:from>
    <xdr:to>
      <xdr:col>15</xdr:col>
      <xdr:colOff>101600</xdr:colOff>
      <xdr:row>50</xdr:row>
      <xdr:rowOff>35868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52395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28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109931</xdr:rowOff>
    </xdr:from>
    <xdr:to>
      <xdr:col>10</xdr:col>
      <xdr:colOff>165100</xdr:colOff>
      <xdr:row>56</xdr:row>
      <xdr:rowOff>40081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56608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13950</xdr:rowOff>
    </xdr:from>
    <xdr:to>
      <xdr:col>6</xdr:col>
      <xdr:colOff>38100</xdr:colOff>
      <xdr:row>56</xdr:row>
      <xdr:rowOff>115550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106677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7480</xdr:rowOff>
    </xdr:from>
    <xdr:to>
      <xdr:col>24</xdr:col>
      <xdr:colOff>63500</xdr:colOff>
      <xdr:row>77</xdr:row>
      <xdr:rowOff>148653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09130"/>
          <a:ext cx="838200" cy="1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9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7480</xdr:rowOff>
    </xdr:from>
    <xdr:to>
      <xdr:col>19</xdr:col>
      <xdr:colOff>177800</xdr:colOff>
      <xdr:row>78</xdr:row>
      <xdr:rowOff>104178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9130"/>
          <a:ext cx="889000" cy="2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137304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104178</xdr:rowOff>
    </xdr:from>
    <xdr:to>
      <xdr:col>15</xdr:col>
      <xdr:colOff>50800</xdr:colOff>
      <xdr:row>79</xdr:row>
      <xdr:rowOff>28905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77278"/>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129672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28905</xdr:rowOff>
    </xdr:from>
    <xdr:to>
      <xdr:col>10</xdr:col>
      <xdr:colOff>114300</xdr:colOff>
      <xdr:row>79</xdr:row>
      <xdr:rowOff>55550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73455"/>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26013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96144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97853</xdr:rowOff>
    </xdr:from>
    <xdr:to>
      <xdr:col>24</xdr:col>
      <xdr:colOff>114300</xdr:colOff>
      <xdr:row>78</xdr:row>
      <xdr:rowOff>28003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76280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7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128130</xdr:rowOff>
    </xdr:from>
    <xdr:to>
      <xdr:col>20</xdr:col>
      <xdr:colOff>38100</xdr:colOff>
      <xdr:row>77</xdr:row>
      <xdr:rowOff>58280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49407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53378</xdr:rowOff>
    </xdr:from>
    <xdr:to>
      <xdr:col>15</xdr:col>
      <xdr:colOff>101600</xdr:colOff>
      <xdr:row>78</xdr:row>
      <xdr:rowOff>154978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146105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149555</xdr:rowOff>
    </xdr:from>
    <xdr:to>
      <xdr:col>10</xdr:col>
      <xdr:colOff>165100</xdr:colOff>
      <xdr:row>79</xdr:row>
      <xdr:rowOff>79705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70832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1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4750</xdr:rowOff>
    </xdr:from>
    <xdr:to>
      <xdr:col>6</xdr:col>
      <xdr:colOff>38100</xdr:colOff>
      <xdr:row>79</xdr:row>
      <xdr:rowOff>106350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97477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4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34697</xdr:rowOff>
    </xdr:from>
    <xdr:to>
      <xdr:col>24</xdr:col>
      <xdr:colOff>63500</xdr:colOff>
      <xdr:row>93</xdr:row>
      <xdr:rowOff>115278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979547"/>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34697</xdr:rowOff>
    </xdr:from>
    <xdr:to>
      <xdr:col>19</xdr:col>
      <xdr:colOff>177800</xdr:colOff>
      <xdr:row>94</xdr:row>
      <xdr:rowOff>149264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979547"/>
          <a:ext cx="889000" cy="28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149264</xdr:rowOff>
    </xdr:from>
    <xdr:to>
      <xdr:col>15</xdr:col>
      <xdr:colOff>50800</xdr:colOff>
      <xdr:row>95</xdr:row>
      <xdr:rowOff>28866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65564"/>
          <a:ext cx="889000" cy="5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165418</xdr:rowOff>
    </xdr:from>
    <xdr:to>
      <xdr:col>10</xdr:col>
      <xdr:colOff>114300</xdr:colOff>
      <xdr:row>95</xdr:row>
      <xdr:rowOff>28866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110268"/>
          <a:ext cx="889000" cy="20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64478</xdr:rowOff>
    </xdr:from>
    <xdr:to>
      <xdr:col>24</xdr:col>
      <xdr:colOff>114300</xdr:colOff>
      <xdr:row>93</xdr:row>
      <xdr:rowOff>166078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87355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155347</xdr:rowOff>
    </xdr:from>
    <xdr:to>
      <xdr:col>20</xdr:col>
      <xdr:colOff>38100</xdr:colOff>
      <xdr:row>93</xdr:row>
      <xdr:rowOff>85497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102024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7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98464</xdr:rowOff>
    </xdr:from>
    <xdr:to>
      <xdr:col>15</xdr:col>
      <xdr:colOff>101600</xdr:colOff>
      <xdr:row>95</xdr:row>
      <xdr:rowOff>28614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45141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149516</xdr:rowOff>
    </xdr:from>
    <xdr:to>
      <xdr:col>10</xdr:col>
      <xdr:colOff>165100</xdr:colOff>
      <xdr:row>95</xdr:row>
      <xdr:rowOff>79666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6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96193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4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114618</xdr:rowOff>
    </xdr:from>
    <xdr:to>
      <xdr:col>6</xdr:col>
      <xdr:colOff>38100</xdr:colOff>
      <xdr:row>94</xdr:row>
      <xdr:rowOff>44768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0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61295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8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1625</xdr:rowOff>
    </xdr:from>
    <xdr:to>
      <xdr:col>55</xdr:col>
      <xdr:colOff>0</xdr:colOff>
      <xdr:row>39</xdr:row>
      <xdr:rowOff>9322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88175"/>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9322</xdr:rowOff>
    </xdr:from>
    <xdr:to>
      <xdr:col>50</xdr:col>
      <xdr:colOff>114300</xdr:colOff>
      <xdr:row>39</xdr:row>
      <xdr:rowOff>11379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9587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7417</xdr:rowOff>
    </xdr:from>
    <xdr:to>
      <xdr:col>45</xdr:col>
      <xdr:colOff>177800</xdr:colOff>
      <xdr:row>39</xdr:row>
      <xdr:rowOff>11379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93967"/>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7417</xdr:rowOff>
    </xdr:from>
    <xdr:to>
      <xdr:col>41</xdr:col>
      <xdr:colOff>50800</xdr:colOff>
      <xdr:row>39</xdr:row>
      <xdr:rowOff>8941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9396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122275</xdr:rowOff>
    </xdr:from>
    <xdr:to>
      <xdr:col>55</xdr:col>
      <xdr:colOff>50800</xdr:colOff>
      <xdr:row>39</xdr:row>
      <xdr:rowOff>52425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0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129972</xdr:rowOff>
    </xdr:from>
    <xdr:to>
      <xdr:col>50</xdr:col>
      <xdr:colOff>165100</xdr:colOff>
      <xdr:row>39</xdr:row>
      <xdr:rowOff>60122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51249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132029</xdr:rowOff>
    </xdr:from>
    <xdr:to>
      <xdr:col>46</xdr:col>
      <xdr:colOff>38100</xdr:colOff>
      <xdr:row>39</xdr:row>
      <xdr:rowOff>62179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53306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3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128067</xdr:rowOff>
    </xdr:from>
    <xdr:to>
      <xdr:col>41</xdr:col>
      <xdr:colOff>101600</xdr:colOff>
      <xdr:row>39</xdr:row>
      <xdr:rowOff>58217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49344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129591</xdr:rowOff>
    </xdr:from>
    <xdr:to>
      <xdr:col>36</xdr:col>
      <xdr:colOff>165100</xdr:colOff>
      <xdr:row>39</xdr:row>
      <xdr:rowOff>59741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50868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7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3149</xdr:rowOff>
    </xdr:from>
    <xdr:to>
      <xdr:col>55</xdr:col>
      <xdr:colOff>0</xdr:colOff>
      <xdr:row>56</xdr:row>
      <xdr:rowOff>58547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04349"/>
          <a:ext cx="8382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58547</xdr:rowOff>
    </xdr:from>
    <xdr:to>
      <xdr:col>50</xdr:col>
      <xdr:colOff>114300</xdr:colOff>
      <xdr:row>56</xdr:row>
      <xdr:rowOff>101733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59747"/>
          <a:ext cx="889000" cy="4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101733</xdr:rowOff>
    </xdr:from>
    <xdr:to>
      <xdr:col>45</xdr:col>
      <xdr:colOff>177800</xdr:colOff>
      <xdr:row>57</xdr:row>
      <xdr:rowOff>41097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02933"/>
          <a:ext cx="889000" cy="1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65691</xdr:rowOff>
    </xdr:from>
    <xdr:to>
      <xdr:col>41</xdr:col>
      <xdr:colOff>50800</xdr:colOff>
      <xdr:row>57</xdr:row>
      <xdr:rowOff>41097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66891"/>
          <a:ext cx="889000" cy="1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123799</xdr:rowOff>
    </xdr:from>
    <xdr:to>
      <xdr:col>55</xdr:col>
      <xdr:colOff>50800</xdr:colOff>
      <xdr:row>56</xdr:row>
      <xdr:rowOff>53949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146676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7747</xdr:rowOff>
    </xdr:from>
    <xdr:to>
      <xdr:col>50</xdr:col>
      <xdr:colOff>165100</xdr:colOff>
      <xdr:row>56</xdr:row>
      <xdr:rowOff>109347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100474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7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50933</xdr:rowOff>
    </xdr:from>
    <xdr:to>
      <xdr:col>46</xdr:col>
      <xdr:colOff>38100</xdr:colOff>
      <xdr:row>56</xdr:row>
      <xdr:rowOff>152533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143660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7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161747</xdr:rowOff>
    </xdr:from>
    <xdr:to>
      <xdr:col>41</xdr:col>
      <xdr:colOff>101600</xdr:colOff>
      <xdr:row>57</xdr:row>
      <xdr:rowOff>91897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83024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14891</xdr:rowOff>
    </xdr:from>
    <xdr:to>
      <xdr:col>36</xdr:col>
      <xdr:colOff>165100</xdr:colOff>
      <xdr:row>56</xdr:row>
      <xdr:rowOff>116491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133018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100747</xdr:rowOff>
    </xdr:from>
    <xdr:to>
      <xdr:col>55</xdr:col>
      <xdr:colOff>0</xdr:colOff>
      <xdr:row>75</xdr:row>
      <xdr:rowOff>146489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616597"/>
          <a:ext cx="838200" cy="38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100747</xdr:rowOff>
    </xdr:from>
    <xdr:to>
      <xdr:col>50</xdr:col>
      <xdr:colOff>114300</xdr:colOff>
      <xdr:row>74</xdr:row>
      <xdr:rowOff>61656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616597"/>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61656</xdr:rowOff>
    </xdr:from>
    <xdr:to>
      <xdr:col>45</xdr:col>
      <xdr:colOff>177800</xdr:colOff>
      <xdr:row>77</xdr:row>
      <xdr:rowOff>74298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748956"/>
          <a:ext cx="889000" cy="52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74298</xdr:rowOff>
    </xdr:from>
    <xdr:to>
      <xdr:col>41</xdr:col>
      <xdr:colOff>50800</xdr:colOff>
      <xdr:row>77</xdr:row>
      <xdr:rowOff>139791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75948"/>
          <a:ext cx="8890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95690</xdr:rowOff>
    </xdr:from>
    <xdr:to>
      <xdr:col>55</xdr:col>
      <xdr:colOff>50800</xdr:colOff>
      <xdr:row>76</xdr:row>
      <xdr:rowOff>25840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5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74117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3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49947</xdr:rowOff>
    </xdr:from>
    <xdr:to>
      <xdr:col>50</xdr:col>
      <xdr:colOff>165100</xdr:colOff>
      <xdr:row>73</xdr:row>
      <xdr:rowOff>151547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5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168074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3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10856</xdr:rowOff>
    </xdr:from>
    <xdr:to>
      <xdr:col>46</xdr:col>
      <xdr:colOff>38100</xdr:colOff>
      <xdr:row>74</xdr:row>
      <xdr:rowOff>112456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6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128983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4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23498</xdr:rowOff>
    </xdr:from>
    <xdr:to>
      <xdr:col>41</xdr:col>
      <xdr:colOff>101600</xdr:colOff>
      <xdr:row>77</xdr:row>
      <xdr:rowOff>125098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116225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3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88991</xdr:rowOff>
    </xdr:from>
    <xdr:to>
      <xdr:col>36</xdr:col>
      <xdr:colOff>165100</xdr:colOff>
      <xdr:row>78</xdr:row>
      <xdr:rowOff>19141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10268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3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59626</xdr:rowOff>
    </xdr:from>
    <xdr:to>
      <xdr:col>55</xdr:col>
      <xdr:colOff>0</xdr:colOff>
      <xdr:row>93</xdr:row>
      <xdr:rowOff>89636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004476"/>
          <a:ext cx="838200" cy="3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9297</xdr:rowOff>
    </xdr:from>
    <xdr:to>
      <xdr:col>50</xdr:col>
      <xdr:colOff>114300</xdr:colOff>
      <xdr:row>93</xdr:row>
      <xdr:rowOff>59626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954147"/>
          <a:ext cx="889000" cy="5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83693</xdr:rowOff>
    </xdr:from>
    <xdr:to>
      <xdr:col>45</xdr:col>
      <xdr:colOff>177800</xdr:colOff>
      <xdr:row>93</xdr:row>
      <xdr:rowOff>9297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5857093"/>
          <a:ext cx="889000" cy="9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83693</xdr:rowOff>
    </xdr:from>
    <xdr:to>
      <xdr:col>41</xdr:col>
      <xdr:colOff>50800</xdr:colOff>
      <xdr:row>93</xdr:row>
      <xdr:rowOff>5207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585709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38836</xdr:rowOff>
    </xdr:from>
    <xdr:to>
      <xdr:col>55</xdr:col>
      <xdr:colOff>50800</xdr:colOff>
      <xdr:row>93</xdr:row>
      <xdr:rowOff>140436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9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61713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8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8826</xdr:rowOff>
    </xdr:from>
    <xdr:to>
      <xdr:col>50</xdr:col>
      <xdr:colOff>165100</xdr:colOff>
      <xdr:row>93</xdr:row>
      <xdr:rowOff>110426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9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126953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72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129947</xdr:rowOff>
    </xdr:from>
    <xdr:to>
      <xdr:col>46</xdr:col>
      <xdr:colOff>38100</xdr:colOff>
      <xdr:row>93</xdr:row>
      <xdr:rowOff>60097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90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76624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6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32893</xdr:rowOff>
    </xdr:from>
    <xdr:to>
      <xdr:col>41</xdr:col>
      <xdr:colOff>101600</xdr:colOff>
      <xdr:row>92</xdr:row>
      <xdr:rowOff>134493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8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151020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5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125857</xdr:rowOff>
    </xdr:from>
    <xdr:to>
      <xdr:col>36</xdr:col>
      <xdr:colOff>165100</xdr:colOff>
      <xdr:row>93</xdr:row>
      <xdr:rowOff>56007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89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72534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6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121503</xdr:rowOff>
    </xdr:from>
    <xdr:to>
      <xdr:col>85</xdr:col>
      <xdr:colOff>127000</xdr:colOff>
      <xdr:row>35</xdr:row>
      <xdr:rowOff>69017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950803"/>
          <a:ext cx="8382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69017</xdr:rowOff>
    </xdr:from>
    <xdr:to>
      <xdr:col>81</xdr:col>
      <xdr:colOff>50800</xdr:colOff>
      <xdr:row>35</xdr:row>
      <xdr:rowOff>82001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69767"/>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18359</xdr:rowOff>
    </xdr:from>
    <xdr:to>
      <xdr:col>76</xdr:col>
      <xdr:colOff>114300</xdr:colOff>
      <xdr:row>35</xdr:row>
      <xdr:rowOff>82001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019109"/>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85659</xdr:rowOff>
    </xdr:from>
    <xdr:to>
      <xdr:col>71</xdr:col>
      <xdr:colOff>177800</xdr:colOff>
      <xdr:row>35</xdr:row>
      <xdr:rowOff>18359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914959"/>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70703</xdr:rowOff>
    </xdr:from>
    <xdr:to>
      <xdr:col>85</xdr:col>
      <xdr:colOff>177800</xdr:colOff>
      <xdr:row>35</xdr:row>
      <xdr:rowOff>853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0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93580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5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18217</xdr:rowOff>
    </xdr:from>
    <xdr:to>
      <xdr:col>81</xdr:col>
      <xdr:colOff>101600</xdr:colOff>
      <xdr:row>35</xdr:row>
      <xdr:rowOff>119817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136344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31201</xdr:rowOff>
    </xdr:from>
    <xdr:to>
      <xdr:col>76</xdr:col>
      <xdr:colOff>165100</xdr:colOff>
      <xdr:row>35</xdr:row>
      <xdr:rowOff>132801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0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149328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8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139009</xdr:rowOff>
    </xdr:from>
    <xdr:to>
      <xdr:col>72</xdr:col>
      <xdr:colOff>38100</xdr:colOff>
      <xdr:row>35</xdr:row>
      <xdr:rowOff>69159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85686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4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34859</xdr:rowOff>
    </xdr:from>
    <xdr:to>
      <xdr:col>67</xdr:col>
      <xdr:colOff>101600</xdr:colOff>
      <xdr:row>34</xdr:row>
      <xdr:rowOff>136459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8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152986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6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164579</xdr:rowOff>
    </xdr:from>
    <xdr:to>
      <xdr:col>85</xdr:col>
      <xdr:colOff>127000</xdr:colOff>
      <xdr:row>54</xdr:row>
      <xdr:rowOff>108820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251429"/>
          <a:ext cx="838200" cy="1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164579</xdr:rowOff>
    </xdr:from>
    <xdr:to>
      <xdr:col>81</xdr:col>
      <xdr:colOff>50800</xdr:colOff>
      <xdr:row>55</xdr:row>
      <xdr:rowOff>57156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251429"/>
          <a:ext cx="889000" cy="2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57156</xdr:rowOff>
    </xdr:from>
    <xdr:to>
      <xdr:col>76</xdr:col>
      <xdr:colOff>114300</xdr:colOff>
      <xdr:row>55</xdr:row>
      <xdr:rowOff>90342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486906"/>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49784</xdr:rowOff>
    </xdr:from>
    <xdr:to>
      <xdr:col>71</xdr:col>
      <xdr:colOff>177800</xdr:colOff>
      <xdr:row>55</xdr:row>
      <xdr:rowOff>90342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479534"/>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58020</xdr:rowOff>
    </xdr:from>
    <xdr:to>
      <xdr:col>85</xdr:col>
      <xdr:colOff>177800</xdr:colOff>
      <xdr:row>54</xdr:row>
      <xdr:rowOff>159620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3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80897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113779</xdr:rowOff>
    </xdr:from>
    <xdr:to>
      <xdr:col>81</xdr:col>
      <xdr:colOff>101600</xdr:colOff>
      <xdr:row>54</xdr:row>
      <xdr:rowOff>43929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2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60456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97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6356</xdr:rowOff>
    </xdr:from>
    <xdr:to>
      <xdr:col>76</xdr:col>
      <xdr:colOff>165100</xdr:colOff>
      <xdr:row>55</xdr:row>
      <xdr:rowOff>107956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99083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39542</xdr:rowOff>
    </xdr:from>
    <xdr:to>
      <xdr:col>72</xdr:col>
      <xdr:colOff>38100</xdr:colOff>
      <xdr:row>55</xdr:row>
      <xdr:rowOff>141142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157669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2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170434</xdr:rowOff>
    </xdr:from>
    <xdr:to>
      <xdr:col>67</xdr:col>
      <xdr:colOff>101600</xdr:colOff>
      <xdr:row>55</xdr:row>
      <xdr:rowOff>100584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117111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28981</xdr:rowOff>
    </xdr:from>
    <xdr:to>
      <xdr:col>85</xdr:col>
      <xdr:colOff>127000</xdr:colOff>
      <xdr:row>79</xdr:row>
      <xdr:rowOff>32125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73531"/>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8407</xdr:rowOff>
    </xdr:from>
    <xdr:to>
      <xdr:col>81</xdr:col>
      <xdr:colOff>50800</xdr:colOff>
      <xdr:row>79</xdr:row>
      <xdr:rowOff>32125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52957"/>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8255</xdr:rowOff>
    </xdr:from>
    <xdr:to>
      <xdr:col>76</xdr:col>
      <xdr:colOff>114300</xdr:colOff>
      <xdr:row>79</xdr:row>
      <xdr:rowOff>8407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280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8255</xdr:rowOff>
    </xdr:from>
    <xdr:to>
      <xdr:col>71</xdr:col>
      <xdr:colOff>177800</xdr:colOff>
      <xdr:row>79</xdr:row>
      <xdr:rowOff>33649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52805"/>
          <a:ext cx="889000" cy="2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149631</xdr:rowOff>
    </xdr:from>
    <xdr:to>
      <xdr:col>85</xdr:col>
      <xdr:colOff>177800</xdr:colOff>
      <xdr:row>79</xdr:row>
      <xdr:rowOff>79781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64558</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3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152775</xdr:rowOff>
    </xdr:from>
    <xdr:to>
      <xdr:col>81</xdr:col>
      <xdr:colOff>101600</xdr:colOff>
      <xdr:row>79</xdr:row>
      <xdr:rowOff>82925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74052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1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129057</xdr:rowOff>
    </xdr:from>
    <xdr:to>
      <xdr:col>76</xdr:col>
      <xdr:colOff>165100</xdr:colOff>
      <xdr:row>79</xdr:row>
      <xdr:rowOff>59207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50334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5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128905</xdr:rowOff>
    </xdr:from>
    <xdr:to>
      <xdr:col>72</xdr:col>
      <xdr:colOff>38100</xdr:colOff>
      <xdr:row>79</xdr:row>
      <xdr:rowOff>59055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50182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154299</xdr:rowOff>
    </xdr:from>
    <xdr:to>
      <xdr:col>67</xdr:col>
      <xdr:colOff>101600</xdr:colOff>
      <xdr:row>79</xdr:row>
      <xdr:rowOff>84449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75576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42790</xdr:rowOff>
    </xdr:from>
    <xdr:to>
      <xdr:col>85</xdr:col>
      <xdr:colOff>127000</xdr:colOff>
      <xdr:row>94</xdr:row>
      <xdr:rowOff>67838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159090"/>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8548</xdr:rowOff>
    </xdr:from>
    <xdr:to>
      <xdr:col>81</xdr:col>
      <xdr:colOff>50800</xdr:colOff>
      <xdr:row>94</xdr:row>
      <xdr:rowOff>42790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124848"/>
          <a:ext cx="8890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8548</xdr:rowOff>
    </xdr:from>
    <xdr:to>
      <xdr:col>76</xdr:col>
      <xdr:colOff>114300</xdr:colOff>
      <xdr:row>94</xdr:row>
      <xdr:rowOff>60931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124848"/>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60931</xdr:rowOff>
    </xdr:from>
    <xdr:to>
      <xdr:col>71</xdr:col>
      <xdr:colOff>177800</xdr:colOff>
      <xdr:row>94</xdr:row>
      <xdr:rowOff>101769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177231"/>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17038</xdr:rowOff>
    </xdr:from>
    <xdr:to>
      <xdr:col>85</xdr:col>
      <xdr:colOff>177800</xdr:colOff>
      <xdr:row>94</xdr:row>
      <xdr:rowOff>118638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1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39915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98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163440</xdr:rowOff>
    </xdr:from>
    <xdr:to>
      <xdr:col>81</xdr:col>
      <xdr:colOff>101600</xdr:colOff>
      <xdr:row>94</xdr:row>
      <xdr:rowOff>93590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1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110117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8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129198</xdr:rowOff>
    </xdr:from>
    <xdr:to>
      <xdr:col>76</xdr:col>
      <xdr:colOff>165100</xdr:colOff>
      <xdr:row>94</xdr:row>
      <xdr:rowOff>59348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0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75875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8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10131</xdr:rowOff>
    </xdr:from>
    <xdr:to>
      <xdr:col>72</xdr:col>
      <xdr:colOff>38100</xdr:colOff>
      <xdr:row>94</xdr:row>
      <xdr:rowOff>111731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1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50969</xdr:rowOff>
    </xdr:from>
    <xdr:to>
      <xdr:col>67</xdr:col>
      <xdr:colOff>101600</xdr:colOff>
      <xdr:row>94</xdr:row>
      <xdr:rowOff>152569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169096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94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に引き続き令和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新型コロナウイルス感染症に係る事業によって変則的な増減をしているものが多い。総務費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ふるさと納税返礼品事業の伸び</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増加である。なお、令和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年度は単年度で特別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定額給付金事業が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あったため大幅な増加となった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民生費は、主に子育て世帯等臨時特別支援事業（特別給付金）の減少による影響であるが、令和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年度以前よりも高くなっている。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は、新型コロナウイルスワクチン接種事業による影響で、令和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年度も横ばいとなっている。また、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水道事業及び病院事業に対する補助並びに市外区域も担当している廃棄物処理業務が主な要因である。今後、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健診施設および広域ごみ処理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しているため、数年後には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増加すると見込んでいる。農林水産業費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は、ほぼ横ばいとなっている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年度に大幅減少となっている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が、これは新型コロナウイルス感染症対策事業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が終了した影響である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市域面積が広く人口密度が低いことに加え、特別豪雪地域であるために除雪経費が嵩むことで類似団体平均より高額となっている。県平均も同様に高水準であることから地域特性によるところが大きいものと捉え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事業も一段落したため、普通建設事業費も減少している。消防費については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衛生費の廃棄物処理業務と同様に、市外区域の消防業務を担当しているため類似団体平均値よりも高い水準である。なお、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年度の増加は、消防車両等の更新</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および消防庁舎の改修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によるものである。教育費について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主に統合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大規模改造事業の終了により令和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年度は減少した。今後、統合給食センターの建設を予定しているため、数年後には大きく増加すると見込んでいる。諸支出金は、土地開発公社の解散に向けて公社から普通財産を取得した平成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年度は大きく増加したが、以降については増加の見込はない。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の増減理由については</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別表「</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基金残高に係る経年分析」にて説明のとおりである。令和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年度は基金残高が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百万円減少したものの、標準財政規模が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百万円程度減少した影響から割合が増加した。</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標準財政規模比</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％程度を基本線としつつ、今後も災害等の突発的な事象への備えとして</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一定額を確保するよう努めていく。</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実質収支は前年度の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1,467</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766</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2,233</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百万円となり、単年度収支は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年連続プラスとなった。実質単年度収支も</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761</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プラスとなった。プラスの要因として、令和元年度については異常少雪による維持補修費の減、令和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および令和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については大雪だったものの、新型コロナウイルス感染症の影響により多くの事業を中止し</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全体的な歳出</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年度についてはワクチン接種等の新型コロナウイルス感染症対策事業に係る国県支出金受入額が、歳出額と比べ多額だった</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と、標準財政規模の減少</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影響した</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一般会計では、標準財政規模比での黒字割合は令和元年度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年度については増加している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。実質収支額の増加理由については、別表「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実質収支比率等に係る経年分析」にて説明のとおりであるが、異常少雪や新型コロナウイルス感染症の影響といった特殊事情の要素が強いため、基本的には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％程度で推移するものと考えている。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地方債残高が高水準にあることから、地方債発行の抑制による黒字幅の縮小について、より意識的な取組みに努めていく必要がある。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水道事業会計については、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1,678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百万円の剰余額があるものの令和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百万円の減となっている。人口減少による給水収益の減少、老朽化した施設更新費用の増加により、剰余額が減少する見込みとなることから、料金体系の見直しをはじめ収益改善の取組を進めている。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病院事業会計については、平成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年度から資金不足を解消するために一般会計から繰出しを行っている。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市立病院群の新体制移行に伴い多額の企業債を発行したこともあり、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経営状況が安定しているとは言えない状況にある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経営支援のための一般会計繰出金も増加している。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年度には経営改善の指標とするため、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「医療のまちづくり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に関する骨太の全体計画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を策定した。この計画に基づき、今後の経営改善に努めることとしている。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下水道事業会計については、剰余額</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百万円の減となっている。これは主に、現金預金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百万円の減によるものである。一般会計からの繰出し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百万円の減が影響していると考えられるが、独立採算制の原則からも使用料の改定も視野に入れる必要がある。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39402729</v>
      </c>
      <c r="BO4" s="371"/>
      <c r="BP4" s="371"/>
      <c r="BQ4" s="371"/>
      <c r="BR4" s="371"/>
      <c r="BS4" s="371"/>
      <c r="BT4" s="371"/>
      <c r="BU4" s="372"/>
      <c r="BV4" s="370">
        <v>40440280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11.4</v>
      </c>
      <c r="CU4" s="377"/>
      <c r="CV4" s="377"/>
      <c r="CW4" s="377"/>
      <c r="CX4" s="377"/>
      <c r="CY4" s="377"/>
      <c r="CZ4" s="377"/>
      <c r="DA4" s="378"/>
      <c r="DB4" s="376">
        <v>7.2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36873250</v>
      </c>
      <c r="BO5" s="408"/>
      <c r="BP5" s="408"/>
      <c r="BQ5" s="408"/>
      <c r="BR5" s="408"/>
      <c r="BS5" s="408"/>
      <c r="BT5" s="408"/>
      <c r="BU5" s="409"/>
      <c r="BV5" s="407">
        <v>38785506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89.6</v>
      </c>
      <c r="CU5" s="405"/>
      <c r="CV5" s="405"/>
      <c r="CW5" s="405"/>
      <c r="CX5" s="405"/>
      <c r="CY5" s="405"/>
      <c r="CZ5" s="405"/>
      <c r="DA5" s="406"/>
      <c r="DB5" s="404">
        <v>86.4</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2529479</v>
      </c>
      <c r="BO6" s="408"/>
      <c r="BP6" s="408"/>
      <c r="BQ6" s="408"/>
      <c r="BR6" s="408"/>
      <c r="BS6" s="408"/>
      <c r="BT6" s="408"/>
      <c r="BU6" s="409"/>
      <c r="BV6" s="407">
        <v>1654774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90.7</v>
      </c>
      <c r="CU6" s="445"/>
      <c r="CV6" s="445"/>
      <c r="CW6" s="445"/>
      <c r="CX6" s="445"/>
      <c r="CY6" s="445"/>
      <c r="CZ6" s="445"/>
      <c r="DA6" s="446"/>
      <c r="DB6" s="444">
        <v>89.2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296565</v>
      </c>
      <c r="BO7" s="408"/>
      <c r="BP7" s="408"/>
      <c r="BQ7" s="408"/>
      <c r="BR7" s="408"/>
      <c r="BS7" s="408"/>
      <c r="BT7" s="408"/>
      <c r="BU7" s="409"/>
      <c r="BV7" s="407">
        <v>187637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19543102</v>
      </c>
      <c r="CU7" s="408"/>
      <c r="CV7" s="408"/>
      <c r="CW7" s="408"/>
      <c r="CX7" s="408"/>
      <c r="CY7" s="408"/>
      <c r="CZ7" s="408"/>
      <c r="DA7" s="409"/>
      <c r="DB7" s="407">
        <v>20358667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2232914</v>
      </c>
      <c r="BO8" s="408"/>
      <c r="BP8" s="408"/>
      <c r="BQ8" s="408"/>
      <c r="BR8" s="408"/>
      <c r="BS8" s="408"/>
      <c r="BT8" s="408"/>
      <c r="BU8" s="409"/>
      <c r="BV8" s="407">
        <v>1467137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0.41</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54851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765777</v>
      </c>
      <c r="BO9" s="408"/>
      <c r="BP9" s="408"/>
      <c r="BQ9" s="408"/>
      <c r="BR9" s="408"/>
      <c r="BS9" s="408"/>
      <c r="BT9" s="408"/>
      <c r="BU9" s="409"/>
      <c r="BV9" s="407">
        <v>170571</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13.1</v>
      </c>
      <c r="CU9" s="405"/>
      <c r="CV9" s="405"/>
      <c r="CW9" s="405"/>
      <c r="CX9" s="405"/>
      <c r="CY9" s="405"/>
      <c r="CZ9" s="405"/>
      <c r="DA9" s="406"/>
      <c r="DB9" s="404">
        <v>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58568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620509</v>
      </c>
      <c r="BO10" s="408"/>
      <c r="BP10" s="408"/>
      <c r="BQ10" s="408"/>
      <c r="BR10" s="408"/>
      <c r="BS10" s="408"/>
      <c r="BT10" s="408"/>
      <c r="BU10" s="409"/>
      <c r="BV10" s="407">
        <v>910763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53962</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624851</v>
      </c>
      <c r="BO12" s="408"/>
      <c r="BP12" s="408"/>
      <c r="BQ12" s="408"/>
      <c r="BR12" s="408"/>
      <c r="BS12" s="408"/>
      <c r="BT12" s="408"/>
      <c r="BU12" s="409"/>
      <c r="BV12" s="407">
        <v>346700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52811</v>
      </c>
      <c r="S13" s="492"/>
      <c r="T13" s="492"/>
      <c r="U13" s="492"/>
      <c r="V13" s="493"/>
      <c r="W13" s="423" t="s">
        <v>143</v>
      </c>
      <c r="X13" s="424"/>
      <c r="Y13" s="424"/>
      <c r="Z13" s="424"/>
      <c r="AA13" s="424"/>
      <c r="AB13" s="414"/>
      <c r="AC13" s="458">
        <v>3430</v>
      </c>
      <c r="AD13" s="459"/>
      <c r="AE13" s="459"/>
      <c r="AF13" s="459"/>
      <c r="AG13" s="501"/>
      <c r="AH13" s="458">
        <v>3484</v>
      </c>
      <c r="AI13" s="459"/>
      <c r="AJ13" s="459"/>
      <c r="AK13" s="459"/>
      <c r="AL13" s="460"/>
      <c r="AM13" s="436" t="s">
        <v>144</v>
      </c>
      <c r="AN13" s="437"/>
      <c r="AO13" s="437"/>
      <c r="AP13" s="437"/>
      <c r="AQ13" s="437"/>
      <c r="AR13" s="437"/>
      <c r="AS13" s="437"/>
      <c r="AT13" s="438"/>
      <c r="AU13" s="439" t="s">
        <v>137</v>
      </c>
      <c r="AV13" s="440"/>
      <c r="AW13" s="440"/>
      <c r="AX13" s="440"/>
      <c r="AY13" s="441" t="s">
        <v>145</v>
      </c>
      <c r="AZ13" s="442"/>
      <c r="BA13" s="442"/>
      <c r="BB13" s="442"/>
      <c r="BC13" s="442"/>
      <c r="BD13" s="442"/>
      <c r="BE13" s="442"/>
      <c r="BF13" s="442"/>
      <c r="BG13" s="442"/>
      <c r="BH13" s="442"/>
      <c r="BI13" s="442"/>
      <c r="BJ13" s="442"/>
      <c r="BK13" s="442"/>
      <c r="BL13" s="442"/>
      <c r="BM13" s="443"/>
      <c r="BN13" s="407">
        <v>761435</v>
      </c>
      <c r="BO13" s="408"/>
      <c r="BP13" s="408"/>
      <c r="BQ13" s="408"/>
      <c r="BR13" s="408"/>
      <c r="BS13" s="408"/>
      <c r="BT13" s="408"/>
      <c r="BU13" s="409"/>
      <c r="BV13" s="407">
        <v>734634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11.6</v>
      </c>
      <c r="CU13" s="405"/>
      <c r="CV13" s="405"/>
      <c r="CW13" s="405"/>
      <c r="CX13" s="405"/>
      <c r="CY13" s="405"/>
      <c r="CZ13" s="405"/>
      <c r="DA13" s="406"/>
      <c r="DB13" s="404">
        <v>11.7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54605</v>
      </c>
      <c r="S14" s="492"/>
      <c r="T14" s="492"/>
      <c r="U14" s="492"/>
      <c r="V14" s="493"/>
      <c r="W14" s="397"/>
      <c r="X14" s="398"/>
      <c r="Y14" s="398"/>
      <c r="Z14" s="398"/>
      <c r="AA14" s="398"/>
      <c r="AB14" s="387"/>
      <c r="AC14" s="494">
        <v>12</v>
      </c>
      <c r="AD14" s="495"/>
      <c r="AE14" s="495"/>
      <c r="AF14" s="495"/>
      <c r="AG14" s="496"/>
      <c r="AH14" s="494">
        <v>11.4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4.0999999999999996</v>
      </c>
      <c r="CU14" s="506"/>
      <c r="CV14" s="506"/>
      <c r="CW14" s="506"/>
      <c r="CX14" s="506"/>
      <c r="CY14" s="506"/>
      <c r="CZ14" s="506"/>
      <c r="DA14" s="507"/>
      <c r="DB14" s="505">
        <v>31.6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53655</v>
      </c>
      <c r="S15" s="492"/>
      <c r="T15" s="492"/>
      <c r="U15" s="492"/>
      <c r="V15" s="493"/>
      <c r="W15" s="423" t="s">
        <v>150</v>
      </c>
      <c r="X15" s="424"/>
      <c r="Y15" s="424"/>
      <c r="Z15" s="424"/>
      <c r="AA15" s="424"/>
      <c r="AB15" s="414"/>
      <c r="AC15" s="458">
        <v>7958</v>
      </c>
      <c r="AD15" s="459"/>
      <c r="AE15" s="459"/>
      <c r="AF15" s="459"/>
      <c r="AG15" s="501"/>
      <c r="AH15" s="458">
        <v>8772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7247743</v>
      </c>
      <c r="BO15" s="371"/>
      <c r="BP15" s="371"/>
      <c r="BQ15" s="371"/>
      <c r="BR15" s="371"/>
      <c r="BS15" s="371"/>
      <c r="BT15" s="371"/>
      <c r="BU15" s="372"/>
      <c r="BV15" s="370">
        <v>7032851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27.9</v>
      </c>
      <c r="AD16" s="495"/>
      <c r="AE16" s="495"/>
      <c r="AF16" s="495"/>
      <c r="AG16" s="496"/>
      <c r="AH16" s="494">
        <v>28.7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17422980</v>
      </c>
      <c r="BO16" s="408"/>
      <c r="BP16" s="408"/>
      <c r="BQ16" s="408"/>
      <c r="BR16" s="408"/>
      <c r="BS16" s="408"/>
      <c r="BT16" s="408"/>
      <c r="BU16" s="409"/>
      <c r="BV16" s="407">
        <v>17635072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17176</v>
      </c>
      <c r="AD17" s="459"/>
      <c r="AE17" s="459"/>
      <c r="AF17" s="459"/>
      <c r="AG17" s="501"/>
      <c r="AH17" s="458">
        <v>18275</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9112081</v>
      </c>
      <c r="BO17" s="408"/>
      <c r="BP17" s="408"/>
      <c r="BQ17" s="408"/>
      <c r="BR17" s="408"/>
      <c r="BS17" s="408"/>
      <c r="BT17" s="408"/>
      <c r="BU17" s="409"/>
      <c r="BV17" s="407">
        <v>8843983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584.54999999999995</v>
      </c>
      <c r="M18" s="531"/>
      <c r="N18" s="531"/>
      <c r="O18" s="531"/>
      <c r="P18" s="531"/>
      <c r="Q18" s="531"/>
      <c r="R18" s="532"/>
      <c r="S18" s="532"/>
      <c r="T18" s="532"/>
      <c r="U18" s="532"/>
      <c r="V18" s="533"/>
      <c r="W18" s="425"/>
      <c r="X18" s="426"/>
      <c r="Y18" s="426"/>
      <c r="Z18" s="426"/>
      <c r="AA18" s="426"/>
      <c r="AB18" s="417"/>
      <c r="AC18" s="534">
        <v>60.1</v>
      </c>
      <c r="AD18" s="535"/>
      <c r="AE18" s="535"/>
      <c r="AF18" s="535"/>
      <c r="AG18" s="536"/>
      <c r="AH18" s="534">
        <v>59.9</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17722556</v>
      </c>
      <c r="BO18" s="408"/>
      <c r="BP18" s="408"/>
      <c r="BQ18" s="408"/>
      <c r="BR18" s="408"/>
      <c r="BS18" s="408"/>
      <c r="BT18" s="408"/>
      <c r="BU18" s="409"/>
      <c r="BV18" s="407">
        <v>17799523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94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30548059</v>
      </c>
      <c r="BO19" s="408"/>
      <c r="BP19" s="408"/>
      <c r="BQ19" s="408"/>
      <c r="BR19" s="408"/>
      <c r="BS19" s="408"/>
      <c r="BT19" s="408"/>
      <c r="BU19" s="409"/>
      <c r="BV19" s="407">
        <v>29531727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19576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30392703</v>
      </c>
      <c r="BO22" s="371"/>
      <c r="BP22" s="371"/>
      <c r="BQ22" s="371"/>
      <c r="BR22" s="371"/>
      <c r="BS22" s="371"/>
      <c r="BT22" s="371"/>
      <c r="BU22" s="372"/>
      <c r="BV22" s="370">
        <v>33072984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24739563</v>
      </c>
      <c r="BO23" s="408"/>
      <c r="BP23" s="408"/>
      <c r="BQ23" s="408"/>
      <c r="BR23" s="408"/>
      <c r="BS23" s="408"/>
      <c r="BT23" s="408"/>
      <c r="BU23" s="409"/>
      <c r="BV23" s="407">
        <v>26879477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8233</v>
      </c>
      <c r="R24" s="459"/>
      <c r="S24" s="459"/>
      <c r="T24" s="459"/>
      <c r="U24" s="459"/>
      <c r="V24" s="501"/>
      <c r="W24" s="553"/>
      <c r="X24" s="554"/>
      <c r="Y24" s="555"/>
      <c r="Z24" s="457" t="s">
        <v>175</v>
      </c>
      <c r="AA24" s="437"/>
      <c r="AB24" s="437"/>
      <c r="AC24" s="437"/>
      <c r="AD24" s="437"/>
      <c r="AE24" s="437"/>
      <c r="AF24" s="437"/>
      <c r="AG24" s="438"/>
      <c r="AH24" s="458">
        <v>594</v>
      </c>
      <c r="AI24" s="459"/>
      <c r="AJ24" s="459"/>
      <c r="AK24" s="459"/>
      <c r="AL24" s="501"/>
      <c r="AM24" s="458">
        <v>1733292</v>
      </c>
      <c r="AN24" s="459"/>
      <c r="AO24" s="459"/>
      <c r="AP24" s="459"/>
      <c r="AQ24" s="459"/>
      <c r="AR24" s="501"/>
      <c r="AS24" s="458">
        <v>2918</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18985848</v>
      </c>
      <c r="BO24" s="408"/>
      <c r="BP24" s="408"/>
      <c r="BQ24" s="408"/>
      <c r="BR24" s="408"/>
      <c r="BS24" s="408"/>
      <c r="BT24" s="408"/>
      <c r="BU24" s="409"/>
      <c r="BV24" s="407">
        <v>20700825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2</v>
      </c>
      <c r="M25" s="459"/>
      <c r="N25" s="459"/>
      <c r="O25" s="459"/>
      <c r="P25" s="501"/>
      <c r="Q25" s="458">
        <v>6689</v>
      </c>
      <c r="R25" s="459"/>
      <c r="S25" s="459"/>
      <c r="T25" s="459"/>
      <c r="U25" s="459"/>
      <c r="V25" s="501"/>
      <c r="W25" s="553"/>
      <c r="X25" s="554"/>
      <c r="Y25" s="555"/>
      <c r="Z25" s="457" t="s">
        <v>178</v>
      </c>
      <c r="AA25" s="437"/>
      <c r="AB25" s="437"/>
      <c r="AC25" s="437"/>
      <c r="AD25" s="437"/>
      <c r="AE25" s="437"/>
      <c r="AF25" s="437"/>
      <c r="AG25" s="438"/>
      <c r="AH25" s="458">
        <v>107</v>
      </c>
      <c r="AI25" s="459"/>
      <c r="AJ25" s="459"/>
      <c r="AK25" s="459"/>
      <c r="AL25" s="501"/>
      <c r="AM25" s="458">
        <v>321428</v>
      </c>
      <c r="AN25" s="459"/>
      <c r="AO25" s="459"/>
      <c r="AP25" s="459"/>
      <c r="AQ25" s="459"/>
      <c r="AR25" s="501"/>
      <c r="AS25" s="458">
        <v>3004</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610377</v>
      </c>
      <c r="BO25" s="371"/>
      <c r="BP25" s="371"/>
      <c r="BQ25" s="371"/>
      <c r="BR25" s="371"/>
      <c r="BS25" s="371"/>
      <c r="BT25" s="371"/>
      <c r="BU25" s="372"/>
      <c r="BV25" s="370">
        <v>696286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5648</v>
      </c>
      <c r="R26" s="459"/>
      <c r="S26" s="459"/>
      <c r="T26" s="459"/>
      <c r="U26" s="459"/>
      <c r="V26" s="501"/>
      <c r="W26" s="553"/>
      <c r="X26" s="554"/>
      <c r="Y26" s="555"/>
      <c r="Z26" s="457" t="s">
        <v>181</v>
      </c>
      <c r="AA26" s="559"/>
      <c r="AB26" s="559"/>
      <c r="AC26" s="559"/>
      <c r="AD26" s="559"/>
      <c r="AE26" s="559"/>
      <c r="AF26" s="559"/>
      <c r="AG26" s="560"/>
      <c r="AH26" s="458">
        <v>46</v>
      </c>
      <c r="AI26" s="459"/>
      <c r="AJ26" s="459"/>
      <c r="AK26" s="459"/>
      <c r="AL26" s="501"/>
      <c r="AM26" s="458">
        <v>139196</v>
      </c>
      <c r="AN26" s="459"/>
      <c r="AO26" s="459"/>
      <c r="AP26" s="459"/>
      <c r="AQ26" s="459"/>
      <c r="AR26" s="501"/>
      <c r="AS26" s="458">
        <v>3026</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183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3920</v>
      </c>
      <c r="R27" s="459"/>
      <c r="S27" s="459"/>
      <c r="T27" s="459"/>
      <c r="U27" s="459"/>
      <c r="V27" s="501"/>
      <c r="W27" s="553"/>
      <c r="X27" s="554"/>
      <c r="Y27" s="555"/>
      <c r="Z27" s="457" t="s">
        <v>185</v>
      </c>
      <c r="AA27" s="437"/>
      <c r="AB27" s="437"/>
      <c r="AC27" s="437"/>
      <c r="AD27" s="437"/>
      <c r="AE27" s="437"/>
      <c r="AF27" s="437"/>
      <c r="AG27" s="438"/>
      <c r="AH27" s="458">
        <v>4</v>
      </c>
      <c r="AI27" s="459"/>
      <c r="AJ27" s="459"/>
      <c r="AK27" s="459"/>
      <c r="AL27" s="501"/>
      <c r="AM27" s="458">
        <v>17512</v>
      </c>
      <c r="AN27" s="459"/>
      <c r="AO27" s="459"/>
      <c r="AP27" s="459"/>
      <c r="AQ27" s="459"/>
      <c r="AR27" s="501"/>
      <c r="AS27" s="458">
        <v>4378</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141</v>
      </c>
      <c r="BO27" s="527"/>
      <c r="BP27" s="527"/>
      <c r="BQ27" s="527"/>
      <c r="BR27" s="527"/>
      <c r="BS27" s="527"/>
      <c r="BT27" s="527"/>
      <c r="BU27" s="528"/>
      <c r="BV27" s="526" t="s">
        <v>183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3220</v>
      </c>
      <c r="R28" s="459"/>
      <c r="S28" s="459"/>
      <c r="T28" s="459"/>
      <c r="U28" s="459"/>
      <c r="V28" s="501"/>
      <c r="W28" s="553"/>
      <c r="X28" s="554"/>
      <c r="Y28" s="555"/>
      <c r="Z28" s="457" t="s">
        <v>188</v>
      </c>
      <c r="AA28" s="437"/>
      <c r="AB28" s="437"/>
      <c r="AC28" s="437"/>
      <c r="AD28" s="437"/>
      <c r="AE28" s="437"/>
      <c r="AF28" s="437"/>
      <c r="AG28" s="438"/>
      <c r="AH28" s="458" t="s">
        <v>183</v>
      </c>
      <c r="AI28" s="459"/>
      <c r="AJ28" s="459"/>
      <c r="AK28" s="459"/>
      <c r="AL28" s="501"/>
      <c r="AM28" s="458" t="s">
        <v>183</v>
      </c>
      <c r="AN28" s="459"/>
      <c r="AO28" s="459"/>
      <c r="AP28" s="459"/>
      <c r="AQ28" s="459"/>
      <c r="AR28" s="501"/>
      <c r="AS28" s="458" t="s">
        <v>183</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2886411</v>
      </c>
      <c r="BO28" s="371"/>
      <c r="BP28" s="371"/>
      <c r="BQ28" s="371"/>
      <c r="BR28" s="371"/>
      <c r="BS28" s="371"/>
      <c r="BT28" s="371"/>
      <c r="BU28" s="372"/>
      <c r="BV28" s="370">
        <v>2890753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20</v>
      </c>
      <c r="M29" s="459"/>
      <c r="N29" s="459"/>
      <c r="O29" s="459"/>
      <c r="P29" s="501"/>
      <c r="Q29" s="458">
        <v>3050</v>
      </c>
      <c r="R29" s="459"/>
      <c r="S29" s="459"/>
      <c r="T29" s="459"/>
      <c r="U29" s="459"/>
      <c r="V29" s="501"/>
      <c r="W29" s="556"/>
      <c r="X29" s="557"/>
      <c r="Y29" s="558"/>
      <c r="Z29" s="457" t="s">
        <v>191</v>
      </c>
      <c r="AA29" s="437"/>
      <c r="AB29" s="437"/>
      <c r="AC29" s="437"/>
      <c r="AD29" s="437"/>
      <c r="AE29" s="437"/>
      <c r="AF29" s="437"/>
      <c r="AG29" s="438"/>
      <c r="AH29" s="458">
        <v>598</v>
      </c>
      <c r="AI29" s="459"/>
      <c r="AJ29" s="459"/>
      <c r="AK29" s="459"/>
      <c r="AL29" s="501"/>
      <c r="AM29" s="458">
        <v>1750804</v>
      </c>
      <c r="AN29" s="459"/>
      <c r="AO29" s="459"/>
      <c r="AP29" s="459"/>
      <c r="AQ29" s="459"/>
      <c r="AR29" s="501"/>
      <c r="AS29" s="458">
        <v>2928</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103948</v>
      </c>
      <c r="BO29" s="408"/>
      <c r="BP29" s="408"/>
      <c r="BQ29" s="408"/>
      <c r="BR29" s="408"/>
      <c r="BS29" s="408"/>
      <c r="BT29" s="408"/>
      <c r="BU29" s="409"/>
      <c r="BV29" s="407">
        <v>103947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93.6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10480879</v>
      </c>
      <c r="BO30" s="527"/>
      <c r="BP30" s="527"/>
      <c r="BQ30" s="527"/>
      <c r="BR30" s="527"/>
      <c r="BS30" s="527"/>
      <c r="BT30" s="527"/>
      <c r="BU30" s="528"/>
      <c r="BV30" s="526">
        <v>8559967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新潟県市町村総合事務組合【一般会計】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しゃくなげ湖畔開発公社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城内診療所特別会計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新潟県市町村総合事務組合【職員退職手当支給事業特別会計】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南魚沼市文化スポーツ振興公社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新潟県市町村総合事務組合【消防団員等公務災害補償事業特別会計】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六日町街づくり</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新潟県市町村総合事務組合【消防賞じゅつ金支給事業特別会計】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アグリコア</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新潟県市町村総合事務組合【非常勤職員公務災害補償等特別会計】</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南魚沼市まちづくり推進機構</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新潟県市町村総合事務組合【交通災害共済事業特別会計】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新潟県後期高齢者医療広域連合【一般会計】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新潟県後期高齢者医療広域連合【後期高齢者医療特別会計】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魚沼地区障害福祉組合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魚沼地域特別養護老人ホーム組合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hqTThV8svz3oy0j30djmZ5NITfH3x7WO/G0M5KYbgjf6UzwDVFGjtfY/iXWrFcr157CEJvWSqd2umn9KwkF9A==" saltValue="8XRs+mqJPupgD7a1Tv54e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565</v>
      </c>
      <c r="D34" s="1151"/>
      <c r="E34" s="1152"/>
      <c r="F34" s="32">
        <v>4</v>
      </c>
      <c r="G34" s="33">
        <v>6.29</v>
      </c>
      <c r="H34" s="33">
        <v>6.44</v>
      </c>
      <c r="I34" s="33">
        <v>7.16</v>
      </c>
      <c r="J34" s="34">
        <v>11.33</v>
      </c>
      <c r="K34" s="22"/>
      <c r="L34" s="22"/>
      <c r="M34" s="22"/>
      <c r="N34" s="22"/>
      <c r="O34" s="22"/>
      <c r="P34" s="22"/>
    </row>
    <row r="35" spans="1:16" ht="39" customHeight="1" x14ac:dyDescent="0.15">
      <c r="A35" s="22"/>
      <c r="B35" s="35"/>
      <c r="C35" s="1145" t="s">
        <v>566</v>
      </c>
      <c r="D35" s="1146"/>
      <c r="E35" s="1147"/>
      <c r="F35" s="36">
        <v>13.89</v>
      </c>
      <c r="G35" s="37">
        <v>11.77</v>
      </c>
      <c r="H35" s="37">
        <v>10.130000000000001</v>
      </c>
      <c r="I35" s="37">
        <v>8.81</v>
      </c>
      <c r="J35" s="38">
        <v>8.58</v>
      </c>
      <c r="K35" s="22"/>
      <c r="L35" s="22"/>
      <c r="M35" s="22"/>
      <c r="N35" s="22"/>
      <c r="O35" s="22"/>
      <c r="P35" s="22"/>
    </row>
    <row r="36" spans="1:16" ht="39" customHeight="1" x14ac:dyDescent="0.15">
      <c r="A36" s="22"/>
      <c r="B36" s="35"/>
      <c r="C36" s="1145" t="s">
        <v>567</v>
      </c>
      <c r="D36" s="1146"/>
      <c r="E36" s="1147"/>
      <c r="F36" s="36">
        <v>1.02</v>
      </c>
      <c r="G36" s="37">
        <v>1.75</v>
      </c>
      <c r="H36" s="37">
        <v>1.17</v>
      </c>
      <c r="I36" s="37">
        <v>2.25</v>
      </c>
      <c r="J36" s="38">
        <v>2.5</v>
      </c>
      <c r="K36" s="22"/>
      <c r="L36" s="22"/>
      <c r="M36" s="22"/>
      <c r="N36" s="22"/>
      <c r="O36" s="22"/>
      <c r="P36" s="22"/>
    </row>
    <row r="37" spans="1:16" ht="39" customHeight="1" x14ac:dyDescent="0.15">
      <c r="A37" s="22"/>
      <c r="B37" s="35"/>
      <c r="C37" s="1145" t="s">
        <v>568</v>
      </c>
      <c r="D37" s="1146"/>
      <c r="E37" s="1147"/>
      <c r="F37" s="36">
        <v>1.2</v>
      </c>
      <c r="G37" s="37">
        <v>0.3</v>
      </c>
      <c r="H37" s="37">
        <v>0.14000000000000001</v>
      </c>
      <c r="I37" s="37">
        <v>0.72</v>
      </c>
      <c r="J37" s="38">
        <v>1.24</v>
      </c>
      <c r="K37" s="22"/>
      <c r="L37" s="22"/>
      <c r="M37" s="22"/>
      <c r="N37" s="22"/>
      <c r="O37" s="22"/>
      <c r="P37" s="22"/>
    </row>
    <row r="38" spans="1:16" ht="39" customHeight="1" x14ac:dyDescent="0.15">
      <c r="A38" s="22"/>
      <c r="B38" s="35"/>
      <c r="C38" s="1145" t="s">
        <v>569</v>
      </c>
      <c r="D38" s="1146"/>
      <c r="E38" s="1147"/>
      <c r="F38" s="36" t="s">
        <v>518</v>
      </c>
      <c r="G38" s="37">
        <v>0.86</v>
      </c>
      <c r="H38" s="37">
        <v>1.29</v>
      </c>
      <c r="I38" s="37">
        <v>1.1499999999999999</v>
      </c>
      <c r="J38" s="38">
        <v>0.26</v>
      </c>
      <c r="K38" s="22"/>
      <c r="L38" s="22"/>
      <c r="M38" s="22"/>
      <c r="N38" s="22"/>
      <c r="O38" s="22"/>
      <c r="P38" s="22"/>
    </row>
    <row r="39" spans="1:16" ht="39" customHeight="1" x14ac:dyDescent="0.15">
      <c r="A39" s="22"/>
      <c r="B39" s="35"/>
      <c r="C39" s="1145" t="s">
        <v>570</v>
      </c>
      <c r="D39" s="1146"/>
      <c r="E39" s="1147"/>
      <c r="F39" s="36">
        <v>0.92</v>
      </c>
      <c r="G39" s="37">
        <v>0.72</v>
      </c>
      <c r="H39" s="37">
        <v>0.27</v>
      </c>
      <c r="I39" s="37">
        <v>0.37</v>
      </c>
      <c r="J39" s="38">
        <v>0.25</v>
      </c>
      <c r="K39" s="22"/>
      <c r="L39" s="22"/>
      <c r="M39" s="22"/>
      <c r="N39" s="22"/>
      <c r="O39" s="22"/>
      <c r="P39" s="22"/>
    </row>
    <row r="40" spans="1:16" ht="39" customHeight="1" x14ac:dyDescent="0.15">
      <c r="A40" s="22"/>
      <c r="B40" s="35"/>
      <c r="C40" s="1145" t="s">
        <v>571</v>
      </c>
      <c r="D40" s="1146"/>
      <c r="E40" s="1147"/>
      <c r="F40" s="36">
        <v>0.02</v>
      </c>
      <c r="G40" s="37">
        <v>0.06</v>
      </c>
      <c r="H40" s="37">
        <v>7.0000000000000007E-2</v>
      </c>
      <c r="I40" s="37">
        <v>0.04</v>
      </c>
      <c r="J40" s="38">
        <v>0.09</v>
      </c>
      <c r="K40" s="22"/>
      <c r="L40" s="22"/>
      <c r="M40" s="22"/>
      <c r="N40" s="22"/>
      <c r="O40" s="22"/>
      <c r="P40" s="22"/>
    </row>
    <row r="41" spans="1:16" ht="39" customHeight="1" x14ac:dyDescent="0.15">
      <c r="A41" s="22"/>
      <c r="B41" s="35"/>
      <c r="C41" s="1145" t="s">
        <v>572</v>
      </c>
      <c r="D41" s="1146"/>
      <c r="E41" s="1147"/>
      <c r="F41" s="36">
        <v>0</v>
      </c>
      <c r="G41" s="37">
        <v>0.04</v>
      </c>
      <c r="H41" s="37">
        <v>0.04</v>
      </c>
      <c r="I41" s="37">
        <v>0.05</v>
      </c>
      <c r="J41" s="38">
        <v>0.04</v>
      </c>
      <c r="K41" s="22"/>
      <c r="L41" s="22"/>
      <c r="M41" s="22"/>
      <c r="N41" s="22"/>
      <c r="O41" s="22"/>
      <c r="P41" s="22"/>
    </row>
    <row r="42" spans="1:16" ht="39" customHeight="1" x14ac:dyDescent="0.15">
      <c r="A42" s="22"/>
      <c r="B42" s="39"/>
      <c r="C42" s="1145" t="s">
        <v>573</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574</v>
      </c>
      <c r="D43" s="1149"/>
      <c r="E43" s="1150"/>
      <c r="F43" s="41">
        <v>1.3</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pwlfPvCccWvGHKCxK+wpH+qdcEow77Gi91bP4dWQSsQ14XxdMj+l35rBW8OAWPFKyl9LwXhr57MYyjaOAUAjQ==" saltValue="ce8alGLC3lBekpiFFgQ3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4125</v>
      </c>
      <c r="L45" s="60">
        <v>4205</v>
      </c>
      <c r="M45" s="60">
        <v>4319</v>
      </c>
      <c r="N45" s="60">
        <v>4146</v>
      </c>
      <c r="O45" s="61">
        <v>4015</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14</v>
      </c>
      <c r="F48" s="1161"/>
      <c r="G48" s="1161"/>
      <c r="H48" s="1161"/>
      <c r="I48" s="1161"/>
      <c r="J48" s="1162"/>
      <c r="K48" s="63">
        <v>2326</v>
      </c>
      <c r="L48" s="64">
        <v>1679</v>
      </c>
      <c r="M48" s="64">
        <v>1605</v>
      </c>
      <c r="N48" s="64">
        <v>1469</v>
      </c>
      <c r="O48" s="65">
        <v>1389</v>
      </c>
      <c r="P48" s="48"/>
      <c r="Q48" s="48"/>
      <c r="R48" s="48"/>
      <c r="S48" s="48"/>
      <c r="T48" s="48"/>
      <c r="U48" s="48"/>
    </row>
    <row r="49" spans="1:21" ht="30.75" customHeight="1" x14ac:dyDescent="0.15">
      <c r="A49" s="48"/>
      <c r="B49" s="1155"/>
      <c r="C49" s="1156"/>
      <c r="D49" s="62"/>
      <c r="E49" s="1161" t="s">
        <v>15</v>
      </c>
      <c r="F49" s="1161"/>
      <c r="G49" s="1161"/>
      <c r="H49" s="1161"/>
      <c r="I49" s="1161"/>
      <c r="J49" s="1162"/>
      <c r="K49" s="63">
        <v>62</v>
      </c>
      <c r="L49" s="64">
        <v>66</v>
      </c>
      <c r="M49" s="64">
        <v>66</v>
      </c>
      <c r="N49" s="64">
        <v>46</v>
      </c>
      <c r="O49" s="65">
        <v>33</v>
      </c>
      <c r="P49" s="48"/>
      <c r="Q49" s="48"/>
      <c r="R49" s="48"/>
      <c r="S49" s="48"/>
      <c r="T49" s="48"/>
      <c r="U49" s="48"/>
    </row>
    <row r="50" spans="1:21" ht="30.75" customHeight="1" x14ac:dyDescent="0.15">
      <c r="A50" s="48"/>
      <c r="B50" s="1155"/>
      <c r="C50" s="1156"/>
      <c r="D50" s="62"/>
      <c r="E50" s="1161" t="s">
        <v>16</v>
      </c>
      <c r="F50" s="1161"/>
      <c r="G50" s="1161"/>
      <c r="H50" s="1161"/>
      <c r="I50" s="1161"/>
      <c r="J50" s="1162"/>
      <c r="K50" s="63">
        <v>8</v>
      </c>
      <c r="L50" s="64">
        <v>8</v>
      </c>
      <c r="M50" s="64" t="s">
        <v>518</v>
      </c>
      <c r="N50" s="64" t="s">
        <v>518</v>
      </c>
      <c r="O50" s="65" t="s">
        <v>518</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4235</v>
      </c>
      <c r="L52" s="64">
        <v>4169</v>
      </c>
      <c r="M52" s="64">
        <v>3989</v>
      </c>
      <c r="N52" s="64">
        <v>3832</v>
      </c>
      <c r="O52" s="65">
        <v>3656</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2286</v>
      </c>
      <c r="L53" s="69">
        <v>1789</v>
      </c>
      <c r="M53" s="69">
        <v>2001</v>
      </c>
      <c r="N53" s="69">
        <v>1829</v>
      </c>
      <c r="O53" s="70">
        <v>1781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VODF+g4TcuXJzH115ZVpQpH2k/2Q4TfaSB9aamevksgVp68wlc8dDNEeec97UcfkLNHui58a303x+Do4lSjEg==" saltValue="QxLSxIHUXNNyDSFp8ONH2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559</v>
      </c>
      <c r="J40" s="103" t="s">
        <v>560</v>
      </c>
      <c r="K40" s="103" t="s">
        <v>561</v>
      </c>
      <c r="L40" s="103" t="s">
        <v>562</v>
      </c>
      <c r="M40" s="104" t="s">
        <v>563</v>
      </c>
    </row>
    <row r="41" spans="2:13" ht="27.75" customHeight="1" x14ac:dyDescent="0.15">
      <c r="B41" s="1184" t="s">
        <v>31</v>
      </c>
      <c r="C41" s="1185"/>
      <c r="D41" s="105"/>
      <c r="E41" s="1190" t="s">
        <v>32</v>
      </c>
      <c r="F41" s="1190"/>
      <c r="G41" s="1190"/>
      <c r="H41" s="1191"/>
      <c r="I41" s="355">
        <v>39681</v>
      </c>
      <c r="J41" s="356">
        <v>37748</v>
      </c>
      <c r="K41" s="356">
        <v>35386</v>
      </c>
      <c r="L41" s="356">
        <v>33073</v>
      </c>
      <c r="M41" s="357">
        <v>30393</v>
      </c>
    </row>
    <row r="42" spans="2:13" ht="27.75" customHeight="1" x14ac:dyDescent="0.15">
      <c r="B42" s="1186"/>
      <c r="C42" s="1187"/>
      <c r="D42" s="106"/>
      <c r="E42" s="1192" t="s">
        <v>33</v>
      </c>
      <c r="F42" s="1192"/>
      <c r="G42" s="1192"/>
      <c r="H42" s="1193"/>
      <c r="I42" s="358">
        <v>8</v>
      </c>
      <c r="J42" s="359" t="s">
        <v>518</v>
      </c>
      <c r="K42" s="359" t="s">
        <v>518</v>
      </c>
      <c r="L42" s="359" t="s">
        <v>518</v>
      </c>
      <c r="M42" s="360" t="s">
        <v>518</v>
      </c>
    </row>
    <row r="43" spans="2:13" ht="27.75" customHeight="1" x14ac:dyDescent="0.15">
      <c r="B43" s="1186"/>
      <c r="C43" s="1187"/>
      <c r="D43" s="106"/>
      <c r="E43" s="1192" t="s">
        <v>34</v>
      </c>
      <c r="F43" s="1192"/>
      <c r="G43" s="1192"/>
      <c r="H43" s="1193"/>
      <c r="I43" s="358">
        <v>29770</v>
      </c>
      <c r="J43" s="359">
        <v>26986</v>
      </c>
      <c r="K43" s="359">
        <v>23699</v>
      </c>
      <c r="L43" s="359">
        <v>20161</v>
      </c>
      <c r="M43" s="360">
        <v>18494</v>
      </c>
    </row>
    <row r="44" spans="2:13" ht="27.75" customHeight="1" x14ac:dyDescent="0.15">
      <c r="B44" s="1186"/>
      <c r="C44" s="1187"/>
      <c r="D44" s="106"/>
      <c r="E44" s="1192" t="s">
        <v>35</v>
      </c>
      <c r="F44" s="1192"/>
      <c r="G44" s="1192"/>
      <c r="H44" s="1193"/>
      <c r="I44" s="358">
        <v>318</v>
      </c>
      <c r="J44" s="359">
        <v>255</v>
      </c>
      <c r="K44" s="359">
        <v>192</v>
      </c>
      <c r="L44" s="359">
        <v>147</v>
      </c>
      <c r="M44" s="360">
        <v>116</v>
      </c>
    </row>
    <row r="45" spans="2:13" ht="27.75" customHeight="1" x14ac:dyDescent="0.15">
      <c r="B45" s="1186"/>
      <c r="C45" s="1187"/>
      <c r="D45" s="106"/>
      <c r="E45" s="1192" t="s">
        <v>36</v>
      </c>
      <c r="F45" s="1192"/>
      <c r="G45" s="1192"/>
      <c r="H45" s="1193"/>
      <c r="I45" s="358">
        <v>493</v>
      </c>
      <c r="J45" s="359">
        <v>393</v>
      </c>
      <c r="K45" s="359">
        <v>484</v>
      </c>
      <c r="L45" s="359">
        <v>237</v>
      </c>
      <c r="M45" s="360" t="s">
        <v>518</v>
      </c>
    </row>
    <row r="46" spans="2:13" ht="27.75" customHeight="1" x14ac:dyDescent="0.15">
      <c r="B46" s="1186"/>
      <c r="C46" s="1187"/>
      <c r="D46" s="107"/>
      <c r="E46" s="1192" t="s">
        <v>37</v>
      </c>
      <c r="F46" s="1192"/>
      <c r="G46" s="1192"/>
      <c r="H46" s="1193"/>
      <c r="I46" s="358" t="s">
        <v>518</v>
      </c>
      <c r="J46" s="359" t="s">
        <v>518</v>
      </c>
      <c r="K46" s="359" t="s">
        <v>518</v>
      </c>
      <c r="L46" s="359" t="s">
        <v>518</v>
      </c>
      <c r="M46" s="360" t="s">
        <v>518</v>
      </c>
    </row>
    <row r="47" spans="2:13" ht="27.75" customHeight="1" x14ac:dyDescent="0.15">
      <c r="B47" s="1186"/>
      <c r="C47" s="1187"/>
      <c r="D47" s="108"/>
      <c r="E47" s="1194" t="s">
        <v>38</v>
      </c>
      <c r="F47" s="1195"/>
      <c r="G47" s="1195"/>
      <c r="H47" s="1196"/>
      <c r="I47" s="358" t="s">
        <v>518</v>
      </c>
      <c r="J47" s="359" t="s">
        <v>518</v>
      </c>
      <c r="K47" s="359" t="s">
        <v>518</v>
      </c>
      <c r="L47" s="359" t="s">
        <v>518</v>
      </c>
      <c r="M47" s="360" t="s">
        <v>518</v>
      </c>
    </row>
    <row r="48" spans="2:13" ht="27.75" customHeight="1" x14ac:dyDescent="0.15">
      <c r="B48" s="1186"/>
      <c r="C48" s="1187"/>
      <c r="D48" s="106"/>
      <c r="E48" s="1192" t="s">
        <v>39</v>
      </c>
      <c r="F48" s="1192"/>
      <c r="G48" s="1192"/>
      <c r="H48" s="1193"/>
      <c r="I48" s="358" t="s">
        <v>518</v>
      </c>
      <c r="J48" s="359" t="s">
        <v>518</v>
      </c>
      <c r="K48" s="359" t="s">
        <v>518</v>
      </c>
      <c r="L48" s="359" t="s">
        <v>518</v>
      </c>
      <c r="M48" s="360" t="s">
        <v>518</v>
      </c>
    </row>
    <row r="49" spans="2:13" ht="27.75" customHeight="1" x14ac:dyDescent="0.15">
      <c r="B49" s="1188"/>
      <c r="C49" s="1189"/>
      <c r="D49" s="106"/>
      <c r="E49" s="1192" t="s">
        <v>40</v>
      </c>
      <c r="F49" s="1192"/>
      <c r="G49" s="1192"/>
      <c r="H49" s="1193"/>
      <c r="I49" s="358" t="s">
        <v>518</v>
      </c>
      <c r="J49" s="359" t="s">
        <v>518</v>
      </c>
      <c r="K49" s="359" t="s">
        <v>518</v>
      </c>
      <c r="L49" s="359" t="s">
        <v>518</v>
      </c>
      <c r="M49" s="360" t="s">
        <v>518</v>
      </c>
    </row>
    <row r="50" spans="2:13" ht="27.75" customHeight="1" x14ac:dyDescent="0.15">
      <c r="B50" s="1197" t="s">
        <v>41</v>
      </c>
      <c r="C50" s="1198"/>
      <c r="D50" s="109"/>
      <c r="E50" s="1192" t="s">
        <v>42</v>
      </c>
      <c r="F50" s="1192"/>
      <c r="G50" s="1192"/>
      <c r="H50" s="1193"/>
      <c r="I50" s="358">
        <v>3679</v>
      </c>
      <c r="J50" s="359">
        <v>4475</v>
      </c>
      <c r="K50" s="359">
        <v>6362</v>
      </c>
      <c r="L50" s="359">
        <v>9004</v>
      </c>
      <c r="M50" s="360">
        <v>11078</v>
      </c>
    </row>
    <row r="51" spans="2:13" ht="27.75" customHeight="1" x14ac:dyDescent="0.15">
      <c r="B51" s="1186"/>
      <c r="C51" s="1187"/>
      <c r="D51" s="106"/>
      <c r="E51" s="1192" t="s">
        <v>43</v>
      </c>
      <c r="F51" s="1192"/>
      <c r="G51" s="1192"/>
      <c r="H51" s="1193"/>
      <c r="I51" s="358">
        <v>1391</v>
      </c>
      <c r="J51" s="359">
        <v>1010</v>
      </c>
      <c r="K51" s="359">
        <v>483</v>
      </c>
      <c r="L51" s="359">
        <v>31</v>
      </c>
      <c r="M51" s="360">
        <v>6</v>
      </c>
    </row>
    <row r="52" spans="2:13" ht="27.75" customHeight="1" x14ac:dyDescent="0.15">
      <c r="B52" s="1188"/>
      <c r="C52" s="1189"/>
      <c r="D52" s="106"/>
      <c r="E52" s="1192" t="s">
        <v>44</v>
      </c>
      <c r="F52" s="1192"/>
      <c r="G52" s="1192"/>
      <c r="H52" s="1193"/>
      <c r="I52" s="358">
        <v>45491</v>
      </c>
      <c r="J52" s="359">
        <v>43472</v>
      </c>
      <c r="K52" s="359">
        <v>41608</v>
      </c>
      <c r="L52" s="359">
        <v>39351</v>
      </c>
      <c r="M52" s="360">
        <v>37266</v>
      </c>
    </row>
    <row r="53" spans="2:13" ht="27.75" customHeight="1" thickBot="1" x14ac:dyDescent="0.2">
      <c r="B53" s="1199" t="s">
        <v>45</v>
      </c>
      <c r="C53" s="1200"/>
      <c r="D53" s="110"/>
      <c r="E53" s="1201" t="s">
        <v>46</v>
      </c>
      <c r="F53" s="1201"/>
      <c r="G53" s="1201"/>
      <c r="H53" s="1202"/>
      <c r="I53" s="361">
        <v>19709</v>
      </c>
      <c r="J53" s="362">
        <v>16425</v>
      </c>
      <c r="K53" s="362">
        <v>11307</v>
      </c>
      <c r="L53" s="362">
        <v>5231</v>
      </c>
      <c r="M53" s="363">
        <v>653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K6TPiWg3/ls1ByUSgBDk5zhSacRlHMwbupfeysWqSnfVCZ8CyI1HPKpcHqB47EoOM3v5Tjfzb5JE6umc5xevLQ==" saltValue="misLq2J9Q1+xKvVItypx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49</v>
      </c>
      <c r="D55" s="1211"/>
      <c r="E55" s="1212"/>
      <c r="F55" s="122">
        <v>2327</v>
      </c>
      <c r="G55" s="122">
        <v>2891</v>
      </c>
      <c r="H55" s="123">
        <v>2886</v>
      </c>
    </row>
    <row r="56" spans="2:8" ht="52.5" customHeight="1" x14ac:dyDescent="0.15">
      <c r="B56" s="124"/>
      <c r="C56" s="1213" t="s">
        <v>50</v>
      </c>
      <c r="D56" s="1213"/>
      <c r="E56" s="1214"/>
      <c r="F56" s="125">
        <v>104</v>
      </c>
      <c r="G56" s="125">
        <v>104</v>
      </c>
      <c r="H56" s="126">
        <v>104</v>
      </c>
    </row>
    <row r="57" spans="2:8" ht="53.25" customHeight="1" x14ac:dyDescent="0.15">
      <c r="B57" s="124"/>
      <c r="C57" s="1215" t="s">
        <v>51</v>
      </c>
      <c r="D57" s="1215"/>
      <c r="E57" s="1216"/>
      <c r="F57" s="127">
        <v>6454</v>
      </c>
      <c r="G57" s="127">
        <v>8560</v>
      </c>
      <c r="H57" s="128">
        <v>10481</v>
      </c>
    </row>
    <row r="58" spans="2:8" ht="45.75" customHeight="1" x14ac:dyDescent="0.15">
      <c r="B58" s="129"/>
      <c r="C58" s="1203" t="s">
        <v>597</v>
      </c>
      <c r="D58" s="1204"/>
      <c r="E58" s="1205"/>
      <c r="F58" s="130">
        <v>2162</v>
      </c>
      <c r="G58" s="130">
        <v>3876</v>
      </c>
      <c r="H58" s="131">
        <v>3480</v>
      </c>
    </row>
    <row r="59" spans="2:8" ht="45.75" customHeight="1" x14ac:dyDescent="0.15">
      <c r="B59" s="129"/>
      <c r="C59" s="1203" t="s">
        <v>598</v>
      </c>
      <c r="D59" s="1204"/>
      <c r="E59" s="1205"/>
      <c r="F59" s="130">
        <v>3373</v>
      </c>
      <c r="G59" s="130">
        <v>3373</v>
      </c>
      <c r="H59" s="131">
        <v>3373</v>
      </c>
    </row>
    <row r="60" spans="2:8" ht="45.75" customHeight="1" x14ac:dyDescent="0.15">
      <c r="B60" s="129"/>
      <c r="C60" s="1203" t="s">
        <v>599</v>
      </c>
      <c r="D60" s="1204"/>
      <c r="E60" s="1205"/>
      <c r="F60" s="130">
        <v>0</v>
      </c>
      <c r="G60" s="130">
        <v>0</v>
      </c>
      <c r="H60" s="131">
        <v>2407</v>
      </c>
    </row>
    <row r="61" spans="2:8" ht="45.75" customHeight="1" x14ac:dyDescent="0.15">
      <c r="B61" s="129"/>
      <c r="C61" s="1203" t="s">
        <v>600</v>
      </c>
      <c r="D61" s="1204"/>
      <c r="E61" s="1205"/>
      <c r="F61" s="130">
        <v>299</v>
      </c>
      <c r="G61" s="130">
        <v>714</v>
      </c>
      <c r="H61" s="131">
        <v>662</v>
      </c>
    </row>
    <row r="62" spans="2:8" ht="45.75" customHeight="1" thickBot="1" x14ac:dyDescent="0.2">
      <c r="B62" s="132"/>
      <c r="C62" s="1206" t="s">
        <v>601</v>
      </c>
      <c r="D62" s="1207"/>
      <c r="E62" s="1208"/>
      <c r="F62" s="133">
        <v>400</v>
      </c>
      <c r="G62" s="133">
        <v>400</v>
      </c>
      <c r="H62" s="134">
        <v>400</v>
      </c>
    </row>
    <row r="63" spans="2:8" ht="52.5" customHeight="1" thickBot="1" x14ac:dyDescent="0.2">
      <c r="B63" s="135"/>
      <c r="C63" s="1209" t="s">
        <v>52</v>
      </c>
      <c r="D63" s="1209"/>
      <c r="E63" s="1210"/>
      <c r="F63" s="136">
        <v>8885</v>
      </c>
      <c r="G63" s="136">
        <v>11555</v>
      </c>
      <c r="H63" s="137">
        <v>13471</v>
      </c>
    </row>
    <row r="64" spans="2:8" x14ac:dyDescent="0.15"/>
  </sheetData>
  <sheetProtection algorithmName="SHA-512" hashValue="2O2IAmmJNv+x1iOIz4AOdkdNpUNI/73Yy/Nx4do3vlM6HzGflgrbsloOxWiyazH9lC9E70uU+avemWlLB8ypCA==" saltValue="aseDI2JyGzHjMO15S0B7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556</v>
      </c>
      <c r="G2" s="151"/>
      <c r="H2" s="152"/>
    </row>
    <row r="3" spans="1:8" x14ac:dyDescent="0.15">
      <c r="A3" s="148" t="s">
        <v>549</v>
      </c>
      <c r="B3" s="153"/>
      <c r="C3" s="154"/>
      <c r="D3" s="155">
        <v>74058</v>
      </c>
      <c r="E3" s="156"/>
      <c r="F3" s="157">
        <v>69185</v>
      </c>
      <c r="G3" s="158"/>
      <c r="H3" s="159"/>
    </row>
    <row r="4" spans="1:8" x14ac:dyDescent="0.15">
      <c r="A4" s="160"/>
      <c r="B4" s="161"/>
      <c r="C4" s="162"/>
      <c r="D4" s="163">
        <v>36665</v>
      </c>
      <c r="E4" s="164"/>
      <c r="F4" s="165">
        <v>38519</v>
      </c>
      <c r="G4" s="166"/>
      <c r="H4" s="167"/>
    </row>
    <row r="5" spans="1:8" x14ac:dyDescent="0.15">
      <c r="A5" s="148" t="s">
        <v>551</v>
      </c>
      <c r="B5" s="153"/>
      <c r="C5" s="154"/>
      <c r="D5" s="155">
        <v>73027</v>
      </c>
      <c r="E5" s="156"/>
      <c r="F5" s="157">
        <v>70166</v>
      </c>
      <c r="G5" s="158"/>
      <c r="H5" s="159"/>
    </row>
    <row r="6" spans="1:8" x14ac:dyDescent="0.15">
      <c r="A6" s="160"/>
      <c r="B6" s="161"/>
      <c r="C6" s="162"/>
      <c r="D6" s="163">
        <v>33199</v>
      </c>
      <c r="E6" s="164"/>
      <c r="F6" s="165">
        <v>36115</v>
      </c>
      <c r="G6" s="166"/>
      <c r="H6" s="167"/>
    </row>
    <row r="7" spans="1:8" x14ac:dyDescent="0.15">
      <c r="A7" s="148" t="s">
        <v>552</v>
      </c>
      <c r="B7" s="153"/>
      <c r="C7" s="154"/>
      <c r="D7" s="155">
        <v>54544</v>
      </c>
      <c r="E7" s="156"/>
      <c r="F7" s="157">
        <v>70329</v>
      </c>
      <c r="G7" s="158"/>
      <c r="H7" s="159"/>
    </row>
    <row r="8" spans="1:8" x14ac:dyDescent="0.15">
      <c r="A8" s="160"/>
      <c r="B8" s="161"/>
      <c r="C8" s="162"/>
      <c r="D8" s="163">
        <v>28224</v>
      </c>
      <c r="E8" s="164"/>
      <c r="F8" s="165">
        <v>39403</v>
      </c>
      <c r="G8" s="166"/>
      <c r="H8" s="167"/>
    </row>
    <row r="9" spans="1:8" x14ac:dyDescent="0.15">
      <c r="A9" s="148" t="s">
        <v>553</v>
      </c>
      <c r="B9" s="153"/>
      <c r="C9" s="154"/>
      <c r="D9" s="155">
        <v>63431</v>
      </c>
      <c r="E9" s="156"/>
      <c r="F9" s="157">
        <v>71871</v>
      </c>
      <c r="G9" s="158"/>
      <c r="H9" s="159"/>
    </row>
    <row r="10" spans="1:8" x14ac:dyDescent="0.15">
      <c r="A10" s="160"/>
      <c r="B10" s="161"/>
      <c r="C10" s="162"/>
      <c r="D10" s="163">
        <v>37161</v>
      </c>
      <c r="E10" s="164"/>
      <c r="F10" s="165">
        <v>38232</v>
      </c>
      <c r="G10" s="166"/>
      <c r="H10" s="167"/>
    </row>
    <row r="11" spans="1:8" x14ac:dyDescent="0.15">
      <c r="A11" s="148" t="s">
        <v>554</v>
      </c>
      <c r="B11" s="153"/>
      <c r="C11" s="154"/>
      <c r="D11" s="155">
        <v>62219</v>
      </c>
      <c r="E11" s="156"/>
      <c r="F11" s="157">
        <v>71807</v>
      </c>
      <c r="G11" s="158"/>
      <c r="H11" s="159"/>
    </row>
    <row r="12" spans="1:8" x14ac:dyDescent="0.15">
      <c r="A12" s="160"/>
      <c r="B12" s="161"/>
      <c r="C12" s="168"/>
      <c r="D12" s="163">
        <v>37989</v>
      </c>
      <c r="E12" s="164"/>
      <c r="F12" s="165">
        <v>37333</v>
      </c>
      <c r="G12" s="166"/>
      <c r="H12" s="167"/>
    </row>
    <row r="13" spans="1:8" x14ac:dyDescent="0.15">
      <c r="A13" s="148"/>
      <c r="B13" s="153"/>
      <c r="C13" s="169"/>
      <c r="D13" s="170">
        <v>65456</v>
      </c>
      <c r="E13" s="171"/>
      <c r="F13" s="172">
        <v>70672</v>
      </c>
      <c r="G13" s="173"/>
      <c r="H13" s="159"/>
    </row>
    <row r="14" spans="1:8" x14ac:dyDescent="0.15">
      <c r="A14" s="160"/>
      <c r="B14" s="161"/>
      <c r="C14" s="162"/>
      <c r="D14" s="163">
        <v>34648</v>
      </c>
      <c r="E14" s="164"/>
      <c r="F14" s="165">
        <v>37920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3.57</v>
      </c>
      <c r="C19" s="174">
        <f>ROUND(VALUE(SUBSTITUTE(実質収支比率等に係る経年分析!G$48,"▲","-")),2)</f>
        <v>6.36</v>
      </c>
      <c r="D19" s="174">
        <f>ROUND(VALUE(SUBSTITUTE(実質収支比率等に係る経年分析!H$48,"▲","-")),2)</f>
        <v>6.53</v>
      </c>
      <c r="E19" s="174">
        <f>ROUND(VALUE(SUBSTITUTE(実質収支比率等に係る経年分析!I$48,"▲","-")),2)</f>
        <v>7.21</v>
      </c>
      <c r="F19" s="174">
        <f>ROUND(VALUE(SUBSTITUTE(実質収支比率等に係る経年分析!J$48,"▲","-")),2)</f>
        <v>11.43</v>
      </c>
    </row>
    <row r="20" spans="1:11" x14ac:dyDescent="0.15">
      <c r="A20" s="174" t="s">
        <v>56</v>
      </c>
      <c r="B20" s="174">
        <f>ROUND(VALUE(SUBSTITUTE(実質収支比率等に係る経年分析!F$47,"▲","-")),2)</f>
        <v>10.41</v>
      </c>
      <c r="C20" s="174">
        <f>ROUND(VALUE(SUBSTITUTE(実質収支比率等に係る経年分析!G$47,"▲","-")),2)</f>
        <v>10.84</v>
      </c>
      <c r="D20" s="174">
        <f>ROUND(VALUE(SUBSTITUTE(実質収支比率等に係る経年分析!H$47,"▲","-")),2)</f>
        <v>11.71</v>
      </c>
      <c r="E20" s="174">
        <f>ROUND(VALUE(SUBSTITUTE(実質収支比率等に係る経年分析!I$47,"▲","-")),2)</f>
        <v>14.2</v>
      </c>
      <c r="F20" s="174">
        <f>ROUND(VALUE(SUBSTITUTE(実質収支比率等に係る経年分析!J$47,"▲","-")),2)</f>
        <v>14.77</v>
      </c>
    </row>
    <row r="21" spans="1:11" x14ac:dyDescent="0.15">
      <c r="A21" s="174" t="s">
        <v>57</v>
      </c>
      <c r="B21" s="174">
        <f>IF(ISNUMBER(VALUE(SUBSTITUTE(実質収支比率等に係る経年分析!F$49,"▲","-"))),ROUND(VALUE(SUBSTITUTE(実質収支比率等に係る経年分析!F$49,"▲","-")),2),NA())</f>
        <v>-1.73</v>
      </c>
      <c r="C21" s="174">
        <f>IF(ISNUMBER(VALUE(SUBSTITUTE(実質収支比率等に係る経年分析!G$49,"▲","-"))),ROUND(VALUE(SUBSTITUTE(実質収支比率等に係る経年分析!G$49,"▲","-")),2),NA())</f>
        <v>3.11</v>
      </c>
      <c r="D21" s="174">
        <f>IF(ISNUMBER(VALUE(SUBSTITUTE(実質収支比率等に係る経年分析!H$49,"▲","-"))),ROUND(VALUE(SUBSTITUTE(実質収支比率等に係る経年分析!H$49,"▲","-")),2),NA())</f>
        <v>1.31</v>
      </c>
      <c r="E21" s="174">
        <f>IF(ISNUMBER(VALUE(SUBSTITUTE(実質収支比率等に係る経年分析!I$49,"▲","-"))),ROUND(VALUE(SUBSTITUTE(実質収支比率等に係る経年分析!I$49,"▲","-")),2),NA())</f>
        <v>3.61</v>
      </c>
      <c r="F21" s="174">
        <f>IF(ISNUMBER(VALUE(SUBSTITUTE(実質収支比率等に係る経年分析!J$49,"▲","-"))),ROUND(VALUE(SUBSTITUTE(実質収支比率等に係る経年分析!J$49,"▲","-")),2),NA())</f>
        <v>3.9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1.3</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城内診療所特別会計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1.1499999999999999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1.24</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10.130000000000001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4235</v>
      </c>
      <c r="E42" s="176"/>
      <c r="F42" s="176"/>
      <c r="G42" s="176">
        <f>'実質公債費比率（分子）の構造'!L$52</f>
        <v>4169</v>
      </c>
      <c r="H42" s="176"/>
      <c r="I42" s="176"/>
      <c r="J42" s="176">
        <f>'実質公債費比率（分子）の構造'!M$52</f>
        <v>3989</v>
      </c>
      <c r="K42" s="176"/>
      <c r="L42" s="176"/>
      <c r="M42" s="176">
        <f>'実質公債費比率（分子）の構造'!N$52</f>
        <v>3832</v>
      </c>
      <c r="N42" s="176"/>
      <c r="O42" s="176"/>
      <c r="P42" s="176">
        <f>'実質公債費比率（分子）の構造'!O$52</f>
        <v>3656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8</v>
      </c>
      <c r="C44" s="176"/>
      <c r="D44" s="176"/>
      <c r="E44" s="176">
        <f>'実質公債費比率（分子）の構造'!L$50</f>
        <v>8</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62</v>
      </c>
      <c r="C45" s="176"/>
      <c r="D45" s="176"/>
      <c r="E45" s="176">
        <f>'実質公債費比率（分子）の構造'!L$49</f>
        <v>66</v>
      </c>
      <c r="F45" s="176"/>
      <c r="G45" s="176"/>
      <c r="H45" s="176">
        <f>'実質公債費比率（分子）の構造'!M$49</f>
        <v>66</v>
      </c>
      <c r="I45" s="176"/>
      <c r="J45" s="176"/>
      <c r="K45" s="176">
        <f>'実質公債費比率（分子）の構造'!N$49</f>
        <v>46</v>
      </c>
      <c r="L45" s="176"/>
      <c r="M45" s="176"/>
      <c r="N45" s="176">
        <f>'実質公債費比率（分子）の構造'!O$49</f>
        <v>33</v>
      </c>
      <c r="O45" s="176"/>
      <c r="P45" s="176"/>
    </row>
    <row r="46" spans="1:16" x14ac:dyDescent="0.15">
      <c r="A46" s="176" t="s">
        <v>68</v>
      </c>
      <c r="B46" s="176">
        <f>'実質公債費比率（分子）の構造'!K$48</f>
        <v>2326</v>
      </c>
      <c r="C46" s="176"/>
      <c r="D46" s="176"/>
      <c r="E46" s="176">
        <f>'実質公債費比率（分子）の構造'!L$48</f>
        <v>1679</v>
      </c>
      <c r="F46" s="176"/>
      <c r="G46" s="176"/>
      <c r="H46" s="176">
        <f>'実質公債費比率（分子）の構造'!M$48</f>
        <v>1605</v>
      </c>
      <c r="I46" s="176"/>
      <c r="J46" s="176"/>
      <c r="K46" s="176">
        <f>'実質公債費比率（分子）の構造'!N$48</f>
        <v>1469</v>
      </c>
      <c r="L46" s="176"/>
      <c r="M46" s="176"/>
      <c r="N46" s="176">
        <f>'実質公債費比率（分子）の構造'!O$48</f>
        <v>1389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4125</v>
      </c>
      <c r="C49" s="176"/>
      <c r="D49" s="176"/>
      <c r="E49" s="176">
        <f>'実質公債費比率（分子）の構造'!L$45</f>
        <v>4205</v>
      </c>
      <c r="F49" s="176"/>
      <c r="G49" s="176"/>
      <c r="H49" s="176">
        <f>'実質公債費比率（分子）の構造'!M$45</f>
        <v>4319</v>
      </c>
      <c r="I49" s="176"/>
      <c r="J49" s="176"/>
      <c r="K49" s="176">
        <f>'実質公債費比率（分子）の構造'!N$45</f>
        <v>4146</v>
      </c>
      <c r="L49" s="176"/>
      <c r="M49" s="176"/>
      <c r="N49" s="176">
        <f>'実質公債費比率（分子）の構造'!O$45</f>
        <v>4015</v>
      </c>
      <c r="O49" s="176"/>
      <c r="P49" s="176"/>
    </row>
    <row r="50" spans="1:16" x14ac:dyDescent="0.15">
      <c r="A50" s="176" t="s">
        <v>72</v>
      </c>
      <c r="B50" s="176" t="e">
        <f>NA()</f>
        <v>#N/A</v>
      </c>
      <c r="C50" s="176">
        <f>IF(ISNUMBER('実質公債費比率（分子）の構造'!K$53),'実質公債費比率（分子）の構造'!K$53,NA())</f>
        <v>2286</v>
      </c>
      <c r="D50" s="176" t="e">
        <f>NA()</f>
        <v>#N/A</v>
      </c>
      <c r="E50" s="176" t="e">
        <f>NA()</f>
        <v>#N/A</v>
      </c>
      <c r="F50" s="176">
        <f>IF(ISNUMBER('実質公債費比率（分子）の構造'!L$53),'実質公債費比率（分子）の構造'!L$53,NA())</f>
        <v>1789</v>
      </c>
      <c r="G50" s="176" t="e">
        <f>NA()</f>
        <v>#N/A</v>
      </c>
      <c r="H50" s="176" t="e">
        <f>NA()</f>
        <v>#N/A</v>
      </c>
      <c r="I50" s="176">
        <f>IF(ISNUMBER('実質公債費比率（分子）の構造'!M$53),'実質公債費比率（分子）の構造'!M$53,NA())</f>
        <v>2001</v>
      </c>
      <c r="J50" s="176" t="e">
        <f>NA()</f>
        <v>#N/A</v>
      </c>
      <c r="K50" s="176" t="e">
        <f>NA()</f>
        <v>#N/A</v>
      </c>
      <c r="L50" s="176">
        <f>IF(ISNUMBER('実質公債費比率（分子）の構造'!N$53),'実質公債費比率（分子）の構造'!N$53,NA())</f>
        <v>1829</v>
      </c>
      <c r="M50" s="176" t="e">
        <f>NA()</f>
        <v>#N/A</v>
      </c>
      <c r="N50" s="176" t="e">
        <f>NA()</f>
        <v>#N/A</v>
      </c>
      <c r="O50" s="176">
        <f>IF(ISNUMBER('実質公債費比率（分子）の構造'!O$53),'実質公債費比率（分子）の構造'!O$53,NA())</f>
        <v>1781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45491</v>
      </c>
      <c r="E56" s="175"/>
      <c r="F56" s="175"/>
      <c r="G56" s="175">
        <f>'将来負担比率（分子）の構造'!J$52</f>
        <v>43472</v>
      </c>
      <c r="H56" s="175"/>
      <c r="I56" s="175"/>
      <c r="J56" s="175">
        <f>'将来負担比率（分子）の構造'!K$52</f>
        <v>41608</v>
      </c>
      <c r="K56" s="175"/>
      <c r="L56" s="175"/>
      <c r="M56" s="175">
        <f>'将来負担比率（分子）の構造'!L$52</f>
        <v>39351</v>
      </c>
      <c r="N56" s="175"/>
      <c r="O56" s="175"/>
      <c r="P56" s="175">
        <f>'将来負担比率（分子）の構造'!M$52</f>
        <v>37266</v>
      </c>
    </row>
    <row r="57" spans="1:16" x14ac:dyDescent="0.15">
      <c r="A57" s="175" t="s">
        <v>43</v>
      </c>
      <c r="B57" s="175"/>
      <c r="C57" s="175"/>
      <c r="D57" s="175">
        <f>'将来負担比率（分子）の構造'!I$51</f>
        <v>1391</v>
      </c>
      <c r="E57" s="175"/>
      <c r="F57" s="175"/>
      <c r="G57" s="175">
        <f>'将来負担比率（分子）の構造'!J$51</f>
        <v>1010</v>
      </c>
      <c r="H57" s="175"/>
      <c r="I57" s="175"/>
      <c r="J57" s="175">
        <f>'将来負担比率（分子）の構造'!K$51</f>
        <v>483</v>
      </c>
      <c r="K57" s="175"/>
      <c r="L57" s="175"/>
      <c r="M57" s="175">
        <f>'将来負担比率（分子）の構造'!L$51</f>
        <v>31</v>
      </c>
      <c r="N57" s="175"/>
      <c r="O57" s="175"/>
      <c r="P57" s="175">
        <f>'将来負担比率（分子）の構造'!M$51</f>
        <v>6</v>
      </c>
    </row>
    <row r="58" spans="1:16" x14ac:dyDescent="0.15">
      <c r="A58" s="175" t="s">
        <v>42</v>
      </c>
      <c r="B58" s="175"/>
      <c r="C58" s="175"/>
      <c r="D58" s="175">
        <f>'将来負担比率（分子）の構造'!I$50</f>
        <v>3679</v>
      </c>
      <c r="E58" s="175"/>
      <c r="F58" s="175"/>
      <c r="G58" s="175">
        <f>'将来負担比率（分子）の構造'!J$50</f>
        <v>4475</v>
      </c>
      <c r="H58" s="175"/>
      <c r="I58" s="175"/>
      <c r="J58" s="175">
        <f>'将来負担比率（分子）の構造'!K$50</f>
        <v>6362</v>
      </c>
      <c r="K58" s="175"/>
      <c r="L58" s="175"/>
      <c r="M58" s="175">
        <f>'将来負担比率（分子）の構造'!L$50</f>
        <v>9004</v>
      </c>
      <c r="N58" s="175"/>
      <c r="O58" s="175"/>
      <c r="P58" s="175">
        <f>'将来負担比率（分子）の構造'!M$50</f>
        <v>11078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493</v>
      </c>
      <c r="C62" s="175"/>
      <c r="D62" s="175"/>
      <c r="E62" s="175">
        <f>'将来負担比率（分子）の構造'!J$45</f>
        <v>393</v>
      </c>
      <c r="F62" s="175"/>
      <c r="G62" s="175"/>
      <c r="H62" s="175">
        <f>'将来負担比率（分子）の構造'!K$45</f>
        <v>484</v>
      </c>
      <c r="I62" s="175"/>
      <c r="J62" s="175"/>
      <c r="K62" s="175">
        <f>'将来負担比率（分子）の構造'!L$45</f>
        <v>237</v>
      </c>
      <c r="L62" s="175"/>
      <c r="M62" s="175"/>
      <c r="N62" s="175" t="str">
        <f>'将来負担比率（分子）の構造'!M$45</f>
        <v>-</v>
      </c>
      <c r="O62" s="175"/>
      <c r="P62" s="175"/>
    </row>
    <row r="63" spans="1:16" x14ac:dyDescent="0.15">
      <c r="A63" s="175" t="s">
        <v>35</v>
      </c>
      <c r="B63" s="175">
        <f>'将来負担比率（分子）の構造'!I$44</f>
        <v>318</v>
      </c>
      <c r="C63" s="175"/>
      <c r="D63" s="175"/>
      <c r="E63" s="175">
        <f>'将来負担比率（分子）の構造'!J$44</f>
        <v>255</v>
      </c>
      <c r="F63" s="175"/>
      <c r="G63" s="175"/>
      <c r="H63" s="175">
        <f>'将来負担比率（分子）の構造'!K$44</f>
        <v>192</v>
      </c>
      <c r="I63" s="175"/>
      <c r="J63" s="175"/>
      <c r="K63" s="175">
        <f>'将来負担比率（分子）の構造'!L$44</f>
        <v>147</v>
      </c>
      <c r="L63" s="175"/>
      <c r="M63" s="175"/>
      <c r="N63" s="175">
        <f>'将来負担比率（分子）の構造'!M$44</f>
        <v>116</v>
      </c>
      <c r="O63" s="175"/>
      <c r="P63" s="175"/>
    </row>
    <row r="64" spans="1:16" x14ac:dyDescent="0.15">
      <c r="A64" s="175" t="s">
        <v>34</v>
      </c>
      <c r="B64" s="175">
        <f>'将来負担比率（分子）の構造'!I$43</f>
        <v>29770</v>
      </c>
      <c r="C64" s="175"/>
      <c r="D64" s="175"/>
      <c r="E64" s="175">
        <f>'将来負担比率（分子）の構造'!J$43</f>
        <v>26986</v>
      </c>
      <c r="F64" s="175"/>
      <c r="G64" s="175"/>
      <c r="H64" s="175">
        <f>'将来負担比率（分子）の構造'!K$43</f>
        <v>23699</v>
      </c>
      <c r="I64" s="175"/>
      <c r="J64" s="175"/>
      <c r="K64" s="175">
        <f>'将来負担比率（分子）の構造'!L$43</f>
        <v>20161</v>
      </c>
      <c r="L64" s="175"/>
      <c r="M64" s="175"/>
      <c r="N64" s="175">
        <f>'将来負担比率（分子）の構造'!M$43</f>
        <v>18494</v>
      </c>
      <c r="O64" s="175"/>
      <c r="P64" s="175"/>
    </row>
    <row r="65" spans="1:16" x14ac:dyDescent="0.15">
      <c r="A65" s="175" t="s">
        <v>33</v>
      </c>
      <c r="B65" s="175">
        <f>'将来負担比率（分子）の構造'!I$42</f>
        <v>8</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39681</v>
      </c>
      <c r="C66" s="175"/>
      <c r="D66" s="175"/>
      <c r="E66" s="175">
        <f>'将来負担比率（分子）の構造'!J$41</f>
        <v>37748</v>
      </c>
      <c r="F66" s="175"/>
      <c r="G66" s="175"/>
      <c r="H66" s="175">
        <f>'将来負担比率（分子）の構造'!K$41</f>
        <v>35386</v>
      </c>
      <c r="I66" s="175"/>
      <c r="J66" s="175"/>
      <c r="K66" s="175">
        <f>'将来負担比率（分子）の構造'!L$41</f>
        <v>33073</v>
      </c>
      <c r="L66" s="175"/>
      <c r="M66" s="175"/>
      <c r="N66" s="175">
        <f>'将来負担比率（分子）の構造'!M$41</f>
        <v>30393</v>
      </c>
      <c r="O66" s="175"/>
      <c r="P66" s="175"/>
    </row>
    <row r="67" spans="1:16" x14ac:dyDescent="0.15">
      <c r="A67" s="175" t="s">
        <v>76</v>
      </c>
      <c r="B67" s="175" t="e">
        <f>NA()</f>
        <v>#N/A</v>
      </c>
      <c r="C67" s="175">
        <f>IF(ISNUMBER('将来負担比率（分子）の構造'!I$53), IF('将来負担比率（分子）の構造'!I$53 &lt; 0, 0, '将来負担比率（分子）の構造'!I$53), NA())</f>
        <v>19709</v>
      </c>
      <c r="D67" s="175" t="e">
        <f>NA()</f>
        <v>#N/A</v>
      </c>
      <c r="E67" s="175" t="e">
        <f>NA()</f>
        <v>#N/A</v>
      </c>
      <c r="F67" s="175">
        <f>IF(ISNUMBER('将来負担比率（分子）の構造'!J$53), IF('将来負担比率（分子）の構造'!J$53 &lt; 0, 0, '将来負担比率（分子）の構造'!J$53), NA())</f>
        <v>16425</v>
      </c>
      <c r="G67" s="175" t="e">
        <f>NA()</f>
        <v>#N/A</v>
      </c>
      <c r="H67" s="175" t="e">
        <f>NA()</f>
        <v>#N/A</v>
      </c>
      <c r="I67" s="175">
        <f>IF(ISNUMBER('将来負担比率（分子）の構造'!K$53), IF('将来負担比率（分子）の構造'!K$53 &lt; 0, 0, '将来負担比率（分子）の構造'!K$53), NA())</f>
        <v>11307</v>
      </c>
      <c r="J67" s="175" t="e">
        <f>NA()</f>
        <v>#N/A</v>
      </c>
      <c r="K67" s="175" t="e">
        <f>NA()</f>
        <v>#N/A</v>
      </c>
      <c r="L67" s="175">
        <f>IF(ISNUMBER('将来負担比率（分子）の構造'!L$53), IF('将来負担比率（分子）の構造'!L$53 &lt; 0, 0, '将来負担比率（分子）の構造'!L$53), NA())</f>
        <v>5231</v>
      </c>
      <c r="M67" s="175" t="e">
        <f>NA()</f>
        <v>#N/A</v>
      </c>
      <c r="N67" s="175" t="e">
        <f>NA()</f>
        <v>#N/A</v>
      </c>
      <c r="O67" s="175">
        <f>IF(ISNUMBER('将来負担比率（分子）の構造'!M$53), IF('将来負担比率（分子）の構造'!M$53 &lt; 0, 0, '将来負担比率（分子）の構造'!M$53), NA())</f>
        <v>653</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2327</v>
      </c>
      <c r="C72" s="179">
        <f>基金残高に係る経年分析!G55</f>
        <v>2891</v>
      </c>
      <c r="D72" s="179">
        <f>基金残高に係る経年分析!H55</f>
        <v>2886</v>
      </c>
    </row>
    <row r="73" spans="1:16" x14ac:dyDescent="0.15">
      <c r="A73" s="178" t="s">
        <v>79</v>
      </c>
      <c r="B73" s="179">
        <f>基金残高に係る経年分析!F56</f>
        <v>104</v>
      </c>
      <c r="C73" s="179">
        <f>基金残高に係る経年分析!G56</f>
        <v>104</v>
      </c>
      <c r="D73" s="179">
        <f>基金残高に係る経年分析!H56</f>
        <v>104</v>
      </c>
    </row>
    <row r="74" spans="1:16" x14ac:dyDescent="0.15">
      <c r="A74" s="178" t="s">
        <v>80</v>
      </c>
      <c r="B74" s="179">
        <f>基金残高に係る経年分析!F57</f>
        <v>6454</v>
      </c>
      <c r="C74" s="179">
        <f>基金残高に係る経年分析!G57</f>
        <v>8560</v>
      </c>
      <c r="D74" s="179">
        <f>基金残高に係る経年分析!H57</f>
        <v>10481</v>
      </c>
    </row>
  </sheetData>
  <sheetProtection algorithmName="SHA-512" hashValue="fgJiSLdeLSgSr6Rj/VKkQwHIrAdxAETn64E6VGmGoqD1o+0lShspvfd7ba56Q9bjnq/uquCEk+n95MvhrCbD+g==" saltValue="PuEZMZECqeuzQoDZTlnN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7274669</v>
      </c>
      <c r="S5" s="613"/>
      <c r="T5" s="613"/>
      <c r="U5" s="613"/>
      <c r="V5" s="613"/>
      <c r="W5" s="613"/>
      <c r="X5" s="613"/>
      <c r="Y5" s="614"/>
      <c r="Z5" s="615">
        <v>18.5</v>
      </c>
      <c r="AA5" s="615"/>
      <c r="AB5" s="615"/>
      <c r="AC5" s="615"/>
      <c r="AD5" s="616">
        <v>7274120</v>
      </c>
      <c r="AE5" s="616"/>
      <c r="AF5" s="616"/>
      <c r="AG5" s="616"/>
      <c r="AH5" s="616"/>
      <c r="AI5" s="616"/>
      <c r="AJ5" s="616"/>
      <c r="AK5" s="616"/>
      <c r="AL5" s="617">
        <v>37.200000000000003</v>
      </c>
      <c r="AM5" s="618"/>
      <c r="AN5" s="618"/>
      <c r="AO5" s="619"/>
      <c r="AP5" s="609" t="s">
        <v>232</v>
      </c>
      <c r="AQ5" s="610"/>
      <c r="AR5" s="610"/>
      <c r="AS5" s="610"/>
      <c r="AT5" s="610"/>
      <c r="AU5" s="610"/>
      <c r="AV5" s="610"/>
      <c r="AW5" s="610"/>
      <c r="AX5" s="610"/>
      <c r="AY5" s="610"/>
      <c r="AZ5" s="610"/>
      <c r="BA5" s="610"/>
      <c r="BB5" s="610"/>
      <c r="BC5" s="610"/>
      <c r="BD5" s="610"/>
      <c r="BE5" s="610"/>
      <c r="BF5" s="611"/>
      <c r="BG5" s="623">
        <v>7244012</v>
      </c>
      <c r="BH5" s="624"/>
      <c r="BI5" s="624"/>
      <c r="BJ5" s="624"/>
      <c r="BK5" s="624"/>
      <c r="BL5" s="624"/>
      <c r="BM5" s="624"/>
      <c r="BN5" s="625"/>
      <c r="BO5" s="626">
        <v>99.6</v>
      </c>
      <c r="BP5" s="626"/>
      <c r="BQ5" s="626"/>
      <c r="BR5" s="626"/>
      <c r="BS5" s="627">
        <v>77788</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337669</v>
      </c>
      <c r="S6" s="624"/>
      <c r="T6" s="624"/>
      <c r="U6" s="624"/>
      <c r="V6" s="624"/>
      <c r="W6" s="624"/>
      <c r="X6" s="624"/>
      <c r="Y6" s="625"/>
      <c r="Z6" s="626">
        <v>0.9</v>
      </c>
      <c r="AA6" s="626"/>
      <c r="AB6" s="626"/>
      <c r="AC6" s="626"/>
      <c r="AD6" s="627">
        <v>337669</v>
      </c>
      <c r="AE6" s="627"/>
      <c r="AF6" s="627"/>
      <c r="AG6" s="627"/>
      <c r="AH6" s="627"/>
      <c r="AI6" s="627"/>
      <c r="AJ6" s="627"/>
      <c r="AK6" s="627"/>
      <c r="AL6" s="628">
        <v>1.7</v>
      </c>
      <c r="AM6" s="629"/>
      <c r="AN6" s="629"/>
      <c r="AO6" s="630"/>
      <c r="AP6" s="620" t="s">
        <v>237</v>
      </c>
      <c r="AQ6" s="621"/>
      <c r="AR6" s="621"/>
      <c r="AS6" s="621"/>
      <c r="AT6" s="621"/>
      <c r="AU6" s="621"/>
      <c r="AV6" s="621"/>
      <c r="AW6" s="621"/>
      <c r="AX6" s="621"/>
      <c r="AY6" s="621"/>
      <c r="AZ6" s="621"/>
      <c r="BA6" s="621"/>
      <c r="BB6" s="621"/>
      <c r="BC6" s="621"/>
      <c r="BD6" s="621"/>
      <c r="BE6" s="621"/>
      <c r="BF6" s="622"/>
      <c r="BG6" s="623">
        <v>7244012</v>
      </c>
      <c r="BH6" s="624"/>
      <c r="BI6" s="624"/>
      <c r="BJ6" s="624"/>
      <c r="BK6" s="624"/>
      <c r="BL6" s="624"/>
      <c r="BM6" s="624"/>
      <c r="BN6" s="625"/>
      <c r="BO6" s="626">
        <v>99.6</v>
      </c>
      <c r="BP6" s="626"/>
      <c r="BQ6" s="626"/>
      <c r="BR6" s="626"/>
      <c r="BS6" s="627">
        <v>77788</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182673</v>
      </c>
      <c r="CS6" s="624"/>
      <c r="CT6" s="624"/>
      <c r="CU6" s="624"/>
      <c r="CV6" s="624"/>
      <c r="CW6" s="624"/>
      <c r="CX6" s="624"/>
      <c r="CY6" s="625"/>
      <c r="CZ6" s="617">
        <v>0.5</v>
      </c>
      <c r="DA6" s="618"/>
      <c r="DB6" s="618"/>
      <c r="DC6" s="634"/>
      <c r="DD6" s="632" t="s">
        <v>141</v>
      </c>
      <c r="DE6" s="624"/>
      <c r="DF6" s="624"/>
      <c r="DG6" s="624"/>
      <c r="DH6" s="624"/>
      <c r="DI6" s="624"/>
      <c r="DJ6" s="624"/>
      <c r="DK6" s="624"/>
      <c r="DL6" s="624"/>
      <c r="DM6" s="624"/>
      <c r="DN6" s="624"/>
      <c r="DO6" s="624"/>
      <c r="DP6" s="625"/>
      <c r="DQ6" s="632">
        <v>182673</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1988</v>
      </c>
      <c r="S7" s="624"/>
      <c r="T7" s="624"/>
      <c r="U7" s="624"/>
      <c r="V7" s="624"/>
      <c r="W7" s="624"/>
      <c r="X7" s="624"/>
      <c r="Y7" s="625"/>
      <c r="Z7" s="626">
        <v>0</v>
      </c>
      <c r="AA7" s="626"/>
      <c r="AB7" s="626"/>
      <c r="AC7" s="626"/>
      <c r="AD7" s="627">
        <v>1988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2734402</v>
      </c>
      <c r="BH7" s="624"/>
      <c r="BI7" s="624"/>
      <c r="BJ7" s="624"/>
      <c r="BK7" s="624"/>
      <c r="BL7" s="624"/>
      <c r="BM7" s="624"/>
      <c r="BN7" s="625"/>
      <c r="BO7" s="626">
        <v>37.6</v>
      </c>
      <c r="BP7" s="626"/>
      <c r="BQ7" s="626"/>
      <c r="BR7" s="626"/>
      <c r="BS7" s="627">
        <v>77788</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8053762</v>
      </c>
      <c r="CS7" s="624"/>
      <c r="CT7" s="624"/>
      <c r="CU7" s="624"/>
      <c r="CV7" s="624"/>
      <c r="CW7" s="624"/>
      <c r="CX7" s="624"/>
      <c r="CY7" s="625"/>
      <c r="CZ7" s="626">
        <v>21.8</v>
      </c>
      <c r="DA7" s="626"/>
      <c r="DB7" s="626"/>
      <c r="DC7" s="626"/>
      <c r="DD7" s="632">
        <v>187669</v>
      </c>
      <c r="DE7" s="624"/>
      <c r="DF7" s="624"/>
      <c r="DG7" s="624"/>
      <c r="DH7" s="624"/>
      <c r="DI7" s="624"/>
      <c r="DJ7" s="624"/>
      <c r="DK7" s="624"/>
      <c r="DL7" s="624"/>
      <c r="DM7" s="624"/>
      <c r="DN7" s="624"/>
      <c r="DO7" s="624"/>
      <c r="DP7" s="625"/>
      <c r="DQ7" s="632">
        <v>7654215</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28722</v>
      </c>
      <c r="S8" s="624"/>
      <c r="T8" s="624"/>
      <c r="U8" s="624"/>
      <c r="V8" s="624"/>
      <c r="W8" s="624"/>
      <c r="X8" s="624"/>
      <c r="Y8" s="625"/>
      <c r="Z8" s="626">
        <v>0.1</v>
      </c>
      <c r="AA8" s="626"/>
      <c r="AB8" s="626"/>
      <c r="AC8" s="626"/>
      <c r="AD8" s="627">
        <v>28722</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104876</v>
      </c>
      <c r="BH8" s="624"/>
      <c r="BI8" s="624"/>
      <c r="BJ8" s="624"/>
      <c r="BK8" s="624"/>
      <c r="BL8" s="624"/>
      <c r="BM8" s="624"/>
      <c r="BN8" s="625"/>
      <c r="BO8" s="626">
        <v>1.4</v>
      </c>
      <c r="BP8" s="626"/>
      <c r="BQ8" s="626"/>
      <c r="BR8" s="626"/>
      <c r="BS8" s="627" t="s">
        <v>141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9108506</v>
      </c>
      <c r="CS8" s="624"/>
      <c r="CT8" s="624"/>
      <c r="CU8" s="624"/>
      <c r="CV8" s="624"/>
      <c r="CW8" s="624"/>
      <c r="CX8" s="624"/>
      <c r="CY8" s="625"/>
      <c r="CZ8" s="626">
        <v>24.7</v>
      </c>
      <c r="DA8" s="626"/>
      <c r="DB8" s="626"/>
      <c r="DC8" s="626"/>
      <c r="DD8" s="632">
        <v>47778</v>
      </c>
      <c r="DE8" s="624"/>
      <c r="DF8" s="624"/>
      <c r="DG8" s="624"/>
      <c r="DH8" s="624"/>
      <c r="DI8" s="624"/>
      <c r="DJ8" s="624"/>
      <c r="DK8" s="624"/>
      <c r="DL8" s="624"/>
      <c r="DM8" s="624"/>
      <c r="DN8" s="624"/>
      <c r="DO8" s="624"/>
      <c r="DP8" s="625"/>
      <c r="DQ8" s="632">
        <v>5428511</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19995</v>
      </c>
      <c r="S9" s="624"/>
      <c r="T9" s="624"/>
      <c r="U9" s="624"/>
      <c r="V9" s="624"/>
      <c r="W9" s="624"/>
      <c r="X9" s="624"/>
      <c r="Y9" s="625"/>
      <c r="Z9" s="626">
        <v>0.1</v>
      </c>
      <c r="AA9" s="626"/>
      <c r="AB9" s="626"/>
      <c r="AC9" s="626"/>
      <c r="AD9" s="627">
        <v>19995</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2142379</v>
      </c>
      <c r="BH9" s="624"/>
      <c r="BI9" s="624"/>
      <c r="BJ9" s="624"/>
      <c r="BK9" s="624"/>
      <c r="BL9" s="624"/>
      <c r="BM9" s="624"/>
      <c r="BN9" s="625"/>
      <c r="BO9" s="626">
        <v>29.4</v>
      </c>
      <c r="BP9" s="626"/>
      <c r="BQ9" s="626"/>
      <c r="BR9" s="626"/>
      <c r="BS9" s="627" t="s">
        <v>141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3792549</v>
      </c>
      <c r="CS9" s="624"/>
      <c r="CT9" s="624"/>
      <c r="CU9" s="624"/>
      <c r="CV9" s="624"/>
      <c r="CW9" s="624"/>
      <c r="CX9" s="624"/>
      <c r="CY9" s="625"/>
      <c r="CZ9" s="626">
        <v>10.3</v>
      </c>
      <c r="DA9" s="626"/>
      <c r="DB9" s="626"/>
      <c r="DC9" s="626"/>
      <c r="DD9" s="632">
        <v>448168</v>
      </c>
      <c r="DE9" s="624"/>
      <c r="DF9" s="624"/>
      <c r="DG9" s="624"/>
      <c r="DH9" s="624"/>
      <c r="DI9" s="624"/>
      <c r="DJ9" s="624"/>
      <c r="DK9" s="624"/>
      <c r="DL9" s="624"/>
      <c r="DM9" s="624"/>
      <c r="DN9" s="624"/>
      <c r="DO9" s="624"/>
      <c r="DP9" s="625"/>
      <c r="DQ9" s="632">
        <v>2935235</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141</v>
      </c>
      <c r="S10" s="624"/>
      <c r="T10" s="624"/>
      <c r="U10" s="624"/>
      <c r="V10" s="624"/>
      <c r="W10" s="624"/>
      <c r="X10" s="624"/>
      <c r="Y10" s="625"/>
      <c r="Z10" s="626" t="s">
        <v>141</v>
      </c>
      <c r="AA10" s="626"/>
      <c r="AB10" s="626"/>
      <c r="AC10" s="626"/>
      <c r="AD10" s="627" t="s">
        <v>141</v>
      </c>
      <c r="AE10" s="627"/>
      <c r="AF10" s="627"/>
      <c r="AG10" s="627"/>
      <c r="AH10" s="627"/>
      <c r="AI10" s="627"/>
      <c r="AJ10" s="627"/>
      <c r="AK10" s="627"/>
      <c r="AL10" s="628" t="s">
        <v>141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214526</v>
      </c>
      <c r="BH10" s="624"/>
      <c r="BI10" s="624"/>
      <c r="BJ10" s="624"/>
      <c r="BK10" s="624"/>
      <c r="BL10" s="624"/>
      <c r="BM10" s="624"/>
      <c r="BN10" s="625"/>
      <c r="BO10" s="626">
        <v>2.9</v>
      </c>
      <c r="BP10" s="626"/>
      <c r="BQ10" s="626"/>
      <c r="BR10" s="626"/>
      <c r="BS10" s="627" t="s">
        <v>141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30331</v>
      </c>
      <c r="CS10" s="624"/>
      <c r="CT10" s="624"/>
      <c r="CU10" s="624"/>
      <c r="CV10" s="624"/>
      <c r="CW10" s="624"/>
      <c r="CX10" s="624"/>
      <c r="CY10" s="625"/>
      <c r="CZ10" s="626">
        <v>0.1</v>
      </c>
      <c r="DA10" s="626"/>
      <c r="DB10" s="626"/>
      <c r="DC10" s="626"/>
      <c r="DD10" s="632">
        <v>4532</v>
      </c>
      <c r="DE10" s="624"/>
      <c r="DF10" s="624"/>
      <c r="DG10" s="624"/>
      <c r="DH10" s="624"/>
      <c r="DI10" s="624"/>
      <c r="DJ10" s="624"/>
      <c r="DK10" s="624"/>
      <c r="DL10" s="624"/>
      <c r="DM10" s="624"/>
      <c r="DN10" s="624"/>
      <c r="DO10" s="624"/>
      <c r="DP10" s="625"/>
      <c r="DQ10" s="632">
        <v>28221</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1438405</v>
      </c>
      <c r="S11" s="624"/>
      <c r="T11" s="624"/>
      <c r="U11" s="624"/>
      <c r="V11" s="624"/>
      <c r="W11" s="624"/>
      <c r="X11" s="624"/>
      <c r="Y11" s="625"/>
      <c r="Z11" s="628">
        <v>3.7</v>
      </c>
      <c r="AA11" s="629"/>
      <c r="AB11" s="629"/>
      <c r="AC11" s="635"/>
      <c r="AD11" s="632">
        <v>1438405</v>
      </c>
      <c r="AE11" s="624"/>
      <c r="AF11" s="624"/>
      <c r="AG11" s="624"/>
      <c r="AH11" s="624"/>
      <c r="AI11" s="624"/>
      <c r="AJ11" s="624"/>
      <c r="AK11" s="625"/>
      <c r="AL11" s="628">
        <v>7.4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272621</v>
      </c>
      <c r="BH11" s="624"/>
      <c r="BI11" s="624"/>
      <c r="BJ11" s="624"/>
      <c r="BK11" s="624"/>
      <c r="BL11" s="624"/>
      <c r="BM11" s="624"/>
      <c r="BN11" s="625"/>
      <c r="BO11" s="626">
        <v>3.7</v>
      </c>
      <c r="BP11" s="626"/>
      <c r="BQ11" s="626"/>
      <c r="BR11" s="626"/>
      <c r="BS11" s="627">
        <v>77788</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1573966</v>
      </c>
      <c r="CS11" s="624"/>
      <c r="CT11" s="624"/>
      <c r="CU11" s="624"/>
      <c r="CV11" s="624"/>
      <c r="CW11" s="624"/>
      <c r="CX11" s="624"/>
      <c r="CY11" s="625"/>
      <c r="CZ11" s="626">
        <v>4.3</v>
      </c>
      <c r="DA11" s="626"/>
      <c r="DB11" s="626"/>
      <c r="DC11" s="626"/>
      <c r="DD11" s="632">
        <v>277331</v>
      </c>
      <c r="DE11" s="624"/>
      <c r="DF11" s="624"/>
      <c r="DG11" s="624"/>
      <c r="DH11" s="624"/>
      <c r="DI11" s="624"/>
      <c r="DJ11" s="624"/>
      <c r="DK11" s="624"/>
      <c r="DL11" s="624"/>
      <c r="DM11" s="624"/>
      <c r="DN11" s="624"/>
      <c r="DO11" s="624"/>
      <c r="DP11" s="625"/>
      <c r="DQ11" s="632">
        <v>901898</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141</v>
      </c>
      <c r="S12" s="624"/>
      <c r="T12" s="624"/>
      <c r="U12" s="624"/>
      <c r="V12" s="624"/>
      <c r="W12" s="624"/>
      <c r="X12" s="624"/>
      <c r="Y12" s="625"/>
      <c r="Z12" s="626" t="s">
        <v>141</v>
      </c>
      <c r="AA12" s="626"/>
      <c r="AB12" s="626"/>
      <c r="AC12" s="626"/>
      <c r="AD12" s="627" t="s">
        <v>141</v>
      </c>
      <c r="AE12" s="627"/>
      <c r="AF12" s="627"/>
      <c r="AG12" s="627"/>
      <c r="AH12" s="627"/>
      <c r="AI12" s="627"/>
      <c r="AJ12" s="627"/>
      <c r="AK12" s="627"/>
      <c r="AL12" s="628" t="s">
        <v>141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3868154</v>
      </c>
      <c r="BH12" s="624"/>
      <c r="BI12" s="624"/>
      <c r="BJ12" s="624"/>
      <c r="BK12" s="624"/>
      <c r="BL12" s="624"/>
      <c r="BM12" s="624"/>
      <c r="BN12" s="625"/>
      <c r="BO12" s="626">
        <v>53.2</v>
      </c>
      <c r="BP12" s="626"/>
      <c r="BQ12" s="626"/>
      <c r="BR12" s="626"/>
      <c r="BS12" s="627" t="s">
        <v>141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1198137</v>
      </c>
      <c r="CS12" s="624"/>
      <c r="CT12" s="624"/>
      <c r="CU12" s="624"/>
      <c r="CV12" s="624"/>
      <c r="CW12" s="624"/>
      <c r="CX12" s="624"/>
      <c r="CY12" s="625"/>
      <c r="CZ12" s="626">
        <v>3.2</v>
      </c>
      <c r="DA12" s="626"/>
      <c r="DB12" s="626"/>
      <c r="DC12" s="626"/>
      <c r="DD12" s="632">
        <v>53807</v>
      </c>
      <c r="DE12" s="624"/>
      <c r="DF12" s="624"/>
      <c r="DG12" s="624"/>
      <c r="DH12" s="624"/>
      <c r="DI12" s="624"/>
      <c r="DJ12" s="624"/>
      <c r="DK12" s="624"/>
      <c r="DL12" s="624"/>
      <c r="DM12" s="624"/>
      <c r="DN12" s="624"/>
      <c r="DO12" s="624"/>
      <c r="DP12" s="625"/>
      <c r="DQ12" s="632">
        <v>788464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141</v>
      </c>
      <c r="AA13" s="626"/>
      <c r="AB13" s="626"/>
      <c r="AC13" s="626"/>
      <c r="AD13" s="627" t="s">
        <v>141</v>
      </c>
      <c r="AE13" s="627"/>
      <c r="AF13" s="627"/>
      <c r="AG13" s="627"/>
      <c r="AH13" s="627"/>
      <c r="AI13" s="627"/>
      <c r="AJ13" s="627"/>
      <c r="AK13" s="627"/>
      <c r="AL13" s="628" t="s">
        <v>141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3840146</v>
      </c>
      <c r="BH13" s="624"/>
      <c r="BI13" s="624"/>
      <c r="BJ13" s="624"/>
      <c r="BK13" s="624"/>
      <c r="BL13" s="624"/>
      <c r="BM13" s="624"/>
      <c r="BN13" s="625"/>
      <c r="BO13" s="626">
        <v>52.8</v>
      </c>
      <c r="BP13" s="626"/>
      <c r="BQ13" s="626"/>
      <c r="BR13" s="626"/>
      <c r="BS13" s="627" t="s">
        <v>141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4178938</v>
      </c>
      <c r="CS13" s="624"/>
      <c r="CT13" s="624"/>
      <c r="CU13" s="624"/>
      <c r="CV13" s="624"/>
      <c r="CW13" s="624"/>
      <c r="CX13" s="624"/>
      <c r="CY13" s="625"/>
      <c r="CZ13" s="626">
        <v>11.3</v>
      </c>
      <c r="DA13" s="626"/>
      <c r="DB13" s="626"/>
      <c r="DC13" s="626"/>
      <c r="DD13" s="632">
        <v>1406252</v>
      </c>
      <c r="DE13" s="624"/>
      <c r="DF13" s="624"/>
      <c r="DG13" s="624"/>
      <c r="DH13" s="624"/>
      <c r="DI13" s="624"/>
      <c r="DJ13" s="624"/>
      <c r="DK13" s="624"/>
      <c r="DL13" s="624"/>
      <c r="DM13" s="624"/>
      <c r="DN13" s="624"/>
      <c r="DO13" s="624"/>
      <c r="DP13" s="625"/>
      <c r="DQ13" s="632">
        <v>2659164</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194</v>
      </c>
      <c r="S14" s="624"/>
      <c r="T14" s="624"/>
      <c r="U14" s="624"/>
      <c r="V14" s="624"/>
      <c r="W14" s="624"/>
      <c r="X14" s="624"/>
      <c r="Y14" s="625"/>
      <c r="Z14" s="626">
        <v>0</v>
      </c>
      <c r="AA14" s="626"/>
      <c r="AB14" s="626"/>
      <c r="AC14" s="626"/>
      <c r="AD14" s="627">
        <v>194</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237226</v>
      </c>
      <c r="BH14" s="624"/>
      <c r="BI14" s="624"/>
      <c r="BJ14" s="624"/>
      <c r="BK14" s="624"/>
      <c r="BL14" s="624"/>
      <c r="BM14" s="624"/>
      <c r="BN14" s="625"/>
      <c r="BO14" s="626">
        <v>3.3</v>
      </c>
      <c r="BP14" s="626"/>
      <c r="BQ14" s="626"/>
      <c r="BR14" s="626"/>
      <c r="BS14" s="627" t="s">
        <v>141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1370539</v>
      </c>
      <c r="CS14" s="624"/>
      <c r="CT14" s="624"/>
      <c r="CU14" s="624"/>
      <c r="CV14" s="624"/>
      <c r="CW14" s="624"/>
      <c r="CX14" s="624"/>
      <c r="CY14" s="625"/>
      <c r="CZ14" s="626">
        <v>3.7</v>
      </c>
      <c r="DA14" s="626"/>
      <c r="DB14" s="626"/>
      <c r="DC14" s="626"/>
      <c r="DD14" s="632">
        <v>193708</v>
      </c>
      <c r="DE14" s="624"/>
      <c r="DF14" s="624"/>
      <c r="DG14" s="624"/>
      <c r="DH14" s="624"/>
      <c r="DI14" s="624"/>
      <c r="DJ14" s="624"/>
      <c r="DK14" s="624"/>
      <c r="DL14" s="624"/>
      <c r="DM14" s="624"/>
      <c r="DN14" s="624"/>
      <c r="DO14" s="624"/>
      <c r="DP14" s="625"/>
      <c r="DQ14" s="632">
        <v>891305</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141</v>
      </c>
      <c r="S15" s="624"/>
      <c r="T15" s="624"/>
      <c r="U15" s="624"/>
      <c r="V15" s="624"/>
      <c r="W15" s="624"/>
      <c r="X15" s="624"/>
      <c r="Y15" s="625"/>
      <c r="Z15" s="626" t="s">
        <v>141</v>
      </c>
      <c r="AA15" s="626"/>
      <c r="AB15" s="626"/>
      <c r="AC15" s="626"/>
      <c r="AD15" s="627" t="s">
        <v>141</v>
      </c>
      <c r="AE15" s="627"/>
      <c r="AF15" s="627"/>
      <c r="AG15" s="627"/>
      <c r="AH15" s="627"/>
      <c r="AI15" s="627"/>
      <c r="AJ15" s="627"/>
      <c r="AK15" s="627"/>
      <c r="AL15" s="628" t="s">
        <v>141</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404230</v>
      </c>
      <c r="BH15" s="624"/>
      <c r="BI15" s="624"/>
      <c r="BJ15" s="624"/>
      <c r="BK15" s="624"/>
      <c r="BL15" s="624"/>
      <c r="BM15" s="624"/>
      <c r="BN15" s="625"/>
      <c r="BO15" s="626">
        <v>5.6</v>
      </c>
      <c r="BP15" s="626"/>
      <c r="BQ15" s="626"/>
      <c r="BR15" s="626"/>
      <c r="BS15" s="627" t="s">
        <v>141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3325205</v>
      </c>
      <c r="CS15" s="624"/>
      <c r="CT15" s="624"/>
      <c r="CU15" s="624"/>
      <c r="CV15" s="624"/>
      <c r="CW15" s="624"/>
      <c r="CX15" s="624"/>
      <c r="CY15" s="625"/>
      <c r="CZ15" s="626">
        <v>9</v>
      </c>
      <c r="DA15" s="626"/>
      <c r="DB15" s="626"/>
      <c r="DC15" s="626"/>
      <c r="DD15" s="632">
        <v>738220</v>
      </c>
      <c r="DE15" s="624"/>
      <c r="DF15" s="624"/>
      <c r="DG15" s="624"/>
      <c r="DH15" s="624"/>
      <c r="DI15" s="624"/>
      <c r="DJ15" s="624"/>
      <c r="DK15" s="624"/>
      <c r="DL15" s="624"/>
      <c r="DM15" s="624"/>
      <c r="DN15" s="624"/>
      <c r="DO15" s="624"/>
      <c r="DP15" s="625"/>
      <c r="DQ15" s="632">
        <v>2544274</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23572</v>
      </c>
      <c r="S16" s="624"/>
      <c r="T16" s="624"/>
      <c r="U16" s="624"/>
      <c r="V16" s="624"/>
      <c r="W16" s="624"/>
      <c r="X16" s="624"/>
      <c r="Y16" s="625"/>
      <c r="Z16" s="626">
        <v>0.1</v>
      </c>
      <c r="AA16" s="626"/>
      <c r="AB16" s="626"/>
      <c r="AC16" s="626"/>
      <c r="AD16" s="627">
        <v>23572</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141</v>
      </c>
      <c r="BH16" s="624"/>
      <c r="BI16" s="624"/>
      <c r="BJ16" s="624"/>
      <c r="BK16" s="624"/>
      <c r="BL16" s="624"/>
      <c r="BM16" s="624"/>
      <c r="BN16" s="625"/>
      <c r="BO16" s="626" t="s">
        <v>141</v>
      </c>
      <c r="BP16" s="626"/>
      <c r="BQ16" s="626"/>
      <c r="BR16" s="626"/>
      <c r="BS16" s="627" t="s">
        <v>141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43830</v>
      </c>
      <c r="CS16" s="624"/>
      <c r="CT16" s="624"/>
      <c r="CU16" s="624"/>
      <c r="CV16" s="624"/>
      <c r="CW16" s="624"/>
      <c r="CX16" s="624"/>
      <c r="CY16" s="625"/>
      <c r="CZ16" s="626">
        <v>0.1</v>
      </c>
      <c r="DA16" s="626"/>
      <c r="DB16" s="626"/>
      <c r="DC16" s="626"/>
      <c r="DD16" s="632" t="s">
        <v>141</v>
      </c>
      <c r="DE16" s="624"/>
      <c r="DF16" s="624"/>
      <c r="DG16" s="624"/>
      <c r="DH16" s="624"/>
      <c r="DI16" s="624"/>
      <c r="DJ16" s="624"/>
      <c r="DK16" s="624"/>
      <c r="DL16" s="624"/>
      <c r="DM16" s="624"/>
      <c r="DN16" s="624"/>
      <c r="DO16" s="624"/>
      <c r="DP16" s="625"/>
      <c r="DQ16" s="632">
        <v>4180</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121784</v>
      </c>
      <c r="S17" s="624"/>
      <c r="T17" s="624"/>
      <c r="U17" s="624"/>
      <c r="V17" s="624"/>
      <c r="W17" s="624"/>
      <c r="X17" s="624"/>
      <c r="Y17" s="625"/>
      <c r="Z17" s="626">
        <v>0.3</v>
      </c>
      <c r="AA17" s="626"/>
      <c r="AB17" s="626"/>
      <c r="AC17" s="626"/>
      <c r="AD17" s="627">
        <v>121784</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141</v>
      </c>
      <c r="BH17" s="624"/>
      <c r="BI17" s="624"/>
      <c r="BJ17" s="624"/>
      <c r="BK17" s="624"/>
      <c r="BL17" s="624"/>
      <c r="BM17" s="624"/>
      <c r="BN17" s="625"/>
      <c r="BO17" s="626" t="s">
        <v>141</v>
      </c>
      <c r="BP17" s="626"/>
      <c r="BQ17" s="626"/>
      <c r="BR17" s="626"/>
      <c r="BS17" s="627" t="s">
        <v>141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4014814</v>
      </c>
      <c r="CS17" s="624"/>
      <c r="CT17" s="624"/>
      <c r="CU17" s="624"/>
      <c r="CV17" s="624"/>
      <c r="CW17" s="624"/>
      <c r="CX17" s="624"/>
      <c r="CY17" s="625"/>
      <c r="CZ17" s="626">
        <v>10.9</v>
      </c>
      <c r="DA17" s="626"/>
      <c r="DB17" s="626"/>
      <c r="DC17" s="626"/>
      <c r="DD17" s="632" t="s">
        <v>141</v>
      </c>
      <c r="DE17" s="624"/>
      <c r="DF17" s="624"/>
      <c r="DG17" s="624"/>
      <c r="DH17" s="624"/>
      <c r="DI17" s="624"/>
      <c r="DJ17" s="624"/>
      <c r="DK17" s="624"/>
      <c r="DL17" s="624"/>
      <c r="DM17" s="624"/>
      <c r="DN17" s="624"/>
      <c r="DO17" s="624"/>
      <c r="DP17" s="625"/>
      <c r="DQ17" s="632">
        <v>4000440</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44020</v>
      </c>
      <c r="S18" s="624"/>
      <c r="T18" s="624"/>
      <c r="U18" s="624"/>
      <c r="V18" s="624"/>
      <c r="W18" s="624"/>
      <c r="X18" s="624"/>
      <c r="Y18" s="625"/>
      <c r="Z18" s="626">
        <v>0.1</v>
      </c>
      <c r="AA18" s="626"/>
      <c r="AB18" s="626"/>
      <c r="AC18" s="626"/>
      <c r="AD18" s="627">
        <v>44020</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141</v>
      </c>
      <c r="BH18" s="624"/>
      <c r="BI18" s="624"/>
      <c r="BJ18" s="624"/>
      <c r="BK18" s="624"/>
      <c r="BL18" s="624"/>
      <c r="BM18" s="624"/>
      <c r="BN18" s="625"/>
      <c r="BO18" s="626" t="s">
        <v>141</v>
      </c>
      <c r="BP18" s="626"/>
      <c r="BQ18" s="626"/>
      <c r="BR18" s="626"/>
      <c r="BS18" s="627" t="s">
        <v>141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141</v>
      </c>
      <c r="CS18" s="624"/>
      <c r="CT18" s="624"/>
      <c r="CU18" s="624"/>
      <c r="CV18" s="624"/>
      <c r="CW18" s="624"/>
      <c r="CX18" s="624"/>
      <c r="CY18" s="625"/>
      <c r="CZ18" s="626" t="s">
        <v>141</v>
      </c>
      <c r="DA18" s="626"/>
      <c r="DB18" s="626"/>
      <c r="DC18" s="626"/>
      <c r="DD18" s="632" t="s">
        <v>141</v>
      </c>
      <c r="DE18" s="624"/>
      <c r="DF18" s="624"/>
      <c r="DG18" s="624"/>
      <c r="DH18" s="624"/>
      <c r="DI18" s="624"/>
      <c r="DJ18" s="624"/>
      <c r="DK18" s="624"/>
      <c r="DL18" s="624"/>
      <c r="DM18" s="624"/>
      <c r="DN18" s="624"/>
      <c r="DO18" s="624"/>
      <c r="DP18" s="625"/>
      <c r="DQ18" s="632" t="s">
        <v>141</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39992</v>
      </c>
      <c r="S19" s="624"/>
      <c r="T19" s="624"/>
      <c r="U19" s="624"/>
      <c r="V19" s="624"/>
      <c r="W19" s="624"/>
      <c r="X19" s="624"/>
      <c r="Y19" s="625"/>
      <c r="Z19" s="626">
        <v>0.1</v>
      </c>
      <c r="AA19" s="626"/>
      <c r="AB19" s="626"/>
      <c r="AC19" s="626"/>
      <c r="AD19" s="627">
        <v>39992</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30657</v>
      </c>
      <c r="BH19" s="624"/>
      <c r="BI19" s="624"/>
      <c r="BJ19" s="624"/>
      <c r="BK19" s="624"/>
      <c r="BL19" s="624"/>
      <c r="BM19" s="624"/>
      <c r="BN19" s="625"/>
      <c r="BO19" s="626">
        <v>0.4</v>
      </c>
      <c r="BP19" s="626"/>
      <c r="BQ19" s="626"/>
      <c r="BR19" s="626"/>
      <c r="BS19" s="627" t="s">
        <v>141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141</v>
      </c>
      <c r="DA19" s="626"/>
      <c r="DB19" s="626"/>
      <c r="DC19" s="626"/>
      <c r="DD19" s="632" t="s">
        <v>141</v>
      </c>
      <c r="DE19" s="624"/>
      <c r="DF19" s="624"/>
      <c r="DG19" s="624"/>
      <c r="DH19" s="624"/>
      <c r="DI19" s="624"/>
      <c r="DJ19" s="624"/>
      <c r="DK19" s="624"/>
      <c r="DL19" s="624"/>
      <c r="DM19" s="624"/>
      <c r="DN19" s="624"/>
      <c r="DO19" s="624"/>
      <c r="DP19" s="625"/>
      <c r="DQ19" s="632" t="s">
        <v>141</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4028</v>
      </c>
      <c r="S20" s="624"/>
      <c r="T20" s="624"/>
      <c r="U20" s="624"/>
      <c r="V20" s="624"/>
      <c r="W20" s="624"/>
      <c r="X20" s="624"/>
      <c r="Y20" s="625"/>
      <c r="Z20" s="626">
        <v>0</v>
      </c>
      <c r="AA20" s="626"/>
      <c r="AB20" s="626"/>
      <c r="AC20" s="626"/>
      <c r="AD20" s="627">
        <v>4028</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30657</v>
      </c>
      <c r="BH20" s="624"/>
      <c r="BI20" s="624"/>
      <c r="BJ20" s="624"/>
      <c r="BK20" s="624"/>
      <c r="BL20" s="624"/>
      <c r="BM20" s="624"/>
      <c r="BN20" s="625"/>
      <c r="BO20" s="626">
        <v>0.4</v>
      </c>
      <c r="BP20" s="626"/>
      <c r="BQ20" s="626"/>
      <c r="BR20" s="626"/>
      <c r="BS20" s="627" t="s">
        <v>141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36873250</v>
      </c>
      <c r="CS20" s="624"/>
      <c r="CT20" s="624"/>
      <c r="CU20" s="624"/>
      <c r="CV20" s="624"/>
      <c r="CW20" s="624"/>
      <c r="CX20" s="624"/>
      <c r="CY20" s="625"/>
      <c r="CZ20" s="626">
        <v>100</v>
      </c>
      <c r="DA20" s="626"/>
      <c r="DB20" s="626"/>
      <c r="DC20" s="626"/>
      <c r="DD20" s="632">
        <v>3357465</v>
      </c>
      <c r="DE20" s="624"/>
      <c r="DF20" s="624"/>
      <c r="DG20" s="624"/>
      <c r="DH20" s="624"/>
      <c r="DI20" s="624"/>
      <c r="DJ20" s="624"/>
      <c r="DK20" s="624"/>
      <c r="DL20" s="624"/>
      <c r="DM20" s="624"/>
      <c r="DN20" s="624"/>
      <c r="DO20" s="624"/>
      <c r="DP20" s="625"/>
      <c r="DQ20" s="632">
        <v>28018580</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11518643</v>
      </c>
      <c r="S21" s="624"/>
      <c r="T21" s="624"/>
      <c r="U21" s="624"/>
      <c r="V21" s="624"/>
      <c r="W21" s="624"/>
      <c r="X21" s="624"/>
      <c r="Y21" s="625"/>
      <c r="Z21" s="626">
        <v>29.2</v>
      </c>
      <c r="AA21" s="626"/>
      <c r="AB21" s="626"/>
      <c r="AC21" s="626"/>
      <c r="AD21" s="627">
        <v>10184189</v>
      </c>
      <c r="AE21" s="627"/>
      <c r="AF21" s="627"/>
      <c r="AG21" s="627"/>
      <c r="AH21" s="627"/>
      <c r="AI21" s="627"/>
      <c r="AJ21" s="627"/>
      <c r="AK21" s="627"/>
      <c r="AL21" s="628">
        <v>52.1</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30108</v>
      </c>
      <c r="BH21" s="624"/>
      <c r="BI21" s="624"/>
      <c r="BJ21" s="624"/>
      <c r="BK21" s="624"/>
      <c r="BL21" s="624"/>
      <c r="BM21" s="624"/>
      <c r="BN21" s="625"/>
      <c r="BO21" s="626">
        <v>0.4</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10184189</v>
      </c>
      <c r="S22" s="624"/>
      <c r="T22" s="624"/>
      <c r="U22" s="624"/>
      <c r="V22" s="624"/>
      <c r="W22" s="624"/>
      <c r="X22" s="624"/>
      <c r="Y22" s="625"/>
      <c r="Z22" s="626">
        <v>25.8</v>
      </c>
      <c r="AA22" s="626"/>
      <c r="AB22" s="626"/>
      <c r="AC22" s="626"/>
      <c r="AD22" s="627">
        <v>10184189</v>
      </c>
      <c r="AE22" s="627"/>
      <c r="AF22" s="627"/>
      <c r="AG22" s="627"/>
      <c r="AH22" s="627"/>
      <c r="AI22" s="627"/>
      <c r="AJ22" s="627"/>
      <c r="AK22" s="627"/>
      <c r="AL22" s="628">
        <v>52.1</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141</v>
      </c>
      <c r="BP22" s="626"/>
      <c r="BQ22" s="626"/>
      <c r="BR22" s="626"/>
      <c r="BS22" s="627" t="s">
        <v>141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1334419</v>
      </c>
      <c r="S23" s="624"/>
      <c r="T23" s="624"/>
      <c r="U23" s="624"/>
      <c r="V23" s="624"/>
      <c r="W23" s="624"/>
      <c r="X23" s="624"/>
      <c r="Y23" s="625"/>
      <c r="Z23" s="626">
        <v>3.4</v>
      </c>
      <c r="AA23" s="626"/>
      <c r="AB23" s="626"/>
      <c r="AC23" s="626"/>
      <c r="AD23" s="627" t="s">
        <v>141</v>
      </c>
      <c r="AE23" s="627"/>
      <c r="AF23" s="627"/>
      <c r="AG23" s="627"/>
      <c r="AH23" s="627"/>
      <c r="AI23" s="627"/>
      <c r="AJ23" s="627"/>
      <c r="AK23" s="627"/>
      <c r="AL23" s="628" t="s">
        <v>141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549</v>
      </c>
      <c r="BH23" s="624"/>
      <c r="BI23" s="624"/>
      <c r="BJ23" s="624"/>
      <c r="BK23" s="624"/>
      <c r="BL23" s="624"/>
      <c r="BM23" s="624"/>
      <c r="BN23" s="625"/>
      <c r="BO23" s="626">
        <v>0</v>
      </c>
      <c r="BP23" s="626"/>
      <c r="BQ23" s="626"/>
      <c r="BR23" s="626"/>
      <c r="BS23" s="627" t="s">
        <v>141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35</v>
      </c>
      <c r="S24" s="624"/>
      <c r="T24" s="624"/>
      <c r="U24" s="624"/>
      <c r="V24" s="624"/>
      <c r="W24" s="624"/>
      <c r="X24" s="624"/>
      <c r="Y24" s="625"/>
      <c r="Z24" s="626">
        <v>0</v>
      </c>
      <c r="AA24" s="626"/>
      <c r="AB24" s="626"/>
      <c r="AC24" s="626"/>
      <c r="AD24" s="627" t="s">
        <v>141</v>
      </c>
      <c r="AE24" s="627"/>
      <c r="AF24" s="627"/>
      <c r="AG24" s="627"/>
      <c r="AH24" s="627"/>
      <c r="AI24" s="627"/>
      <c r="AJ24" s="627"/>
      <c r="AK24" s="627"/>
      <c r="AL24" s="628" t="s">
        <v>141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141</v>
      </c>
      <c r="BH24" s="624"/>
      <c r="BI24" s="624"/>
      <c r="BJ24" s="624"/>
      <c r="BK24" s="624"/>
      <c r="BL24" s="624"/>
      <c r="BM24" s="624"/>
      <c r="BN24" s="625"/>
      <c r="BO24" s="626" t="s">
        <v>141</v>
      </c>
      <c r="BP24" s="626"/>
      <c r="BQ24" s="626"/>
      <c r="BR24" s="626"/>
      <c r="BS24" s="627" t="s">
        <v>141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14231912</v>
      </c>
      <c r="CS24" s="613"/>
      <c r="CT24" s="613"/>
      <c r="CU24" s="613"/>
      <c r="CV24" s="613"/>
      <c r="CW24" s="613"/>
      <c r="CX24" s="613"/>
      <c r="CY24" s="614"/>
      <c r="CZ24" s="617">
        <v>38.6</v>
      </c>
      <c r="DA24" s="618"/>
      <c r="DB24" s="618"/>
      <c r="DC24" s="634"/>
      <c r="DD24" s="658">
        <v>10446482</v>
      </c>
      <c r="DE24" s="613"/>
      <c r="DF24" s="613"/>
      <c r="DG24" s="613"/>
      <c r="DH24" s="613"/>
      <c r="DI24" s="613"/>
      <c r="DJ24" s="613"/>
      <c r="DK24" s="614"/>
      <c r="DL24" s="658">
        <v>10365123</v>
      </c>
      <c r="DM24" s="613"/>
      <c r="DN24" s="613"/>
      <c r="DO24" s="613"/>
      <c r="DP24" s="613"/>
      <c r="DQ24" s="613"/>
      <c r="DR24" s="613"/>
      <c r="DS24" s="613"/>
      <c r="DT24" s="613"/>
      <c r="DU24" s="613"/>
      <c r="DV24" s="614"/>
      <c r="DW24" s="617">
        <v>52.4</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20809661</v>
      </c>
      <c r="S25" s="624"/>
      <c r="T25" s="624"/>
      <c r="U25" s="624"/>
      <c r="V25" s="624"/>
      <c r="W25" s="624"/>
      <c r="X25" s="624"/>
      <c r="Y25" s="625"/>
      <c r="Z25" s="626">
        <v>52.8</v>
      </c>
      <c r="AA25" s="626"/>
      <c r="AB25" s="626"/>
      <c r="AC25" s="626"/>
      <c r="AD25" s="627">
        <v>19474658</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141</v>
      </c>
      <c r="BH25" s="624"/>
      <c r="BI25" s="624"/>
      <c r="BJ25" s="624"/>
      <c r="BK25" s="624"/>
      <c r="BL25" s="624"/>
      <c r="BM25" s="624"/>
      <c r="BN25" s="625"/>
      <c r="BO25" s="626" t="s">
        <v>141</v>
      </c>
      <c r="BP25" s="626"/>
      <c r="BQ25" s="626"/>
      <c r="BR25" s="626"/>
      <c r="BS25" s="627" t="s">
        <v>141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5376600</v>
      </c>
      <c r="CS25" s="655"/>
      <c r="CT25" s="655"/>
      <c r="CU25" s="655"/>
      <c r="CV25" s="655"/>
      <c r="CW25" s="655"/>
      <c r="CX25" s="655"/>
      <c r="CY25" s="656"/>
      <c r="CZ25" s="628">
        <v>14.6</v>
      </c>
      <c r="DA25" s="653"/>
      <c r="DB25" s="653"/>
      <c r="DC25" s="657"/>
      <c r="DD25" s="632">
        <v>4638324</v>
      </c>
      <c r="DE25" s="655"/>
      <c r="DF25" s="655"/>
      <c r="DG25" s="655"/>
      <c r="DH25" s="655"/>
      <c r="DI25" s="655"/>
      <c r="DJ25" s="655"/>
      <c r="DK25" s="656"/>
      <c r="DL25" s="632">
        <v>4623076</v>
      </c>
      <c r="DM25" s="655"/>
      <c r="DN25" s="655"/>
      <c r="DO25" s="655"/>
      <c r="DP25" s="655"/>
      <c r="DQ25" s="655"/>
      <c r="DR25" s="655"/>
      <c r="DS25" s="655"/>
      <c r="DT25" s="655"/>
      <c r="DU25" s="655"/>
      <c r="DV25" s="656"/>
      <c r="DW25" s="628">
        <v>23.4</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4833</v>
      </c>
      <c r="S26" s="624"/>
      <c r="T26" s="624"/>
      <c r="U26" s="624"/>
      <c r="V26" s="624"/>
      <c r="W26" s="624"/>
      <c r="X26" s="624"/>
      <c r="Y26" s="625"/>
      <c r="Z26" s="626">
        <v>0</v>
      </c>
      <c r="AA26" s="626"/>
      <c r="AB26" s="626"/>
      <c r="AC26" s="626"/>
      <c r="AD26" s="627">
        <v>4833</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141</v>
      </c>
      <c r="BP26" s="626"/>
      <c r="BQ26" s="626"/>
      <c r="BR26" s="626"/>
      <c r="BS26" s="627" t="s">
        <v>141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3163703</v>
      </c>
      <c r="CS26" s="624"/>
      <c r="CT26" s="624"/>
      <c r="CU26" s="624"/>
      <c r="CV26" s="624"/>
      <c r="CW26" s="624"/>
      <c r="CX26" s="624"/>
      <c r="CY26" s="625"/>
      <c r="CZ26" s="628">
        <v>8.6</v>
      </c>
      <c r="DA26" s="653"/>
      <c r="DB26" s="653"/>
      <c r="DC26" s="657"/>
      <c r="DD26" s="632">
        <v>2693722</v>
      </c>
      <c r="DE26" s="624"/>
      <c r="DF26" s="624"/>
      <c r="DG26" s="624"/>
      <c r="DH26" s="624"/>
      <c r="DI26" s="624"/>
      <c r="DJ26" s="624"/>
      <c r="DK26" s="625"/>
      <c r="DL26" s="632" t="s">
        <v>141</v>
      </c>
      <c r="DM26" s="624"/>
      <c r="DN26" s="624"/>
      <c r="DO26" s="624"/>
      <c r="DP26" s="624"/>
      <c r="DQ26" s="624"/>
      <c r="DR26" s="624"/>
      <c r="DS26" s="624"/>
      <c r="DT26" s="624"/>
      <c r="DU26" s="624"/>
      <c r="DV26" s="625"/>
      <c r="DW26" s="628" t="s">
        <v>141</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702056</v>
      </c>
      <c r="S27" s="624"/>
      <c r="T27" s="624"/>
      <c r="U27" s="624"/>
      <c r="V27" s="624"/>
      <c r="W27" s="624"/>
      <c r="X27" s="624"/>
      <c r="Y27" s="625"/>
      <c r="Z27" s="626">
        <v>1.8</v>
      </c>
      <c r="AA27" s="626"/>
      <c r="AB27" s="626"/>
      <c r="AC27" s="626"/>
      <c r="AD27" s="627" t="s">
        <v>141</v>
      </c>
      <c r="AE27" s="627"/>
      <c r="AF27" s="627"/>
      <c r="AG27" s="627"/>
      <c r="AH27" s="627"/>
      <c r="AI27" s="627"/>
      <c r="AJ27" s="627"/>
      <c r="AK27" s="627"/>
      <c r="AL27" s="628" t="s">
        <v>141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7274669</v>
      </c>
      <c r="BH27" s="624"/>
      <c r="BI27" s="624"/>
      <c r="BJ27" s="624"/>
      <c r="BK27" s="624"/>
      <c r="BL27" s="624"/>
      <c r="BM27" s="624"/>
      <c r="BN27" s="625"/>
      <c r="BO27" s="626">
        <v>100</v>
      </c>
      <c r="BP27" s="626"/>
      <c r="BQ27" s="626"/>
      <c r="BR27" s="626"/>
      <c r="BS27" s="627">
        <v>77788</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4840498</v>
      </c>
      <c r="CS27" s="655"/>
      <c r="CT27" s="655"/>
      <c r="CU27" s="655"/>
      <c r="CV27" s="655"/>
      <c r="CW27" s="655"/>
      <c r="CX27" s="655"/>
      <c r="CY27" s="656"/>
      <c r="CZ27" s="628">
        <v>13.1</v>
      </c>
      <c r="DA27" s="653"/>
      <c r="DB27" s="653"/>
      <c r="DC27" s="657"/>
      <c r="DD27" s="632">
        <v>1807718</v>
      </c>
      <c r="DE27" s="655"/>
      <c r="DF27" s="655"/>
      <c r="DG27" s="655"/>
      <c r="DH27" s="655"/>
      <c r="DI27" s="655"/>
      <c r="DJ27" s="655"/>
      <c r="DK27" s="656"/>
      <c r="DL27" s="632">
        <v>1741607</v>
      </c>
      <c r="DM27" s="655"/>
      <c r="DN27" s="655"/>
      <c r="DO27" s="655"/>
      <c r="DP27" s="655"/>
      <c r="DQ27" s="655"/>
      <c r="DR27" s="655"/>
      <c r="DS27" s="655"/>
      <c r="DT27" s="655"/>
      <c r="DU27" s="655"/>
      <c r="DV27" s="656"/>
      <c r="DW27" s="628">
        <v>8.8000000000000007</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247780</v>
      </c>
      <c r="S28" s="624"/>
      <c r="T28" s="624"/>
      <c r="U28" s="624"/>
      <c r="V28" s="624"/>
      <c r="W28" s="624"/>
      <c r="X28" s="624"/>
      <c r="Y28" s="625"/>
      <c r="Z28" s="626">
        <v>0.6</v>
      </c>
      <c r="AA28" s="626"/>
      <c r="AB28" s="626"/>
      <c r="AC28" s="626"/>
      <c r="AD28" s="627" t="s">
        <v>141</v>
      </c>
      <c r="AE28" s="627"/>
      <c r="AF28" s="627"/>
      <c r="AG28" s="627"/>
      <c r="AH28" s="627"/>
      <c r="AI28" s="627"/>
      <c r="AJ28" s="627"/>
      <c r="AK28" s="627"/>
      <c r="AL28" s="628" t="s">
        <v>141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4014814</v>
      </c>
      <c r="CS28" s="624"/>
      <c r="CT28" s="624"/>
      <c r="CU28" s="624"/>
      <c r="CV28" s="624"/>
      <c r="CW28" s="624"/>
      <c r="CX28" s="624"/>
      <c r="CY28" s="625"/>
      <c r="CZ28" s="628">
        <v>10.9</v>
      </c>
      <c r="DA28" s="653"/>
      <c r="DB28" s="653"/>
      <c r="DC28" s="657"/>
      <c r="DD28" s="632">
        <v>4000440</v>
      </c>
      <c r="DE28" s="624"/>
      <c r="DF28" s="624"/>
      <c r="DG28" s="624"/>
      <c r="DH28" s="624"/>
      <c r="DI28" s="624"/>
      <c r="DJ28" s="624"/>
      <c r="DK28" s="625"/>
      <c r="DL28" s="632">
        <v>4000440</v>
      </c>
      <c r="DM28" s="624"/>
      <c r="DN28" s="624"/>
      <c r="DO28" s="624"/>
      <c r="DP28" s="624"/>
      <c r="DQ28" s="624"/>
      <c r="DR28" s="624"/>
      <c r="DS28" s="624"/>
      <c r="DT28" s="624"/>
      <c r="DU28" s="624"/>
      <c r="DV28" s="625"/>
      <c r="DW28" s="628">
        <v>20.2</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256793</v>
      </c>
      <c r="S29" s="624"/>
      <c r="T29" s="624"/>
      <c r="U29" s="624"/>
      <c r="V29" s="624"/>
      <c r="W29" s="624"/>
      <c r="X29" s="624"/>
      <c r="Y29" s="625"/>
      <c r="Z29" s="626">
        <v>0.7</v>
      </c>
      <c r="AA29" s="626"/>
      <c r="AB29" s="626"/>
      <c r="AC29" s="626"/>
      <c r="AD29" s="627" t="s">
        <v>141</v>
      </c>
      <c r="AE29" s="627"/>
      <c r="AF29" s="627"/>
      <c r="AG29" s="627"/>
      <c r="AH29" s="627"/>
      <c r="AI29" s="627"/>
      <c r="AJ29" s="627"/>
      <c r="AK29" s="627"/>
      <c r="AL29" s="628" t="s">
        <v>141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71</v>
      </c>
      <c r="CG29" s="621"/>
      <c r="CH29" s="621"/>
      <c r="CI29" s="621"/>
      <c r="CJ29" s="621"/>
      <c r="CK29" s="621"/>
      <c r="CL29" s="621"/>
      <c r="CM29" s="621"/>
      <c r="CN29" s="621"/>
      <c r="CO29" s="621"/>
      <c r="CP29" s="621"/>
      <c r="CQ29" s="622"/>
      <c r="CR29" s="623">
        <v>4014814</v>
      </c>
      <c r="CS29" s="655"/>
      <c r="CT29" s="655"/>
      <c r="CU29" s="655"/>
      <c r="CV29" s="655"/>
      <c r="CW29" s="655"/>
      <c r="CX29" s="655"/>
      <c r="CY29" s="656"/>
      <c r="CZ29" s="628">
        <v>10.9</v>
      </c>
      <c r="DA29" s="653"/>
      <c r="DB29" s="653"/>
      <c r="DC29" s="657"/>
      <c r="DD29" s="632">
        <v>4000440</v>
      </c>
      <c r="DE29" s="655"/>
      <c r="DF29" s="655"/>
      <c r="DG29" s="655"/>
      <c r="DH29" s="655"/>
      <c r="DI29" s="655"/>
      <c r="DJ29" s="655"/>
      <c r="DK29" s="656"/>
      <c r="DL29" s="632">
        <v>4000440</v>
      </c>
      <c r="DM29" s="655"/>
      <c r="DN29" s="655"/>
      <c r="DO29" s="655"/>
      <c r="DP29" s="655"/>
      <c r="DQ29" s="655"/>
      <c r="DR29" s="655"/>
      <c r="DS29" s="655"/>
      <c r="DT29" s="655"/>
      <c r="DU29" s="655"/>
      <c r="DV29" s="656"/>
      <c r="DW29" s="628">
        <v>20.2</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5040803</v>
      </c>
      <c r="S30" s="624"/>
      <c r="T30" s="624"/>
      <c r="U30" s="624"/>
      <c r="V30" s="624"/>
      <c r="W30" s="624"/>
      <c r="X30" s="624"/>
      <c r="Y30" s="625"/>
      <c r="Z30" s="626">
        <v>12.8</v>
      </c>
      <c r="AA30" s="626"/>
      <c r="AB30" s="626"/>
      <c r="AC30" s="626"/>
      <c r="AD30" s="627" t="s">
        <v>141</v>
      </c>
      <c r="AE30" s="627"/>
      <c r="AF30" s="627"/>
      <c r="AG30" s="627"/>
      <c r="AH30" s="627"/>
      <c r="AI30" s="627"/>
      <c r="AJ30" s="627"/>
      <c r="AK30" s="627"/>
      <c r="AL30" s="628" t="s">
        <v>141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3919981</v>
      </c>
      <c r="CS30" s="624"/>
      <c r="CT30" s="624"/>
      <c r="CU30" s="624"/>
      <c r="CV30" s="624"/>
      <c r="CW30" s="624"/>
      <c r="CX30" s="624"/>
      <c r="CY30" s="625"/>
      <c r="CZ30" s="628">
        <v>10.6</v>
      </c>
      <c r="DA30" s="653"/>
      <c r="DB30" s="653"/>
      <c r="DC30" s="657"/>
      <c r="DD30" s="632">
        <v>3905607</v>
      </c>
      <c r="DE30" s="624"/>
      <c r="DF30" s="624"/>
      <c r="DG30" s="624"/>
      <c r="DH30" s="624"/>
      <c r="DI30" s="624"/>
      <c r="DJ30" s="624"/>
      <c r="DK30" s="625"/>
      <c r="DL30" s="632">
        <v>3905607</v>
      </c>
      <c r="DM30" s="624"/>
      <c r="DN30" s="624"/>
      <c r="DO30" s="624"/>
      <c r="DP30" s="624"/>
      <c r="DQ30" s="624"/>
      <c r="DR30" s="624"/>
      <c r="DS30" s="624"/>
      <c r="DT30" s="624"/>
      <c r="DU30" s="624"/>
      <c r="DV30" s="625"/>
      <c r="DW30" s="628">
        <v>19.7</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141</v>
      </c>
      <c r="S31" s="624"/>
      <c r="T31" s="624"/>
      <c r="U31" s="624"/>
      <c r="V31" s="624"/>
      <c r="W31" s="624"/>
      <c r="X31" s="624"/>
      <c r="Y31" s="625"/>
      <c r="Z31" s="626" t="s">
        <v>141</v>
      </c>
      <c r="AA31" s="626"/>
      <c r="AB31" s="626"/>
      <c r="AC31" s="626"/>
      <c r="AD31" s="627" t="s">
        <v>141</v>
      </c>
      <c r="AE31" s="627"/>
      <c r="AF31" s="627"/>
      <c r="AG31" s="627"/>
      <c r="AH31" s="627"/>
      <c r="AI31" s="627"/>
      <c r="AJ31" s="627"/>
      <c r="AK31" s="627"/>
      <c r="AL31" s="628" t="s">
        <v>141</v>
      </c>
      <c r="AM31" s="629"/>
      <c r="AN31" s="629"/>
      <c r="AO31" s="630"/>
      <c r="AP31" s="669" t="s">
        <v>314</v>
      </c>
      <c r="AQ31" s="670"/>
      <c r="AR31" s="670"/>
      <c r="AS31" s="670"/>
      <c r="AT31" s="675" t="s">
        <v>315</v>
      </c>
      <c r="AU31" s="218"/>
      <c r="AV31" s="218"/>
      <c r="AW31" s="218"/>
      <c r="AX31" s="609" t="s">
        <v>191</v>
      </c>
      <c r="AY31" s="610"/>
      <c r="AZ31" s="610"/>
      <c r="BA31" s="610"/>
      <c r="BB31" s="610"/>
      <c r="BC31" s="610"/>
      <c r="BD31" s="610"/>
      <c r="BE31" s="610"/>
      <c r="BF31" s="611"/>
      <c r="BG31" s="679">
        <v>98.7</v>
      </c>
      <c r="BH31" s="667"/>
      <c r="BI31" s="667"/>
      <c r="BJ31" s="667"/>
      <c r="BK31" s="667"/>
      <c r="BL31" s="667"/>
      <c r="BM31" s="618">
        <v>89.3</v>
      </c>
      <c r="BN31" s="667"/>
      <c r="BO31" s="667"/>
      <c r="BP31" s="667"/>
      <c r="BQ31" s="668"/>
      <c r="BR31" s="679">
        <v>98.7</v>
      </c>
      <c r="BS31" s="667"/>
      <c r="BT31" s="667"/>
      <c r="BU31" s="667"/>
      <c r="BV31" s="667"/>
      <c r="BW31" s="667"/>
      <c r="BX31" s="618">
        <v>88.2</v>
      </c>
      <c r="BY31" s="667"/>
      <c r="BZ31" s="667"/>
      <c r="CA31" s="667"/>
      <c r="CB31" s="668"/>
      <c r="CD31" s="661"/>
      <c r="CE31" s="662"/>
      <c r="CF31" s="620" t="s">
        <v>316</v>
      </c>
      <c r="CG31" s="621"/>
      <c r="CH31" s="621"/>
      <c r="CI31" s="621"/>
      <c r="CJ31" s="621"/>
      <c r="CK31" s="621"/>
      <c r="CL31" s="621"/>
      <c r="CM31" s="621"/>
      <c r="CN31" s="621"/>
      <c r="CO31" s="621"/>
      <c r="CP31" s="621"/>
      <c r="CQ31" s="622"/>
      <c r="CR31" s="623">
        <v>94833</v>
      </c>
      <c r="CS31" s="655"/>
      <c r="CT31" s="655"/>
      <c r="CU31" s="655"/>
      <c r="CV31" s="655"/>
      <c r="CW31" s="655"/>
      <c r="CX31" s="655"/>
      <c r="CY31" s="656"/>
      <c r="CZ31" s="628">
        <v>0.3</v>
      </c>
      <c r="DA31" s="653"/>
      <c r="DB31" s="653"/>
      <c r="DC31" s="657"/>
      <c r="DD31" s="632">
        <v>94833</v>
      </c>
      <c r="DE31" s="655"/>
      <c r="DF31" s="655"/>
      <c r="DG31" s="655"/>
      <c r="DH31" s="655"/>
      <c r="DI31" s="655"/>
      <c r="DJ31" s="655"/>
      <c r="DK31" s="656"/>
      <c r="DL31" s="632">
        <v>94833</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2311300</v>
      </c>
      <c r="S32" s="624"/>
      <c r="T32" s="624"/>
      <c r="U32" s="624"/>
      <c r="V32" s="624"/>
      <c r="W32" s="624"/>
      <c r="X32" s="624"/>
      <c r="Y32" s="625"/>
      <c r="Z32" s="626">
        <v>5.9</v>
      </c>
      <c r="AA32" s="626"/>
      <c r="AB32" s="626"/>
      <c r="AC32" s="626"/>
      <c r="AD32" s="627" t="s">
        <v>141</v>
      </c>
      <c r="AE32" s="627"/>
      <c r="AF32" s="627"/>
      <c r="AG32" s="627"/>
      <c r="AH32" s="627"/>
      <c r="AI32" s="627"/>
      <c r="AJ32" s="627"/>
      <c r="AK32" s="627"/>
      <c r="AL32" s="628" t="s">
        <v>141</v>
      </c>
      <c r="AM32" s="629"/>
      <c r="AN32" s="629"/>
      <c r="AO32" s="630"/>
      <c r="AP32" s="671"/>
      <c r="AQ32" s="672"/>
      <c r="AR32" s="672"/>
      <c r="AS32" s="672"/>
      <c r="AT32" s="676"/>
      <c r="AU32" s="214" t="s">
        <v>318</v>
      </c>
      <c r="AX32" s="620" t="s">
        <v>319</v>
      </c>
      <c r="AY32" s="621"/>
      <c r="AZ32" s="621"/>
      <c r="BA32" s="621"/>
      <c r="BB32" s="621"/>
      <c r="BC32" s="621"/>
      <c r="BD32" s="621"/>
      <c r="BE32" s="621"/>
      <c r="BF32" s="622"/>
      <c r="BG32" s="680">
        <v>99.4</v>
      </c>
      <c r="BH32" s="655"/>
      <c r="BI32" s="655"/>
      <c r="BJ32" s="655"/>
      <c r="BK32" s="655"/>
      <c r="BL32" s="655"/>
      <c r="BM32" s="629">
        <v>97</v>
      </c>
      <c r="BN32" s="655"/>
      <c r="BO32" s="655"/>
      <c r="BP32" s="655"/>
      <c r="BQ32" s="678"/>
      <c r="BR32" s="680">
        <v>99.4</v>
      </c>
      <c r="BS32" s="655"/>
      <c r="BT32" s="655"/>
      <c r="BU32" s="655"/>
      <c r="BV32" s="655"/>
      <c r="BW32" s="655"/>
      <c r="BX32" s="629">
        <v>96.6</v>
      </c>
      <c r="BY32" s="655"/>
      <c r="BZ32" s="655"/>
      <c r="CA32" s="655"/>
      <c r="CB32" s="678"/>
      <c r="CD32" s="663"/>
      <c r="CE32" s="664"/>
      <c r="CF32" s="620" t="s">
        <v>320</v>
      </c>
      <c r="CG32" s="621"/>
      <c r="CH32" s="621"/>
      <c r="CI32" s="621"/>
      <c r="CJ32" s="621"/>
      <c r="CK32" s="621"/>
      <c r="CL32" s="621"/>
      <c r="CM32" s="621"/>
      <c r="CN32" s="621"/>
      <c r="CO32" s="621"/>
      <c r="CP32" s="621"/>
      <c r="CQ32" s="622"/>
      <c r="CR32" s="623" t="s">
        <v>141</v>
      </c>
      <c r="CS32" s="624"/>
      <c r="CT32" s="624"/>
      <c r="CU32" s="624"/>
      <c r="CV32" s="624"/>
      <c r="CW32" s="624"/>
      <c r="CX32" s="624"/>
      <c r="CY32" s="625"/>
      <c r="CZ32" s="628" t="s">
        <v>141</v>
      </c>
      <c r="DA32" s="653"/>
      <c r="DB32" s="653"/>
      <c r="DC32" s="657"/>
      <c r="DD32" s="632" t="s">
        <v>141</v>
      </c>
      <c r="DE32" s="624"/>
      <c r="DF32" s="624"/>
      <c r="DG32" s="624"/>
      <c r="DH32" s="624"/>
      <c r="DI32" s="624"/>
      <c r="DJ32" s="624"/>
      <c r="DK32" s="625"/>
      <c r="DL32" s="632" t="s">
        <v>141</v>
      </c>
      <c r="DM32" s="624"/>
      <c r="DN32" s="624"/>
      <c r="DO32" s="624"/>
      <c r="DP32" s="624"/>
      <c r="DQ32" s="624"/>
      <c r="DR32" s="624"/>
      <c r="DS32" s="624"/>
      <c r="DT32" s="624"/>
      <c r="DU32" s="624"/>
      <c r="DV32" s="625"/>
      <c r="DW32" s="628" t="s">
        <v>141</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171598</v>
      </c>
      <c r="S33" s="624"/>
      <c r="T33" s="624"/>
      <c r="U33" s="624"/>
      <c r="V33" s="624"/>
      <c r="W33" s="624"/>
      <c r="X33" s="624"/>
      <c r="Y33" s="625"/>
      <c r="Z33" s="626">
        <v>0.4</v>
      </c>
      <c r="AA33" s="626"/>
      <c r="AB33" s="626"/>
      <c r="AC33" s="626"/>
      <c r="AD33" s="627">
        <v>41150</v>
      </c>
      <c r="AE33" s="627"/>
      <c r="AF33" s="627"/>
      <c r="AG33" s="627"/>
      <c r="AH33" s="627"/>
      <c r="AI33" s="627"/>
      <c r="AJ33" s="627"/>
      <c r="AK33" s="627"/>
      <c r="AL33" s="628">
        <v>0.2</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98</v>
      </c>
      <c r="BH33" s="682"/>
      <c r="BI33" s="682"/>
      <c r="BJ33" s="682"/>
      <c r="BK33" s="682"/>
      <c r="BL33" s="682"/>
      <c r="BM33" s="683">
        <v>83.5</v>
      </c>
      <c r="BN33" s="682"/>
      <c r="BO33" s="682"/>
      <c r="BP33" s="682"/>
      <c r="BQ33" s="684"/>
      <c r="BR33" s="681">
        <v>98</v>
      </c>
      <c r="BS33" s="682"/>
      <c r="BT33" s="682"/>
      <c r="BU33" s="682"/>
      <c r="BV33" s="682"/>
      <c r="BW33" s="682"/>
      <c r="BX33" s="683">
        <v>81.5</v>
      </c>
      <c r="BY33" s="682"/>
      <c r="BZ33" s="682"/>
      <c r="CA33" s="682"/>
      <c r="CB33" s="684"/>
      <c r="CD33" s="620" t="s">
        <v>323</v>
      </c>
      <c r="CE33" s="621"/>
      <c r="CF33" s="621"/>
      <c r="CG33" s="621"/>
      <c r="CH33" s="621"/>
      <c r="CI33" s="621"/>
      <c r="CJ33" s="621"/>
      <c r="CK33" s="621"/>
      <c r="CL33" s="621"/>
      <c r="CM33" s="621"/>
      <c r="CN33" s="621"/>
      <c r="CO33" s="621"/>
      <c r="CP33" s="621"/>
      <c r="CQ33" s="622"/>
      <c r="CR33" s="623">
        <v>19240043</v>
      </c>
      <c r="CS33" s="655"/>
      <c r="CT33" s="655"/>
      <c r="CU33" s="655"/>
      <c r="CV33" s="655"/>
      <c r="CW33" s="655"/>
      <c r="CX33" s="655"/>
      <c r="CY33" s="656"/>
      <c r="CZ33" s="628">
        <v>52.2</v>
      </c>
      <c r="DA33" s="653"/>
      <c r="DB33" s="653"/>
      <c r="DC33" s="657"/>
      <c r="DD33" s="632">
        <v>16152675</v>
      </c>
      <c r="DE33" s="655"/>
      <c r="DF33" s="655"/>
      <c r="DG33" s="655"/>
      <c r="DH33" s="655"/>
      <c r="DI33" s="655"/>
      <c r="DJ33" s="655"/>
      <c r="DK33" s="656"/>
      <c r="DL33" s="632">
        <v>7357433</v>
      </c>
      <c r="DM33" s="655"/>
      <c r="DN33" s="655"/>
      <c r="DO33" s="655"/>
      <c r="DP33" s="655"/>
      <c r="DQ33" s="655"/>
      <c r="DR33" s="655"/>
      <c r="DS33" s="655"/>
      <c r="DT33" s="655"/>
      <c r="DU33" s="655"/>
      <c r="DV33" s="656"/>
      <c r="DW33" s="628">
        <v>37.200000000000003</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5140864</v>
      </c>
      <c r="S34" s="624"/>
      <c r="T34" s="624"/>
      <c r="U34" s="624"/>
      <c r="V34" s="624"/>
      <c r="W34" s="624"/>
      <c r="X34" s="624"/>
      <c r="Y34" s="625"/>
      <c r="Z34" s="626">
        <v>13</v>
      </c>
      <c r="AA34" s="626"/>
      <c r="AB34" s="626"/>
      <c r="AC34" s="626"/>
      <c r="AD34" s="627" t="s">
        <v>141</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6929787</v>
      </c>
      <c r="CS34" s="624"/>
      <c r="CT34" s="624"/>
      <c r="CU34" s="624"/>
      <c r="CV34" s="624"/>
      <c r="CW34" s="624"/>
      <c r="CX34" s="624"/>
      <c r="CY34" s="625"/>
      <c r="CZ34" s="628">
        <v>18.8</v>
      </c>
      <c r="DA34" s="653"/>
      <c r="DB34" s="653"/>
      <c r="DC34" s="657"/>
      <c r="DD34" s="632">
        <v>5490390</v>
      </c>
      <c r="DE34" s="624"/>
      <c r="DF34" s="624"/>
      <c r="DG34" s="624"/>
      <c r="DH34" s="624"/>
      <c r="DI34" s="624"/>
      <c r="DJ34" s="624"/>
      <c r="DK34" s="625"/>
      <c r="DL34" s="632">
        <v>2732672</v>
      </c>
      <c r="DM34" s="624"/>
      <c r="DN34" s="624"/>
      <c r="DO34" s="624"/>
      <c r="DP34" s="624"/>
      <c r="DQ34" s="624"/>
      <c r="DR34" s="624"/>
      <c r="DS34" s="624"/>
      <c r="DT34" s="624"/>
      <c r="DU34" s="624"/>
      <c r="DV34" s="625"/>
      <c r="DW34" s="628">
        <v>13.8</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1114983</v>
      </c>
      <c r="S35" s="624"/>
      <c r="T35" s="624"/>
      <c r="U35" s="624"/>
      <c r="V35" s="624"/>
      <c r="W35" s="624"/>
      <c r="X35" s="624"/>
      <c r="Y35" s="625"/>
      <c r="Z35" s="626">
        <v>2.8</v>
      </c>
      <c r="AA35" s="626"/>
      <c r="AB35" s="626"/>
      <c r="AC35" s="626"/>
      <c r="AD35" s="627" t="s">
        <v>141</v>
      </c>
      <c r="AE35" s="627"/>
      <c r="AF35" s="627"/>
      <c r="AG35" s="627"/>
      <c r="AH35" s="627"/>
      <c r="AI35" s="627"/>
      <c r="AJ35" s="627"/>
      <c r="AK35" s="627"/>
      <c r="AL35" s="628" t="s">
        <v>141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1767521</v>
      </c>
      <c r="CS35" s="655"/>
      <c r="CT35" s="655"/>
      <c r="CU35" s="655"/>
      <c r="CV35" s="655"/>
      <c r="CW35" s="655"/>
      <c r="CX35" s="655"/>
      <c r="CY35" s="656"/>
      <c r="CZ35" s="628">
        <v>4.8</v>
      </c>
      <c r="DA35" s="653"/>
      <c r="DB35" s="653"/>
      <c r="DC35" s="657"/>
      <c r="DD35" s="632">
        <v>1359730</v>
      </c>
      <c r="DE35" s="655"/>
      <c r="DF35" s="655"/>
      <c r="DG35" s="655"/>
      <c r="DH35" s="655"/>
      <c r="DI35" s="655"/>
      <c r="DJ35" s="655"/>
      <c r="DK35" s="656"/>
      <c r="DL35" s="632">
        <v>991739</v>
      </c>
      <c r="DM35" s="655"/>
      <c r="DN35" s="655"/>
      <c r="DO35" s="655"/>
      <c r="DP35" s="655"/>
      <c r="DQ35" s="655"/>
      <c r="DR35" s="655"/>
      <c r="DS35" s="655"/>
      <c r="DT35" s="655"/>
      <c r="DU35" s="655"/>
      <c r="DV35" s="656"/>
      <c r="DW35" s="628">
        <v>5</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1654774</v>
      </c>
      <c r="S36" s="624"/>
      <c r="T36" s="624"/>
      <c r="U36" s="624"/>
      <c r="V36" s="624"/>
      <c r="W36" s="624"/>
      <c r="X36" s="624"/>
      <c r="Y36" s="625"/>
      <c r="Z36" s="626">
        <v>4.2</v>
      </c>
      <c r="AA36" s="626"/>
      <c r="AB36" s="626"/>
      <c r="AC36" s="626"/>
      <c r="AD36" s="627" t="s">
        <v>141</v>
      </c>
      <c r="AE36" s="627"/>
      <c r="AF36" s="627"/>
      <c r="AG36" s="627"/>
      <c r="AH36" s="627"/>
      <c r="AI36" s="627"/>
      <c r="AJ36" s="627"/>
      <c r="AK36" s="627"/>
      <c r="AL36" s="628" t="s">
        <v>141</v>
      </c>
      <c r="AM36" s="629"/>
      <c r="AN36" s="629"/>
      <c r="AO36" s="630"/>
      <c r="AP36" s="222"/>
      <c r="AQ36" s="689" t="s">
        <v>331</v>
      </c>
      <c r="AR36" s="690"/>
      <c r="AS36" s="690"/>
      <c r="AT36" s="690"/>
      <c r="AU36" s="690"/>
      <c r="AV36" s="690"/>
      <c r="AW36" s="690"/>
      <c r="AX36" s="690"/>
      <c r="AY36" s="691"/>
      <c r="AZ36" s="612">
        <v>4522053</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49773</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4797729</v>
      </c>
      <c r="CS36" s="624"/>
      <c r="CT36" s="624"/>
      <c r="CU36" s="624"/>
      <c r="CV36" s="624"/>
      <c r="CW36" s="624"/>
      <c r="CX36" s="624"/>
      <c r="CY36" s="625"/>
      <c r="CZ36" s="628">
        <v>13</v>
      </c>
      <c r="DA36" s="653"/>
      <c r="DB36" s="653"/>
      <c r="DC36" s="657"/>
      <c r="DD36" s="632">
        <v>4145997</v>
      </c>
      <c r="DE36" s="624"/>
      <c r="DF36" s="624"/>
      <c r="DG36" s="624"/>
      <c r="DH36" s="624"/>
      <c r="DI36" s="624"/>
      <c r="DJ36" s="624"/>
      <c r="DK36" s="625"/>
      <c r="DL36" s="632">
        <v>1878005</v>
      </c>
      <c r="DM36" s="624"/>
      <c r="DN36" s="624"/>
      <c r="DO36" s="624"/>
      <c r="DP36" s="624"/>
      <c r="DQ36" s="624"/>
      <c r="DR36" s="624"/>
      <c r="DS36" s="624"/>
      <c r="DT36" s="624"/>
      <c r="DU36" s="624"/>
      <c r="DV36" s="625"/>
      <c r="DW36" s="628">
        <v>9.5</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707584</v>
      </c>
      <c r="S37" s="624"/>
      <c r="T37" s="624"/>
      <c r="U37" s="624"/>
      <c r="V37" s="624"/>
      <c r="W37" s="624"/>
      <c r="X37" s="624"/>
      <c r="Y37" s="625"/>
      <c r="Z37" s="626">
        <v>1.8</v>
      </c>
      <c r="AA37" s="626"/>
      <c r="AB37" s="626"/>
      <c r="AC37" s="626"/>
      <c r="AD37" s="627">
        <v>19801</v>
      </c>
      <c r="AE37" s="627"/>
      <c r="AF37" s="627"/>
      <c r="AG37" s="627"/>
      <c r="AH37" s="627"/>
      <c r="AI37" s="627"/>
      <c r="AJ37" s="627"/>
      <c r="AK37" s="627"/>
      <c r="AL37" s="628">
        <v>0.1</v>
      </c>
      <c r="AM37" s="629"/>
      <c r="AN37" s="629"/>
      <c r="AO37" s="630"/>
      <c r="AQ37" s="686" t="s">
        <v>335</v>
      </c>
      <c r="AR37" s="687"/>
      <c r="AS37" s="687"/>
      <c r="AT37" s="687"/>
      <c r="AU37" s="687"/>
      <c r="AV37" s="687"/>
      <c r="AW37" s="687"/>
      <c r="AX37" s="687"/>
      <c r="AY37" s="688"/>
      <c r="AZ37" s="623">
        <v>1456000</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32608</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78777</v>
      </c>
      <c r="CS37" s="655"/>
      <c r="CT37" s="655"/>
      <c r="CU37" s="655"/>
      <c r="CV37" s="655"/>
      <c r="CW37" s="655"/>
      <c r="CX37" s="655"/>
      <c r="CY37" s="656"/>
      <c r="CZ37" s="628">
        <v>0.2</v>
      </c>
      <c r="DA37" s="653"/>
      <c r="DB37" s="653"/>
      <c r="DC37" s="657"/>
      <c r="DD37" s="632">
        <v>78777</v>
      </c>
      <c r="DE37" s="655"/>
      <c r="DF37" s="655"/>
      <c r="DG37" s="655"/>
      <c r="DH37" s="655"/>
      <c r="DI37" s="655"/>
      <c r="DJ37" s="655"/>
      <c r="DK37" s="656"/>
      <c r="DL37" s="632">
        <v>78777</v>
      </c>
      <c r="DM37" s="655"/>
      <c r="DN37" s="655"/>
      <c r="DO37" s="655"/>
      <c r="DP37" s="655"/>
      <c r="DQ37" s="655"/>
      <c r="DR37" s="655"/>
      <c r="DS37" s="655"/>
      <c r="DT37" s="655"/>
      <c r="DU37" s="655"/>
      <c r="DV37" s="656"/>
      <c r="DW37" s="628">
        <v>0.4</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1239700</v>
      </c>
      <c r="S38" s="624"/>
      <c r="T38" s="624"/>
      <c r="U38" s="624"/>
      <c r="V38" s="624"/>
      <c r="W38" s="624"/>
      <c r="X38" s="624"/>
      <c r="Y38" s="625"/>
      <c r="Z38" s="626">
        <v>3.1</v>
      </c>
      <c r="AA38" s="626"/>
      <c r="AB38" s="626"/>
      <c r="AC38" s="626"/>
      <c r="AD38" s="627" t="s">
        <v>141</v>
      </c>
      <c r="AE38" s="627"/>
      <c r="AF38" s="627"/>
      <c r="AG38" s="627"/>
      <c r="AH38" s="627"/>
      <c r="AI38" s="627"/>
      <c r="AJ38" s="627"/>
      <c r="AK38" s="627"/>
      <c r="AL38" s="628" t="s">
        <v>141</v>
      </c>
      <c r="AM38" s="629"/>
      <c r="AN38" s="629"/>
      <c r="AO38" s="630"/>
      <c r="AQ38" s="686" t="s">
        <v>339</v>
      </c>
      <c r="AR38" s="687"/>
      <c r="AS38" s="687"/>
      <c r="AT38" s="687"/>
      <c r="AU38" s="687"/>
      <c r="AV38" s="687"/>
      <c r="AW38" s="687"/>
      <c r="AX38" s="687"/>
      <c r="AY38" s="688"/>
      <c r="AZ38" s="623">
        <v>805744</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7402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2126956</v>
      </c>
      <c r="CS38" s="624"/>
      <c r="CT38" s="624"/>
      <c r="CU38" s="624"/>
      <c r="CV38" s="624"/>
      <c r="CW38" s="624"/>
      <c r="CX38" s="624"/>
      <c r="CY38" s="625"/>
      <c r="CZ38" s="628">
        <v>5.8</v>
      </c>
      <c r="DA38" s="653"/>
      <c r="DB38" s="653"/>
      <c r="DC38" s="657"/>
      <c r="DD38" s="632">
        <v>1773523</v>
      </c>
      <c r="DE38" s="624"/>
      <c r="DF38" s="624"/>
      <c r="DG38" s="624"/>
      <c r="DH38" s="624"/>
      <c r="DI38" s="624"/>
      <c r="DJ38" s="624"/>
      <c r="DK38" s="625"/>
      <c r="DL38" s="632">
        <v>1748817</v>
      </c>
      <c r="DM38" s="624"/>
      <c r="DN38" s="624"/>
      <c r="DO38" s="624"/>
      <c r="DP38" s="624"/>
      <c r="DQ38" s="624"/>
      <c r="DR38" s="624"/>
      <c r="DS38" s="624"/>
      <c r="DT38" s="624"/>
      <c r="DU38" s="624"/>
      <c r="DV38" s="625"/>
      <c r="DW38" s="628">
        <v>8.8000000000000007</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141</v>
      </c>
      <c r="AA39" s="626"/>
      <c r="AB39" s="626"/>
      <c r="AC39" s="626"/>
      <c r="AD39" s="627" t="s">
        <v>141</v>
      </c>
      <c r="AE39" s="627"/>
      <c r="AF39" s="627"/>
      <c r="AG39" s="627"/>
      <c r="AH39" s="627"/>
      <c r="AI39" s="627"/>
      <c r="AJ39" s="627"/>
      <c r="AK39" s="627"/>
      <c r="AL39" s="628" t="s">
        <v>141</v>
      </c>
      <c r="AM39" s="629"/>
      <c r="AN39" s="629"/>
      <c r="AO39" s="630"/>
      <c r="AQ39" s="686" t="s">
        <v>343</v>
      </c>
      <c r="AR39" s="687"/>
      <c r="AS39" s="687"/>
      <c r="AT39" s="687"/>
      <c r="AU39" s="687"/>
      <c r="AV39" s="687"/>
      <c r="AW39" s="687"/>
      <c r="AX39" s="687"/>
      <c r="AY39" s="688"/>
      <c r="AZ39" s="623">
        <v>133353</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11532</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3030824</v>
      </c>
      <c r="CS39" s="655"/>
      <c r="CT39" s="655"/>
      <c r="CU39" s="655"/>
      <c r="CV39" s="655"/>
      <c r="CW39" s="655"/>
      <c r="CX39" s="655"/>
      <c r="CY39" s="656"/>
      <c r="CZ39" s="628">
        <v>8.1999999999999993</v>
      </c>
      <c r="DA39" s="653"/>
      <c r="DB39" s="653"/>
      <c r="DC39" s="657"/>
      <c r="DD39" s="632">
        <v>2978609</v>
      </c>
      <c r="DE39" s="655"/>
      <c r="DF39" s="655"/>
      <c r="DG39" s="655"/>
      <c r="DH39" s="655"/>
      <c r="DI39" s="655"/>
      <c r="DJ39" s="655"/>
      <c r="DK39" s="656"/>
      <c r="DL39" s="632" t="s">
        <v>141</v>
      </c>
      <c r="DM39" s="655"/>
      <c r="DN39" s="655"/>
      <c r="DO39" s="655"/>
      <c r="DP39" s="655"/>
      <c r="DQ39" s="655"/>
      <c r="DR39" s="655"/>
      <c r="DS39" s="655"/>
      <c r="DT39" s="655"/>
      <c r="DU39" s="655"/>
      <c r="DV39" s="656"/>
      <c r="DW39" s="628" t="s">
        <v>141</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246800</v>
      </c>
      <c r="S40" s="624"/>
      <c r="T40" s="624"/>
      <c r="U40" s="624"/>
      <c r="V40" s="624"/>
      <c r="W40" s="624"/>
      <c r="X40" s="624"/>
      <c r="Y40" s="625"/>
      <c r="Z40" s="626">
        <v>0.6</v>
      </c>
      <c r="AA40" s="626"/>
      <c r="AB40" s="626"/>
      <c r="AC40" s="626"/>
      <c r="AD40" s="627" t="s">
        <v>141</v>
      </c>
      <c r="AE40" s="627"/>
      <c r="AF40" s="627"/>
      <c r="AG40" s="627"/>
      <c r="AH40" s="627"/>
      <c r="AI40" s="627"/>
      <c r="AJ40" s="627"/>
      <c r="AK40" s="627"/>
      <c r="AL40" s="628" t="s">
        <v>141</v>
      </c>
      <c r="AM40" s="629"/>
      <c r="AN40" s="629"/>
      <c r="AO40" s="630"/>
      <c r="AQ40" s="686" t="s">
        <v>347</v>
      </c>
      <c r="AR40" s="687"/>
      <c r="AS40" s="687"/>
      <c r="AT40" s="687"/>
      <c r="AU40" s="687"/>
      <c r="AV40" s="687"/>
      <c r="AW40" s="687"/>
      <c r="AX40" s="687"/>
      <c r="AY40" s="688"/>
      <c r="AZ40" s="623">
        <v>25330</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91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587226</v>
      </c>
      <c r="CS40" s="624"/>
      <c r="CT40" s="624"/>
      <c r="CU40" s="624"/>
      <c r="CV40" s="624"/>
      <c r="CW40" s="624"/>
      <c r="CX40" s="624"/>
      <c r="CY40" s="625"/>
      <c r="CZ40" s="628">
        <v>1.6</v>
      </c>
      <c r="DA40" s="653"/>
      <c r="DB40" s="653"/>
      <c r="DC40" s="657"/>
      <c r="DD40" s="632">
        <v>404426</v>
      </c>
      <c r="DE40" s="624"/>
      <c r="DF40" s="624"/>
      <c r="DG40" s="624"/>
      <c r="DH40" s="624"/>
      <c r="DI40" s="624"/>
      <c r="DJ40" s="624"/>
      <c r="DK40" s="625"/>
      <c r="DL40" s="632">
        <v>6200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39402729</v>
      </c>
      <c r="S41" s="696"/>
      <c r="T41" s="696"/>
      <c r="U41" s="696"/>
      <c r="V41" s="696"/>
      <c r="W41" s="696"/>
      <c r="X41" s="696"/>
      <c r="Y41" s="700"/>
      <c r="Z41" s="701">
        <v>100</v>
      </c>
      <c r="AA41" s="701"/>
      <c r="AB41" s="701"/>
      <c r="AC41" s="701"/>
      <c r="AD41" s="702">
        <v>19540442</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427449</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354</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141</v>
      </c>
      <c r="CS41" s="655"/>
      <c r="CT41" s="655"/>
      <c r="CU41" s="655"/>
      <c r="CV41" s="655"/>
      <c r="CW41" s="655"/>
      <c r="CX41" s="655"/>
      <c r="CY41" s="656"/>
      <c r="CZ41" s="628" t="s">
        <v>141</v>
      </c>
      <c r="DA41" s="653"/>
      <c r="DB41" s="653"/>
      <c r="DC41" s="657"/>
      <c r="DD41" s="632" t="s">
        <v>141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1674177</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330</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3401295</v>
      </c>
      <c r="CS42" s="655"/>
      <c r="CT42" s="655"/>
      <c r="CU42" s="655"/>
      <c r="CV42" s="655"/>
      <c r="CW42" s="655"/>
      <c r="CX42" s="655"/>
      <c r="CY42" s="656"/>
      <c r="CZ42" s="628">
        <v>9.1999999999999993</v>
      </c>
      <c r="DA42" s="653"/>
      <c r="DB42" s="653"/>
      <c r="DC42" s="657"/>
      <c r="DD42" s="632">
        <v>1419423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99499</v>
      </c>
      <c r="CS43" s="655"/>
      <c r="CT43" s="655"/>
      <c r="CU43" s="655"/>
      <c r="CV43" s="655"/>
      <c r="CW43" s="655"/>
      <c r="CX43" s="655"/>
      <c r="CY43" s="656"/>
      <c r="CZ43" s="628">
        <v>0.3</v>
      </c>
      <c r="DA43" s="653"/>
      <c r="DB43" s="653"/>
      <c r="DC43" s="657"/>
      <c r="DD43" s="632">
        <v>97148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3357465</v>
      </c>
      <c r="CS44" s="624"/>
      <c r="CT44" s="624"/>
      <c r="CU44" s="624"/>
      <c r="CV44" s="624"/>
      <c r="CW44" s="624"/>
      <c r="CX44" s="624"/>
      <c r="CY44" s="625"/>
      <c r="CZ44" s="628">
        <v>9.1</v>
      </c>
      <c r="DA44" s="629"/>
      <c r="DB44" s="629"/>
      <c r="DC44" s="635"/>
      <c r="DD44" s="632">
        <v>1415243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1206482</v>
      </c>
      <c r="CS45" s="655"/>
      <c r="CT45" s="655"/>
      <c r="CU45" s="655"/>
      <c r="CV45" s="655"/>
      <c r="CW45" s="655"/>
      <c r="CX45" s="655"/>
      <c r="CY45" s="656"/>
      <c r="CZ45" s="628">
        <v>3.3</v>
      </c>
      <c r="DA45" s="653"/>
      <c r="DB45" s="653"/>
      <c r="DC45" s="657"/>
      <c r="DD45" s="632">
        <v>162176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2049985</v>
      </c>
      <c r="CS46" s="624"/>
      <c r="CT46" s="624"/>
      <c r="CU46" s="624"/>
      <c r="CV46" s="624"/>
      <c r="CW46" s="624"/>
      <c r="CX46" s="624"/>
      <c r="CY46" s="625"/>
      <c r="CZ46" s="628">
        <v>5.6</v>
      </c>
      <c r="DA46" s="629"/>
      <c r="DB46" s="629"/>
      <c r="DC46" s="635"/>
      <c r="DD46" s="632">
        <v>1246121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v>43830</v>
      </c>
      <c r="CS47" s="655"/>
      <c r="CT47" s="655"/>
      <c r="CU47" s="655"/>
      <c r="CV47" s="655"/>
      <c r="CW47" s="655"/>
      <c r="CX47" s="655"/>
      <c r="CY47" s="656"/>
      <c r="CZ47" s="628">
        <v>0.1</v>
      </c>
      <c r="DA47" s="653"/>
      <c r="DB47" s="653"/>
      <c r="DC47" s="657"/>
      <c r="DD47" s="632">
        <v>4180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354</v>
      </c>
      <c r="CS48" s="624"/>
      <c r="CT48" s="624"/>
      <c r="CU48" s="624"/>
      <c r="CV48" s="624"/>
      <c r="CW48" s="624"/>
      <c r="CX48" s="624"/>
      <c r="CY48" s="625"/>
      <c r="CZ48" s="628" t="s">
        <v>141</v>
      </c>
      <c r="DA48" s="629"/>
      <c r="DB48" s="629"/>
      <c r="DC48" s="635"/>
      <c r="DD48" s="632" t="s">
        <v>354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36873250</v>
      </c>
      <c r="CS49" s="682"/>
      <c r="CT49" s="682"/>
      <c r="CU49" s="682"/>
      <c r="CV49" s="682"/>
      <c r="CW49" s="682"/>
      <c r="CX49" s="682"/>
      <c r="CY49" s="711"/>
      <c r="CZ49" s="703">
        <v>100</v>
      </c>
      <c r="DA49" s="712"/>
      <c r="DB49" s="712"/>
      <c r="DC49" s="713"/>
      <c r="DD49" s="714">
        <v>28018580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57yy12W0y3VgZ4ZoZPkdhTKRM1a72MRtAOpDI435Ut74z2gQ78GVuK6Z+Oz2OnSGuFzvKautoIxwCFeKPyC6A==" saltValue="edyY9DkFTX1R9eyO6yvTa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39495</v>
      </c>
      <c r="R7" s="753"/>
      <c r="S7" s="753"/>
      <c r="T7" s="753"/>
      <c r="U7" s="753"/>
      <c r="V7" s="753">
        <v>36984</v>
      </c>
      <c r="W7" s="753"/>
      <c r="X7" s="753"/>
      <c r="Y7" s="753"/>
      <c r="Z7" s="753"/>
      <c r="AA7" s="753">
        <v>2512</v>
      </c>
      <c r="AB7" s="753"/>
      <c r="AC7" s="753"/>
      <c r="AD7" s="753"/>
      <c r="AE7" s="754"/>
      <c r="AF7" s="755">
        <v>2215</v>
      </c>
      <c r="AG7" s="756"/>
      <c r="AH7" s="756"/>
      <c r="AI7" s="756"/>
      <c r="AJ7" s="757"/>
      <c r="AK7" s="758">
        <v>1123</v>
      </c>
      <c r="AL7" s="759"/>
      <c r="AM7" s="759"/>
      <c r="AN7" s="759"/>
      <c r="AO7" s="759"/>
      <c r="AP7" s="759">
        <v>30393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-4</v>
      </c>
      <c r="CI7" s="744"/>
      <c r="CJ7" s="744"/>
      <c r="CK7" s="744"/>
      <c r="CL7" s="745"/>
      <c r="CM7" s="743">
        <v>30</v>
      </c>
      <c r="CN7" s="744"/>
      <c r="CO7" s="744"/>
      <c r="CP7" s="744"/>
      <c r="CQ7" s="745"/>
      <c r="CR7" s="743">
        <v>30</v>
      </c>
      <c r="CS7" s="744"/>
      <c r="CT7" s="744"/>
      <c r="CU7" s="744"/>
      <c r="CV7" s="745"/>
      <c r="CW7" s="743">
        <v>5</v>
      </c>
      <c r="CX7" s="744"/>
      <c r="CY7" s="744"/>
      <c r="CZ7" s="744"/>
      <c r="DA7" s="745"/>
      <c r="DB7" s="743" t="s">
        <v>518</v>
      </c>
      <c r="DC7" s="744"/>
      <c r="DD7" s="744"/>
      <c r="DE7" s="744"/>
      <c r="DF7" s="745"/>
      <c r="DG7" s="743" t="s">
        <v>518</v>
      </c>
      <c r="DH7" s="744"/>
      <c r="DI7" s="744"/>
      <c r="DJ7" s="744"/>
      <c r="DK7" s="745"/>
      <c r="DL7" s="743" t="s">
        <v>518</v>
      </c>
      <c r="DM7" s="744"/>
      <c r="DN7" s="744"/>
      <c r="DO7" s="744"/>
      <c r="DP7" s="745"/>
      <c r="DQ7" s="743" t="s">
        <v>518</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109</v>
      </c>
      <c r="R8" s="784"/>
      <c r="S8" s="784"/>
      <c r="T8" s="784"/>
      <c r="U8" s="784"/>
      <c r="V8" s="784">
        <v>92</v>
      </c>
      <c r="W8" s="784"/>
      <c r="X8" s="784"/>
      <c r="Y8" s="784"/>
      <c r="Z8" s="784"/>
      <c r="AA8" s="784">
        <v>18</v>
      </c>
      <c r="AB8" s="784"/>
      <c r="AC8" s="784"/>
      <c r="AD8" s="784"/>
      <c r="AE8" s="785"/>
      <c r="AF8" s="786">
        <v>18</v>
      </c>
      <c r="AG8" s="787"/>
      <c r="AH8" s="787"/>
      <c r="AI8" s="787"/>
      <c r="AJ8" s="788"/>
      <c r="AK8" s="769">
        <v>50</v>
      </c>
      <c r="AL8" s="770"/>
      <c r="AM8" s="770"/>
      <c r="AN8" s="770"/>
      <c r="AO8" s="770"/>
      <c r="AP8" s="770" t="s">
        <v>581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593</v>
      </c>
      <c r="BT8" s="774"/>
      <c r="BU8" s="774"/>
      <c r="BV8" s="774"/>
      <c r="BW8" s="774"/>
      <c r="BX8" s="774"/>
      <c r="BY8" s="774"/>
      <c r="BZ8" s="774"/>
      <c r="CA8" s="774"/>
      <c r="CB8" s="774"/>
      <c r="CC8" s="774"/>
      <c r="CD8" s="774"/>
      <c r="CE8" s="774"/>
      <c r="CF8" s="774"/>
      <c r="CG8" s="775"/>
      <c r="CH8" s="776">
        <v>6</v>
      </c>
      <c r="CI8" s="777"/>
      <c r="CJ8" s="777"/>
      <c r="CK8" s="777"/>
      <c r="CL8" s="778"/>
      <c r="CM8" s="776">
        <v>83</v>
      </c>
      <c r="CN8" s="777"/>
      <c r="CO8" s="777"/>
      <c r="CP8" s="777"/>
      <c r="CQ8" s="778"/>
      <c r="CR8" s="776">
        <v>10</v>
      </c>
      <c r="CS8" s="777"/>
      <c r="CT8" s="777"/>
      <c r="CU8" s="777"/>
      <c r="CV8" s="778"/>
      <c r="CW8" s="776">
        <v>98</v>
      </c>
      <c r="CX8" s="777"/>
      <c r="CY8" s="777"/>
      <c r="CZ8" s="777"/>
      <c r="DA8" s="778"/>
      <c r="DB8" s="776" t="s">
        <v>518</v>
      </c>
      <c r="DC8" s="777"/>
      <c r="DD8" s="777"/>
      <c r="DE8" s="777"/>
      <c r="DF8" s="778"/>
      <c r="DG8" s="776" t="s">
        <v>518</v>
      </c>
      <c r="DH8" s="777"/>
      <c r="DI8" s="777"/>
      <c r="DJ8" s="777"/>
      <c r="DK8" s="778"/>
      <c r="DL8" s="776" t="s">
        <v>518</v>
      </c>
      <c r="DM8" s="777"/>
      <c r="DN8" s="777"/>
      <c r="DO8" s="777"/>
      <c r="DP8" s="778"/>
      <c r="DQ8" s="776" t="s">
        <v>518</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594</v>
      </c>
      <c r="BT9" s="774"/>
      <c r="BU9" s="774"/>
      <c r="BV9" s="774"/>
      <c r="BW9" s="774"/>
      <c r="BX9" s="774"/>
      <c r="BY9" s="774"/>
      <c r="BZ9" s="774"/>
      <c r="CA9" s="774"/>
      <c r="CB9" s="774"/>
      <c r="CC9" s="774"/>
      <c r="CD9" s="774"/>
      <c r="CE9" s="774"/>
      <c r="CF9" s="774"/>
      <c r="CG9" s="775"/>
      <c r="CH9" s="776">
        <v>-9</v>
      </c>
      <c r="CI9" s="777"/>
      <c r="CJ9" s="777"/>
      <c r="CK9" s="777"/>
      <c r="CL9" s="778"/>
      <c r="CM9" s="776">
        <v>333</v>
      </c>
      <c r="CN9" s="777"/>
      <c r="CO9" s="777"/>
      <c r="CP9" s="777"/>
      <c r="CQ9" s="778"/>
      <c r="CR9" s="776">
        <v>300</v>
      </c>
      <c r="CS9" s="777"/>
      <c r="CT9" s="777"/>
      <c r="CU9" s="777"/>
      <c r="CV9" s="778"/>
      <c r="CW9" s="776" t="s">
        <v>518</v>
      </c>
      <c r="CX9" s="777"/>
      <c r="CY9" s="777"/>
      <c r="CZ9" s="777"/>
      <c r="DA9" s="778"/>
      <c r="DB9" s="776" t="s">
        <v>518</v>
      </c>
      <c r="DC9" s="777"/>
      <c r="DD9" s="777"/>
      <c r="DE9" s="777"/>
      <c r="DF9" s="778"/>
      <c r="DG9" s="776" t="s">
        <v>518</v>
      </c>
      <c r="DH9" s="777"/>
      <c r="DI9" s="777"/>
      <c r="DJ9" s="777"/>
      <c r="DK9" s="778"/>
      <c r="DL9" s="776" t="s">
        <v>518</v>
      </c>
      <c r="DM9" s="777"/>
      <c r="DN9" s="777"/>
      <c r="DO9" s="777"/>
      <c r="DP9" s="778"/>
      <c r="DQ9" s="776" t="s">
        <v>518</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595</v>
      </c>
      <c r="BT10" s="774"/>
      <c r="BU10" s="774"/>
      <c r="BV10" s="774"/>
      <c r="BW10" s="774"/>
      <c r="BX10" s="774"/>
      <c r="BY10" s="774"/>
      <c r="BZ10" s="774"/>
      <c r="CA10" s="774"/>
      <c r="CB10" s="774"/>
      <c r="CC10" s="774"/>
      <c r="CD10" s="774"/>
      <c r="CE10" s="774"/>
      <c r="CF10" s="774"/>
      <c r="CG10" s="775"/>
      <c r="CH10" s="776">
        <v>3</v>
      </c>
      <c r="CI10" s="777"/>
      <c r="CJ10" s="777"/>
      <c r="CK10" s="777"/>
      <c r="CL10" s="778"/>
      <c r="CM10" s="776">
        <v>108</v>
      </c>
      <c r="CN10" s="777"/>
      <c r="CO10" s="777"/>
      <c r="CP10" s="777"/>
      <c r="CQ10" s="778"/>
      <c r="CR10" s="776">
        <v>35</v>
      </c>
      <c r="CS10" s="777"/>
      <c r="CT10" s="777"/>
      <c r="CU10" s="777"/>
      <c r="CV10" s="778"/>
      <c r="CW10" s="776" t="s">
        <v>518</v>
      </c>
      <c r="CX10" s="777"/>
      <c r="CY10" s="777"/>
      <c r="CZ10" s="777"/>
      <c r="DA10" s="778"/>
      <c r="DB10" s="776" t="s">
        <v>518</v>
      </c>
      <c r="DC10" s="777"/>
      <c r="DD10" s="777"/>
      <c r="DE10" s="777"/>
      <c r="DF10" s="778"/>
      <c r="DG10" s="776" t="s">
        <v>518</v>
      </c>
      <c r="DH10" s="777"/>
      <c r="DI10" s="777"/>
      <c r="DJ10" s="777"/>
      <c r="DK10" s="778"/>
      <c r="DL10" s="776" t="s">
        <v>518</v>
      </c>
      <c r="DM10" s="777"/>
      <c r="DN10" s="777"/>
      <c r="DO10" s="777"/>
      <c r="DP10" s="778"/>
      <c r="DQ10" s="776" t="s">
        <v>518</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596</v>
      </c>
      <c r="BT11" s="774"/>
      <c r="BU11" s="774"/>
      <c r="BV11" s="774"/>
      <c r="BW11" s="774"/>
      <c r="BX11" s="774"/>
      <c r="BY11" s="774"/>
      <c r="BZ11" s="774"/>
      <c r="CA11" s="774"/>
      <c r="CB11" s="774"/>
      <c r="CC11" s="774"/>
      <c r="CD11" s="774"/>
      <c r="CE11" s="774"/>
      <c r="CF11" s="774"/>
      <c r="CG11" s="775"/>
      <c r="CH11" s="776">
        <v>5</v>
      </c>
      <c r="CI11" s="777"/>
      <c r="CJ11" s="777"/>
      <c r="CK11" s="777"/>
      <c r="CL11" s="778"/>
      <c r="CM11" s="776">
        <v>16</v>
      </c>
      <c r="CN11" s="777"/>
      <c r="CO11" s="777"/>
      <c r="CP11" s="777"/>
      <c r="CQ11" s="778"/>
      <c r="CR11" s="776">
        <v>1</v>
      </c>
      <c r="CS11" s="777"/>
      <c r="CT11" s="777"/>
      <c r="CU11" s="777"/>
      <c r="CV11" s="778"/>
      <c r="CW11" s="776" t="s">
        <v>518</v>
      </c>
      <c r="CX11" s="777"/>
      <c r="CY11" s="777"/>
      <c r="CZ11" s="777"/>
      <c r="DA11" s="778"/>
      <c r="DB11" s="776" t="s">
        <v>518</v>
      </c>
      <c r="DC11" s="777"/>
      <c r="DD11" s="777"/>
      <c r="DE11" s="777"/>
      <c r="DF11" s="778"/>
      <c r="DG11" s="776" t="s">
        <v>518</v>
      </c>
      <c r="DH11" s="777"/>
      <c r="DI11" s="777"/>
      <c r="DJ11" s="777"/>
      <c r="DK11" s="778"/>
      <c r="DL11" s="776" t="s">
        <v>518</v>
      </c>
      <c r="DM11" s="777"/>
      <c r="DN11" s="777"/>
      <c r="DO11" s="777"/>
      <c r="DP11" s="778"/>
      <c r="DQ11" s="776" t="s">
        <v>518</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39403</v>
      </c>
      <c r="R23" s="793"/>
      <c r="S23" s="793"/>
      <c r="T23" s="793"/>
      <c r="U23" s="793"/>
      <c r="V23" s="793">
        <v>36873</v>
      </c>
      <c r="W23" s="793"/>
      <c r="X23" s="793"/>
      <c r="Y23" s="793"/>
      <c r="Z23" s="793"/>
      <c r="AA23" s="793">
        <v>2529</v>
      </c>
      <c r="AB23" s="793"/>
      <c r="AC23" s="793"/>
      <c r="AD23" s="793"/>
      <c r="AE23" s="794"/>
      <c r="AF23" s="795">
        <v>2233</v>
      </c>
      <c r="AG23" s="793"/>
      <c r="AH23" s="793"/>
      <c r="AI23" s="793"/>
      <c r="AJ23" s="796"/>
      <c r="AK23" s="797"/>
      <c r="AL23" s="798"/>
      <c r="AM23" s="798"/>
      <c r="AN23" s="798"/>
      <c r="AO23" s="798"/>
      <c r="AP23" s="793">
        <v>30393</v>
      </c>
      <c r="AQ23" s="793"/>
      <c r="AR23" s="793"/>
      <c r="AS23" s="793"/>
      <c r="AT23" s="793"/>
      <c r="AU23" s="809"/>
      <c r="AV23" s="809"/>
      <c r="AW23" s="809"/>
      <c r="AX23" s="809"/>
      <c r="AY23" s="810"/>
      <c r="AZ23" s="811" t="s">
        <v>141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5457</v>
      </c>
      <c r="R28" s="823"/>
      <c r="S28" s="823"/>
      <c r="T28" s="823"/>
      <c r="U28" s="823"/>
      <c r="V28" s="823">
        <v>5407</v>
      </c>
      <c r="W28" s="823"/>
      <c r="X28" s="823"/>
      <c r="Y28" s="823"/>
      <c r="Z28" s="823"/>
      <c r="AA28" s="823">
        <v>50</v>
      </c>
      <c r="AB28" s="823"/>
      <c r="AC28" s="823"/>
      <c r="AD28" s="823"/>
      <c r="AE28" s="824"/>
      <c r="AF28" s="825">
        <v>50</v>
      </c>
      <c r="AG28" s="823"/>
      <c r="AH28" s="823"/>
      <c r="AI28" s="823"/>
      <c r="AJ28" s="826"/>
      <c r="AK28" s="827">
        <v>427</v>
      </c>
      <c r="AL28" s="828"/>
      <c r="AM28" s="828"/>
      <c r="AN28" s="828"/>
      <c r="AO28" s="828"/>
      <c r="AP28" s="828" t="s">
        <v>518</v>
      </c>
      <c r="AQ28" s="828"/>
      <c r="AR28" s="828"/>
      <c r="AS28" s="828"/>
      <c r="AT28" s="828"/>
      <c r="AU28" s="828" t="s">
        <v>518</v>
      </c>
      <c r="AV28" s="828"/>
      <c r="AW28" s="828"/>
      <c r="AX28" s="828"/>
      <c r="AY28" s="828"/>
      <c r="AZ28" s="829" t="s">
        <v>518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6760</v>
      </c>
      <c r="R29" s="784"/>
      <c r="S29" s="784"/>
      <c r="T29" s="784"/>
      <c r="U29" s="784"/>
      <c r="V29" s="784">
        <v>6517</v>
      </c>
      <c r="W29" s="784"/>
      <c r="X29" s="784"/>
      <c r="Y29" s="784"/>
      <c r="Z29" s="784"/>
      <c r="AA29" s="784">
        <v>243</v>
      </c>
      <c r="AB29" s="784"/>
      <c r="AC29" s="784"/>
      <c r="AD29" s="784"/>
      <c r="AE29" s="785"/>
      <c r="AF29" s="786">
        <v>243</v>
      </c>
      <c r="AG29" s="787"/>
      <c r="AH29" s="787"/>
      <c r="AI29" s="787"/>
      <c r="AJ29" s="788"/>
      <c r="AK29" s="834">
        <v>964</v>
      </c>
      <c r="AL29" s="830"/>
      <c r="AM29" s="830"/>
      <c r="AN29" s="830"/>
      <c r="AO29" s="830"/>
      <c r="AP29" s="830" t="s">
        <v>518</v>
      </c>
      <c r="AQ29" s="830"/>
      <c r="AR29" s="830"/>
      <c r="AS29" s="830"/>
      <c r="AT29" s="830"/>
      <c r="AU29" s="830" t="s">
        <v>518</v>
      </c>
      <c r="AV29" s="830"/>
      <c r="AW29" s="830"/>
      <c r="AX29" s="830"/>
      <c r="AY29" s="830"/>
      <c r="AZ29" s="831" t="s">
        <v>518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615</v>
      </c>
      <c r="R30" s="784"/>
      <c r="S30" s="784"/>
      <c r="T30" s="784"/>
      <c r="U30" s="784"/>
      <c r="V30" s="784">
        <v>605</v>
      </c>
      <c r="W30" s="784"/>
      <c r="X30" s="784"/>
      <c r="Y30" s="784"/>
      <c r="Z30" s="784"/>
      <c r="AA30" s="784">
        <v>9</v>
      </c>
      <c r="AB30" s="784"/>
      <c r="AC30" s="784"/>
      <c r="AD30" s="784"/>
      <c r="AE30" s="785"/>
      <c r="AF30" s="786">
        <v>9</v>
      </c>
      <c r="AG30" s="787"/>
      <c r="AH30" s="787"/>
      <c r="AI30" s="787"/>
      <c r="AJ30" s="788"/>
      <c r="AK30" s="834">
        <v>139</v>
      </c>
      <c r="AL30" s="830"/>
      <c r="AM30" s="830"/>
      <c r="AN30" s="830"/>
      <c r="AO30" s="830"/>
      <c r="AP30" s="830" t="s">
        <v>518</v>
      </c>
      <c r="AQ30" s="830"/>
      <c r="AR30" s="830"/>
      <c r="AS30" s="830"/>
      <c r="AT30" s="830"/>
      <c r="AU30" s="830" t="s">
        <v>518</v>
      </c>
      <c r="AV30" s="830"/>
      <c r="AW30" s="830"/>
      <c r="AX30" s="830"/>
      <c r="AY30" s="830"/>
      <c r="AZ30" s="831" t="s">
        <v>518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1765</v>
      </c>
      <c r="R31" s="784"/>
      <c r="S31" s="784"/>
      <c r="T31" s="784"/>
      <c r="U31" s="784"/>
      <c r="V31" s="784">
        <v>1695</v>
      </c>
      <c r="W31" s="784"/>
      <c r="X31" s="784"/>
      <c r="Y31" s="784"/>
      <c r="Z31" s="784"/>
      <c r="AA31" s="784">
        <v>70</v>
      </c>
      <c r="AB31" s="784"/>
      <c r="AC31" s="784"/>
      <c r="AD31" s="784"/>
      <c r="AE31" s="785"/>
      <c r="AF31" s="786">
        <v>1678</v>
      </c>
      <c r="AG31" s="787"/>
      <c r="AH31" s="787"/>
      <c r="AI31" s="787"/>
      <c r="AJ31" s="788"/>
      <c r="AK31" s="834">
        <v>133</v>
      </c>
      <c r="AL31" s="830"/>
      <c r="AM31" s="830"/>
      <c r="AN31" s="830"/>
      <c r="AO31" s="830"/>
      <c r="AP31" s="830">
        <v>7045</v>
      </c>
      <c r="AQ31" s="830"/>
      <c r="AR31" s="830"/>
      <c r="AS31" s="830"/>
      <c r="AT31" s="830"/>
      <c r="AU31" s="830">
        <v>183</v>
      </c>
      <c r="AV31" s="830"/>
      <c r="AW31" s="830"/>
      <c r="AX31" s="830"/>
      <c r="AY31" s="830"/>
      <c r="AZ31" s="831" t="s">
        <v>518</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5660</v>
      </c>
      <c r="R32" s="784"/>
      <c r="S32" s="784"/>
      <c r="T32" s="784"/>
      <c r="U32" s="784"/>
      <c r="V32" s="784">
        <v>5783</v>
      </c>
      <c r="W32" s="784"/>
      <c r="X32" s="784"/>
      <c r="Y32" s="784"/>
      <c r="Z32" s="784"/>
      <c r="AA32" s="784">
        <v>-123</v>
      </c>
      <c r="AB32" s="784"/>
      <c r="AC32" s="784"/>
      <c r="AD32" s="784"/>
      <c r="AE32" s="785"/>
      <c r="AF32" s="786">
        <v>489</v>
      </c>
      <c r="AG32" s="787"/>
      <c r="AH32" s="787"/>
      <c r="AI32" s="787"/>
      <c r="AJ32" s="788"/>
      <c r="AK32" s="834">
        <v>806</v>
      </c>
      <c r="AL32" s="830"/>
      <c r="AM32" s="830"/>
      <c r="AN32" s="830"/>
      <c r="AO32" s="830"/>
      <c r="AP32" s="830">
        <v>4483</v>
      </c>
      <c r="AQ32" s="830"/>
      <c r="AR32" s="830"/>
      <c r="AS32" s="830"/>
      <c r="AT32" s="830"/>
      <c r="AU32" s="830">
        <v>2466</v>
      </c>
      <c r="AV32" s="830"/>
      <c r="AW32" s="830"/>
      <c r="AX32" s="830"/>
      <c r="AY32" s="830"/>
      <c r="AZ32" s="831" t="s">
        <v>518</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3261</v>
      </c>
      <c r="R33" s="784"/>
      <c r="S33" s="784"/>
      <c r="T33" s="784"/>
      <c r="U33" s="784"/>
      <c r="V33" s="784">
        <v>3212</v>
      </c>
      <c r="W33" s="784"/>
      <c r="X33" s="784"/>
      <c r="Y33" s="784"/>
      <c r="Z33" s="784"/>
      <c r="AA33" s="784">
        <v>49</v>
      </c>
      <c r="AB33" s="784"/>
      <c r="AC33" s="784"/>
      <c r="AD33" s="784"/>
      <c r="AE33" s="785"/>
      <c r="AF33" s="786">
        <v>52</v>
      </c>
      <c r="AG33" s="787"/>
      <c r="AH33" s="787"/>
      <c r="AI33" s="787"/>
      <c r="AJ33" s="788"/>
      <c r="AK33" s="834">
        <v>1456</v>
      </c>
      <c r="AL33" s="830"/>
      <c r="AM33" s="830"/>
      <c r="AN33" s="830"/>
      <c r="AO33" s="830"/>
      <c r="AP33" s="830">
        <v>24302</v>
      </c>
      <c r="AQ33" s="830"/>
      <c r="AR33" s="830"/>
      <c r="AS33" s="830"/>
      <c r="AT33" s="830"/>
      <c r="AU33" s="830">
        <v>15845</v>
      </c>
      <c r="AV33" s="830"/>
      <c r="AW33" s="830"/>
      <c r="AX33" s="830"/>
      <c r="AY33" s="830"/>
      <c r="AZ33" s="831" t="s">
        <v>518</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2521</v>
      </c>
      <c r="AG63" s="844"/>
      <c r="AH63" s="844"/>
      <c r="AI63" s="844"/>
      <c r="AJ63" s="845"/>
      <c r="AK63" s="846"/>
      <c r="AL63" s="841"/>
      <c r="AM63" s="841"/>
      <c r="AN63" s="841"/>
      <c r="AO63" s="841"/>
      <c r="AP63" s="844">
        <v>35830</v>
      </c>
      <c r="AQ63" s="844"/>
      <c r="AR63" s="844"/>
      <c r="AS63" s="844"/>
      <c r="AT63" s="844"/>
      <c r="AU63" s="844">
        <v>18494</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403</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582</v>
      </c>
      <c r="C68" s="870"/>
      <c r="D68" s="870"/>
      <c r="E68" s="870"/>
      <c r="F68" s="870"/>
      <c r="G68" s="870"/>
      <c r="H68" s="870"/>
      <c r="I68" s="870"/>
      <c r="J68" s="870"/>
      <c r="K68" s="870"/>
      <c r="L68" s="870"/>
      <c r="M68" s="870"/>
      <c r="N68" s="870"/>
      <c r="O68" s="870"/>
      <c r="P68" s="871"/>
      <c r="Q68" s="872">
        <v>707</v>
      </c>
      <c r="R68" s="866"/>
      <c r="S68" s="866"/>
      <c r="T68" s="866"/>
      <c r="U68" s="866"/>
      <c r="V68" s="866">
        <v>598</v>
      </c>
      <c r="W68" s="866"/>
      <c r="X68" s="866"/>
      <c r="Y68" s="866"/>
      <c r="Z68" s="866"/>
      <c r="AA68" s="866">
        <v>109</v>
      </c>
      <c r="AB68" s="866"/>
      <c r="AC68" s="866"/>
      <c r="AD68" s="866"/>
      <c r="AE68" s="866"/>
      <c r="AF68" s="866">
        <v>109</v>
      </c>
      <c r="AG68" s="866"/>
      <c r="AH68" s="866"/>
      <c r="AI68" s="866"/>
      <c r="AJ68" s="866"/>
      <c r="AK68" s="866">
        <v>143</v>
      </c>
      <c r="AL68" s="866"/>
      <c r="AM68" s="866"/>
      <c r="AN68" s="866"/>
      <c r="AO68" s="866"/>
      <c r="AP68" s="866" t="s">
        <v>518</v>
      </c>
      <c r="AQ68" s="866"/>
      <c r="AR68" s="866"/>
      <c r="AS68" s="866"/>
      <c r="AT68" s="866"/>
      <c r="AU68" s="866" t="s">
        <v>518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583</v>
      </c>
      <c r="C69" s="874"/>
      <c r="D69" s="874"/>
      <c r="E69" s="874"/>
      <c r="F69" s="874"/>
      <c r="G69" s="874"/>
      <c r="H69" s="874"/>
      <c r="I69" s="874"/>
      <c r="J69" s="874"/>
      <c r="K69" s="874"/>
      <c r="L69" s="874"/>
      <c r="M69" s="874"/>
      <c r="N69" s="874"/>
      <c r="O69" s="874"/>
      <c r="P69" s="875"/>
      <c r="Q69" s="876">
        <v>5739</v>
      </c>
      <c r="R69" s="830"/>
      <c r="S69" s="830"/>
      <c r="T69" s="830"/>
      <c r="U69" s="830"/>
      <c r="V69" s="830">
        <v>5207</v>
      </c>
      <c r="W69" s="830"/>
      <c r="X69" s="830"/>
      <c r="Y69" s="830"/>
      <c r="Z69" s="830"/>
      <c r="AA69" s="830">
        <v>532</v>
      </c>
      <c r="AB69" s="830"/>
      <c r="AC69" s="830"/>
      <c r="AD69" s="830"/>
      <c r="AE69" s="830"/>
      <c r="AF69" s="830">
        <v>532</v>
      </c>
      <c r="AG69" s="830"/>
      <c r="AH69" s="830"/>
      <c r="AI69" s="830"/>
      <c r="AJ69" s="830"/>
      <c r="AK69" s="830" t="s">
        <v>581</v>
      </c>
      <c r="AL69" s="830"/>
      <c r="AM69" s="830"/>
      <c r="AN69" s="830"/>
      <c r="AO69" s="830"/>
      <c r="AP69" s="830" t="s">
        <v>518</v>
      </c>
      <c r="AQ69" s="830"/>
      <c r="AR69" s="830"/>
      <c r="AS69" s="830"/>
      <c r="AT69" s="830"/>
      <c r="AU69" s="830" t="s">
        <v>518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584</v>
      </c>
      <c r="C70" s="874"/>
      <c r="D70" s="874"/>
      <c r="E70" s="874"/>
      <c r="F70" s="874"/>
      <c r="G70" s="874"/>
      <c r="H70" s="874"/>
      <c r="I70" s="874"/>
      <c r="J70" s="874"/>
      <c r="K70" s="874"/>
      <c r="L70" s="874"/>
      <c r="M70" s="874"/>
      <c r="N70" s="874"/>
      <c r="O70" s="874"/>
      <c r="P70" s="875"/>
      <c r="Q70" s="876">
        <v>1560</v>
      </c>
      <c r="R70" s="830"/>
      <c r="S70" s="830"/>
      <c r="T70" s="830"/>
      <c r="U70" s="830"/>
      <c r="V70" s="830">
        <v>1556</v>
      </c>
      <c r="W70" s="830"/>
      <c r="X70" s="830"/>
      <c r="Y70" s="830"/>
      <c r="Z70" s="830"/>
      <c r="AA70" s="830">
        <v>4</v>
      </c>
      <c r="AB70" s="830"/>
      <c r="AC70" s="830"/>
      <c r="AD70" s="830"/>
      <c r="AE70" s="830"/>
      <c r="AF70" s="830">
        <v>4</v>
      </c>
      <c r="AG70" s="830"/>
      <c r="AH70" s="830"/>
      <c r="AI70" s="830"/>
      <c r="AJ70" s="830"/>
      <c r="AK70" s="830">
        <v>38</v>
      </c>
      <c r="AL70" s="830"/>
      <c r="AM70" s="830"/>
      <c r="AN70" s="830"/>
      <c r="AO70" s="830"/>
      <c r="AP70" s="830" t="s">
        <v>518</v>
      </c>
      <c r="AQ70" s="830"/>
      <c r="AR70" s="830"/>
      <c r="AS70" s="830"/>
      <c r="AT70" s="830"/>
      <c r="AU70" s="830" t="s">
        <v>518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585</v>
      </c>
      <c r="C71" s="874"/>
      <c r="D71" s="874"/>
      <c r="E71" s="874"/>
      <c r="F71" s="874"/>
      <c r="G71" s="874"/>
      <c r="H71" s="874"/>
      <c r="I71" s="874"/>
      <c r="J71" s="874"/>
      <c r="K71" s="874"/>
      <c r="L71" s="874"/>
      <c r="M71" s="874"/>
      <c r="N71" s="874"/>
      <c r="O71" s="874"/>
      <c r="P71" s="875"/>
      <c r="Q71" s="876">
        <v>3</v>
      </c>
      <c r="R71" s="830"/>
      <c r="S71" s="830"/>
      <c r="T71" s="830"/>
      <c r="U71" s="830"/>
      <c r="V71" s="830">
        <v>2</v>
      </c>
      <c r="W71" s="830"/>
      <c r="X71" s="830"/>
      <c r="Y71" s="830"/>
      <c r="Z71" s="830"/>
      <c r="AA71" s="830">
        <v>1</v>
      </c>
      <c r="AB71" s="830"/>
      <c r="AC71" s="830"/>
      <c r="AD71" s="830"/>
      <c r="AE71" s="830"/>
      <c r="AF71" s="830">
        <v>1</v>
      </c>
      <c r="AG71" s="830"/>
      <c r="AH71" s="830"/>
      <c r="AI71" s="830"/>
      <c r="AJ71" s="830"/>
      <c r="AK71" s="830" t="s">
        <v>581</v>
      </c>
      <c r="AL71" s="830"/>
      <c r="AM71" s="830"/>
      <c r="AN71" s="830"/>
      <c r="AO71" s="830"/>
      <c r="AP71" s="830" t="s">
        <v>518</v>
      </c>
      <c r="AQ71" s="830"/>
      <c r="AR71" s="830"/>
      <c r="AS71" s="830"/>
      <c r="AT71" s="830"/>
      <c r="AU71" s="830" t="s">
        <v>518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586</v>
      </c>
      <c r="C72" s="874"/>
      <c r="D72" s="874"/>
      <c r="E72" s="874"/>
      <c r="F72" s="874"/>
      <c r="G72" s="874"/>
      <c r="H72" s="874"/>
      <c r="I72" s="874"/>
      <c r="J72" s="874"/>
      <c r="K72" s="874"/>
      <c r="L72" s="874"/>
      <c r="M72" s="874"/>
      <c r="N72" s="874"/>
      <c r="O72" s="874"/>
      <c r="P72" s="875"/>
      <c r="Q72" s="876">
        <v>19</v>
      </c>
      <c r="R72" s="830"/>
      <c r="S72" s="830"/>
      <c r="T72" s="830"/>
      <c r="U72" s="830"/>
      <c r="V72" s="830">
        <v>16</v>
      </c>
      <c r="W72" s="830"/>
      <c r="X72" s="830"/>
      <c r="Y72" s="830"/>
      <c r="Z72" s="830"/>
      <c r="AA72" s="830">
        <v>3</v>
      </c>
      <c r="AB72" s="830"/>
      <c r="AC72" s="830"/>
      <c r="AD72" s="830"/>
      <c r="AE72" s="830"/>
      <c r="AF72" s="830">
        <v>3</v>
      </c>
      <c r="AG72" s="830"/>
      <c r="AH72" s="830"/>
      <c r="AI72" s="830"/>
      <c r="AJ72" s="830"/>
      <c r="AK72" s="830">
        <v>8</v>
      </c>
      <c r="AL72" s="830"/>
      <c r="AM72" s="830"/>
      <c r="AN72" s="830"/>
      <c r="AO72" s="830"/>
      <c r="AP72" s="830" t="s">
        <v>518</v>
      </c>
      <c r="AQ72" s="830"/>
      <c r="AR72" s="830"/>
      <c r="AS72" s="830"/>
      <c r="AT72" s="830"/>
      <c r="AU72" s="830" t="s">
        <v>518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587</v>
      </c>
      <c r="C73" s="874"/>
      <c r="D73" s="874"/>
      <c r="E73" s="874"/>
      <c r="F73" s="874"/>
      <c r="G73" s="874"/>
      <c r="H73" s="874"/>
      <c r="I73" s="874"/>
      <c r="J73" s="874"/>
      <c r="K73" s="874"/>
      <c r="L73" s="874"/>
      <c r="M73" s="874"/>
      <c r="N73" s="874"/>
      <c r="O73" s="874"/>
      <c r="P73" s="875"/>
      <c r="Q73" s="876">
        <v>944</v>
      </c>
      <c r="R73" s="830"/>
      <c r="S73" s="830"/>
      <c r="T73" s="830"/>
      <c r="U73" s="830"/>
      <c r="V73" s="830">
        <v>884</v>
      </c>
      <c r="W73" s="830"/>
      <c r="X73" s="830"/>
      <c r="Y73" s="830"/>
      <c r="Z73" s="830"/>
      <c r="AA73" s="830">
        <v>60</v>
      </c>
      <c r="AB73" s="830"/>
      <c r="AC73" s="830"/>
      <c r="AD73" s="830"/>
      <c r="AE73" s="830"/>
      <c r="AF73" s="830">
        <v>60</v>
      </c>
      <c r="AG73" s="830"/>
      <c r="AH73" s="830"/>
      <c r="AI73" s="830"/>
      <c r="AJ73" s="830"/>
      <c r="AK73" s="830">
        <v>461</v>
      </c>
      <c r="AL73" s="830"/>
      <c r="AM73" s="830"/>
      <c r="AN73" s="830"/>
      <c r="AO73" s="830"/>
      <c r="AP73" s="830" t="s">
        <v>518</v>
      </c>
      <c r="AQ73" s="830"/>
      <c r="AR73" s="830"/>
      <c r="AS73" s="830"/>
      <c r="AT73" s="830"/>
      <c r="AU73" s="830" t="s">
        <v>518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588</v>
      </c>
      <c r="C74" s="874"/>
      <c r="D74" s="874"/>
      <c r="E74" s="874"/>
      <c r="F74" s="874"/>
      <c r="G74" s="874"/>
      <c r="H74" s="874"/>
      <c r="I74" s="874"/>
      <c r="J74" s="874"/>
      <c r="K74" s="874"/>
      <c r="L74" s="874"/>
      <c r="M74" s="874"/>
      <c r="N74" s="874"/>
      <c r="O74" s="874"/>
      <c r="P74" s="875"/>
      <c r="Q74" s="876">
        <v>1095</v>
      </c>
      <c r="R74" s="830"/>
      <c r="S74" s="830"/>
      <c r="T74" s="830"/>
      <c r="U74" s="830"/>
      <c r="V74" s="830">
        <v>1056</v>
      </c>
      <c r="W74" s="830"/>
      <c r="X74" s="830"/>
      <c r="Y74" s="830"/>
      <c r="Z74" s="830"/>
      <c r="AA74" s="830">
        <v>39</v>
      </c>
      <c r="AB74" s="830"/>
      <c r="AC74" s="830"/>
      <c r="AD74" s="830"/>
      <c r="AE74" s="830"/>
      <c r="AF74" s="830">
        <v>39</v>
      </c>
      <c r="AG74" s="830"/>
      <c r="AH74" s="830"/>
      <c r="AI74" s="830"/>
      <c r="AJ74" s="830"/>
      <c r="AK74" s="830" t="s">
        <v>581</v>
      </c>
      <c r="AL74" s="830"/>
      <c r="AM74" s="830"/>
      <c r="AN74" s="830"/>
      <c r="AO74" s="830"/>
      <c r="AP74" s="830" t="s">
        <v>518</v>
      </c>
      <c r="AQ74" s="830"/>
      <c r="AR74" s="830"/>
      <c r="AS74" s="830"/>
      <c r="AT74" s="830"/>
      <c r="AU74" s="830" t="s">
        <v>518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589</v>
      </c>
      <c r="C75" s="874"/>
      <c r="D75" s="874"/>
      <c r="E75" s="874"/>
      <c r="F75" s="874"/>
      <c r="G75" s="874"/>
      <c r="H75" s="874"/>
      <c r="I75" s="874"/>
      <c r="J75" s="874"/>
      <c r="K75" s="874"/>
      <c r="L75" s="874"/>
      <c r="M75" s="874"/>
      <c r="N75" s="874"/>
      <c r="O75" s="874"/>
      <c r="P75" s="875"/>
      <c r="Q75" s="877">
        <v>279741</v>
      </c>
      <c r="R75" s="878"/>
      <c r="S75" s="878"/>
      <c r="T75" s="878"/>
      <c r="U75" s="834"/>
      <c r="V75" s="879">
        <v>276725</v>
      </c>
      <c r="W75" s="878"/>
      <c r="X75" s="878"/>
      <c r="Y75" s="878"/>
      <c r="Z75" s="834"/>
      <c r="AA75" s="879">
        <v>3016</v>
      </c>
      <c r="AB75" s="878"/>
      <c r="AC75" s="878"/>
      <c r="AD75" s="878"/>
      <c r="AE75" s="834"/>
      <c r="AF75" s="879">
        <v>3016</v>
      </c>
      <c r="AG75" s="878"/>
      <c r="AH75" s="878"/>
      <c r="AI75" s="878"/>
      <c r="AJ75" s="834"/>
      <c r="AK75" s="879">
        <v>1373</v>
      </c>
      <c r="AL75" s="878"/>
      <c r="AM75" s="878"/>
      <c r="AN75" s="878"/>
      <c r="AO75" s="834"/>
      <c r="AP75" s="879" t="s">
        <v>518</v>
      </c>
      <c r="AQ75" s="878"/>
      <c r="AR75" s="878"/>
      <c r="AS75" s="878"/>
      <c r="AT75" s="834"/>
      <c r="AU75" s="879" t="s">
        <v>518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590</v>
      </c>
      <c r="C76" s="874"/>
      <c r="D76" s="874"/>
      <c r="E76" s="874"/>
      <c r="F76" s="874"/>
      <c r="G76" s="874"/>
      <c r="H76" s="874"/>
      <c r="I76" s="874"/>
      <c r="J76" s="874"/>
      <c r="K76" s="874"/>
      <c r="L76" s="874"/>
      <c r="M76" s="874"/>
      <c r="N76" s="874"/>
      <c r="O76" s="874"/>
      <c r="P76" s="875"/>
      <c r="Q76" s="877">
        <v>464</v>
      </c>
      <c r="R76" s="878"/>
      <c r="S76" s="878"/>
      <c r="T76" s="878"/>
      <c r="U76" s="834"/>
      <c r="V76" s="879">
        <v>454</v>
      </c>
      <c r="W76" s="878"/>
      <c r="X76" s="878"/>
      <c r="Y76" s="878"/>
      <c r="Z76" s="834"/>
      <c r="AA76" s="879">
        <v>10</v>
      </c>
      <c r="AB76" s="878"/>
      <c r="AC76" s="878"/>
      <c r="AD76" s="878"/>
      <c r="AE76" s="834"/>
      <c r="AF76" s="879">
        <v>9</v>
      </c>
      <c r="AG76" s="878"/>
      <c r="AH76" s="878"/>
      <c r="AI76" s="878"/>
      <c r="AJ76" s="834"/>
      <c r="AK76" s="879" t="s">
        <v>581</v>
      </c>
      <c r="AL76" s="878"/>
      <c r="AM76" s="878"/>
      <c r="AN76" s="878"/>
      <c r="AO76" s="834"/>
      <c r="AP76" s="879">
        <v>477</v>
      </c>
      <c r="AQ76" s="878"/>
      <c r="AR76" s="878"/>
      <c r="AS76" s="878"/>
      <c r="AT76" s="834"/>
      <c r="AU76" s="879">
        <v>105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591</v>
      </c>
      <c r="C77" s="874"/>
      <c r="D77" s="874"/>
      <c r="E77" s="874"/>
      <c r="F77" s="874"/>
      <c r="G77" s="874"/>
      <c r="H77" s="874"/>
      <c r="I77" s="874"/>
      <c r="J77" s="874"/>
      <c r="K77" s="874"/>
      <c r="L77" s="874"/>
      <c r="M77" s="874"/>
      <c r="N77" s="874"/>
      <c r="O77" s="874"/>
      <c r="P77" s="875"/>
      <c r="Q77" s="877">
        <v>751</v>
      </c>
      <c r="R77" s="878"/>
      <c r="S77" s="878"/>
      <c r="T77" s="878"/>
      <c r="U77" s="834"/>
      <c r="V77" s="879">
        <v>701</v>
      </c>
      <c r="W77" s="878"/>
      <c r="X77" s="878"/>
      <c r="Y77" s="878"/>
      <c r="Z77" s="834"/>
      <c r="AA77" s="879">
        <v>50</v>
      </c>
      <c r="AB77" s="878"/>
      <c r="AC77" s="878"/>
      <c r="AD77" s="878"/>
      <c r="AE77" s="834"/>
      <c r="AF77" s="879">
        <v>50</v>
      </c>
      <c r="AG77" s="878"/>
      <c r="AH77" s="878"/>
      <c r="AI77" s="878"/>
      <c r="AJ77" s="834"/>
      <c r="AK77" s="879" t="s">
        <v>581</v>
      </c>
      <c r="AL77" s="878"/>
      <c r="AM77" s="878"/>
      <c r="AN77" s="878"/>
      <c r="AO77" s="834"/>
      <c r="AP77" s="879">
        <v>17</v>
      </c>
      <c r="AQ77" s="878"/>
      <c r="AR77" s="878"/>
      <c r="AS77" s="878"/>
      <c r="AT77" s="834"/>
      <c r="AU77" s="879">
        <v>10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3823</v>
      </c>
      <c r="AG88" s="844"/>
      <c r="AH88" s="844"/>
      <c r="AI88" s="844"/>
      <c r="AJ88" s="844"/>
      <c r="AK88" s="841"/>
      <c r="AL88" s="841"/>
      <c r="AM88" s="841"/>
      <c r="AN88" s="841"/>
      <c r="AO88" s="841"/>
      <c r="AP88" s="844">
        <v>494</v>
      </c>
      <c r="AQ88" s="844"/>
      <c r="AR88" s="844"/>
      <c r="AS88" s="844"/>
      <c r="AT88" s="844"/>
      <c r="AU88" s="844">
        <v>115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376</v>
      </c>
      <c r="CS102" s="852"/>
      <c r="CT102" s="852"/>
      <c r="CU102" s="852"/>
      <c r="CV102" s="891"/>
      <c r="CW102" s="890">
        <v>103</v>
      </c>
      <c r="CX102" s="852"/>
      <c r="CY102" s="852"/>
      <c r="CZ102" s="852"/>
      <c r="DA102" s="891"/>
      <c r="DB102" s="890" t="s">
        <v>518</v>
      </c>
      <c r="DC102" s="852"/>
      <c r="DD102" s="852"/>
      <c r="DE102" s="852"/>
      <c r="DF102" s="891"/>
      <c r="DG102" s="890" t="s">
        <v>518</v>
      </c>
      <c r="DH102" s="852"/>
      <c r="DI102" s="852"/>
      <c r="DJ102" s="852"/>
      <c r="DK102" s="891"/>
      <c r="DL102" s="890" t="s">
        <v>518</v>
      </c>
      <c r="DM102" s="852"/>
      <c r="DN102" s="852"/>
      <c r="DO102" s="852"/>
      <c r="DP102" s="891"/>
      <c r="DQ102" s="890" t="s">
        <v>518</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310</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310</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310</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4319357</v>
      </c>
      <c r="AB110" s="900"/>
      <c r="AC110" s="900"/>
      <c r="AD110" s="900"/>
      <c r="AE110" s="901"/>
      <c r="AF110" s="902">
        <v>4146410</v>
      </c>
      <c r="AG110" s="900"/>
      <c r="AH110" s="900"/>
      <c r="AI110" s="900"/>
      <c r="AJ110" s="901"/>
      <c r="AK110" s="902">
        <v>4014814</v>
      </c>
      <c r="AL110" s="900"/>
      <c r="AM110" s="900"/>
      <c r="AN110" s="900"/>
      <c r="AO110" s="901"/>
      <c r="AP110" s="903">
        <v>25.2</v>
      </c>
      <c r="AQ110" s="904"/>
      <c r="AR110" s="904"/>
      <c r="AS110" s="904"/>
      <c r="AT110" s="905"/>
      <c r="AU110" s="906" t="s">
        <v>74</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35385636</v>
      </c>
      <c r="BR110" s="931"/>
      <c r="BS110" s="931"/>
      <c r="BT110" s="931"/>
      <c r="BU110" s="931"/>
      <c r="BV110" s="931">
        <v>33072984</v>
      </c>
      <c r="BW110" s="931"/>
      <c r="BX110" s="931"/>
      <c r="BY110" s="931"/>
      <c r="BZ110" s="931"/>
      <c r="CA110" s="931">
        <v>30392703</v>
      </c>
      <c r="CB110" s="931"/>
      <c r="CC110" s="931"/>
      <c r="CD110" s="931"/>
      <c r="CE110" s="931"/>
      <c r="CF110" s="944">
        <v>191.1</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442</v>
      </c>
      <c r="DM110" s="931"/>
      <c r="DN110" s="931"/>
      <c r="DO110" s="931"/>
      <c r="DP110" s="931"/>
      <c r="DQ110" s="931" t="s">
        <v>443</v>
      </c>
      <c r="DR110" s="931"/>
      <c r="DS110" s="931"/>
      <c r="DT110" s="931"/>
      <c r="DU110" s="931"/>
      <c r="DV110" s="932" t="s">
        <v>442</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443</v>
      </c>
      <c r="AG111" s="938"/>
      <c r="AH111" s="938"/>
      <c r="AI111" s="938"/>
      <c r="AJ111" s="939"/>
      <c r="AK111" s="940" t="s">
        <v>443</v>
      </c>
      <c r="AL111" s="938"/>
      <c r="AM111" s="938"/>
      <c r="AN111" s="938"/>
      <c r="AO111" s="939"/>
      <c r="AP111" s="941" t="s">
        <v>443</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141</v>
      </c>
      <c r="BR111" s="926"/>
      <c r="BS111" s="926"/>
      <c r="BT111" s="926"/>
      <c r="BU111" s="926"/>
      <c r="BV111" s="926" t="s">
        <v>141</v>
      </c>
      <c r="BW111" s="926"/>
      <c r="BX111" s="926"/>
      <c r="BY111" s="926"/>
      <c r="BZ111" s="926"/>
      <c r="CA111" s="926" t="s">
        <v>141</v>
      </c>
      <c r="CB111" s="926"/>
      <c r="CC111" s="926"/>
      <c r="CD111" s="926"/>
      <c r="CE111" s="926"/>
      <c r="CF111" s="920" t="s">
        <v>141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141</v>
      </c>
      <c r="DH111" s="926"/>
      <c r="DI111" s="926"/>
      <c r="DJ111" s="926"/>
      <c r="DK111" s="926"/>
      <c r="DL111" s="926" t="s">
        <v>141</v>
      </c>
      <c r="DM111" s="926"/>
      <c r="DN111" s="926"/>
      <c r="DO111" s="926"/>
      <c r="DP111" s="926"/>
      <c r="DQ111" s="926" t="s">
        <v>141</v>
      </c>
      <c r="DR111" s="926"/>
      <c r="DS111" s="926"/>
      <c r="DT111" s="926"/>
      <c r="DU111" s="926"/>
      <c r="DV111" s="927" t="s">
        <v>141</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141</v>
      </c>
      <c r="AB112" s="959"/>
      <c r="AC112" s="959"/>
      <c r="AD112" s="959"/>
      <c r="AE112" s="960"/>
      <c r="AF112" s="961" t="s">
        <v>141</v>
      </c>
      <c r="AG112" s="959"/>
      <c r="AH112" s="959"/>
      <c r="AI112" s="959"/>
      <c r="AJ112" s="960"/>
      <c r="AK112" s="961" t="s">
        <v>449</v>
      </c>
      <c r="AL112" s="959"/>
      <c r="AM112" s="959"/>
      <c r="AN112" s="959"/>
      <c r="AO112" s="960"/>
      <c r="AP112" s="962" t="s">
        <v>141</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23698923</v>
      </c>
      <c r="BR112" s="926"/>
      <c r="BS112" s="926"/>
      <c r="BT112" s="926"/>
      <c r="BU112" s="926"/>
      <c r="BV112" s="926">
        <v>20160825</v>
      </c>
      <c r="BW112" s="926"/>
      <c r="BX112" s="926"/>
      <c r="BY112" s="926"/>
      <c r="BZ112" s="926"/>
      <c r="CA112" s="926">
        <v>18493955</v>
      </c>
      <c r="CB112" s="926"/>
      <c r="CC112" s="926"/>
      <c r="CD112" s="926"/>
      <c r="CE112" s="926"/>
      <c r="CF112" s="920">
        <v>116.3</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141</v>
      </c>
      <c r="DH112" s="926"/>
      <c r="DI112" s="926"/>
      <c r="DJ112" s="926"/>
      <c r="DK112" s="926"/>
      <c r="DL112" s="926" t="s">
        <v>141</v>
      </c>
      <c r="DM112" s="926"/>
      <c r="DN112" s="926"/>
      <c r="DO112" s="926"/>
      <c r="DP112" s="926"/>
      <c r="DQ112" s="926" t="s">
        <v>141</v>
      </c>
      <c r="DR112" s="926"/>
      <c r="DS112" s="926"/>
      <c r="DT112" s="926"/>
      <c r="DU112" s="926"/>
      <c r="DV112" s="927" t="s">
        <v>141</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1604807</v>
      </c>
      <c r="AB113" s="938"/>
      <c r="AC113" s="938"/>
      <c r="AD113" s="938"/>
      <c r="AE113" s="939"/>
      <c r="AF113" s="940">
        <v>1468714</v>
      </c>
      <c r="AG113" s="938"/>
      <c r="AH113" s="938"/>
      <c r="AI113" s="938"/>
      <c r="AJ113" s="939"/>
      <c r="AK113" s="940">
        <v>1389375</v>
      </c>
      <c r="AL113" s="938"/>
      <c r="AM113" s="938"/>
      <c r="AN113" s="938"/>
      <c r="AO113" s="939"/>
      <c r="AP113" s="941">
        <v>8.6999999999999993</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191791</v>
      </c>
      <c r="BR113" s="926"/>
      <c r="BS113" s="926"/>
      <c r="BT113" s="926"/>
      <c r="BU113" s="926"/>
      <c r="BV113" s="926">
        <v>147195</v>
      </c>
      <c r="BW113" s="926"/>
      <c r="BX113" s="926"/>
      <c r="BY113" s="926"/>
      <c r="BZ113" s="926"/>
      <c r="CA113" s="926">
        <v>115799</v>
      </c>
      <c r="CB113" s="926"/>
      <c r="CC113" s="926"/>
      <c r="CD113" s="926"/>
      <c r="CE113" s="926"/>
      <c r="CF113" s="920">
        <v>0.7</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141</v>
      </c>
      <c r="DH113" s="959"/>
      <c r="DI113" s="959"/>
      <c r="DJ113" s="959"/>
      <c r="DK113" s="960"/>
      <c r="DL113" s="961" t="s">
        <v>141</v>
      </c>
      <c r="DM113" s="959"/>
      <c r="DN113" s="959"/>
      <c r="DO113" s="959"/>
      <c r="DP113" s="960"/>
      <c r="DQ113" s="961" t="s">
        <v>141</v>
      </c>
      <c r="DR113" s="959"/>
      <c r="DS113" s="959"/>
      <c r="DT113" s="959"/>
      <c r="DU113" s="960"/>
      <c r="DV113" s="962" t="s">
        <v>141</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65941</v>
      </c>
      <c r="AB114" s="959"/>
      <c r="AC114" s="959"/>
      <c r="AD114" s="959"/>
      <c r="AE114" s="960"/>
      <c r="AF114" s="961">
        <v>46369</v>
      </c>
      <c r="AG114" s="959"/>
      <c r="AH114" s="959"/>
      <c r="AI114" s="959"/>
      <c r="AJ114" s="960"/>
      <c r="AK114" s="961">
        <v>32784</v>
      </c>
      <c r="AL114" s="959"/>
      <c r="AM114" s="959"/>
      <c r="AN114" s="959"/>
      <c r="AO114" s="960"/>
      <c r="AP114" s="962">
        <v>0.2</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484144</v>
      </c>
      <c r="BR114" s="926"/>
      <c r="BS114" s="926"/>
      <c r="BT114" s="926"/>
      <c r="BU114" s="926"/>
      <c r="BV114" s="926">
        <v>236777</v>
      </c>
      <c r="BW114" s="926"/>
      <c r="BX114" s="926"/>
      <c r="BY114" s="926"/>
      <c r="BZ114" s="926"/>
      <c r="CA114" s="926" t="s">
        <v>141</v>
      </c>
      <c r="CB114" s="926"/>
      <c r="CC114" s="926"/>
      <c r="CD114" s="926"/>
      <c r="CE114" s="926"/>
      <c r="CF114" s="920" t="s">
        <v>141</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141</v>
      </c>
      <c r="DH114" s="959"/>
      <c r="DI114" s="959"/>
      <c r="DJ114" s="959"/>
      <c r="DK114" s="960"/>
      <c r="DL114" s="961" t="s">
        <v>141</v>
      </c>
      <c r="DM114" s="959"/>
      <c r="DN114" s="959"/>
      <c r="DO114" s="959"/>
      <c r="DP114" s="960"/>
      <c r="DQ114" s="961" t="s">
        <v>141</v>
      </c>
      <c r="DR114" s="959"/>
      <c r="DS114" s="959"/>
      <c r="DT114" s="959"/>
      <c r="DU114" s="960"/>
      <c r="DV114" s="962" t="s">
        <v>141</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141</v>
      </c>
      <c r="AB115" s="938"/>
      <c r="AC115" s="938"/>
      <c r="AD115" s="938"/>
      <c r="AE115" s="939"/>
      <c r="AF115" s="940" t="s">
        <v>141</v>
      </c>
      <c r="AG115" s="938"/>
      <c r="AH115" s="938"/>
      <c r="AI115" s="938"/>
      <c r="AJ115" s="939"/>
      <c r="AK115" s="940" t="s">
        <v>141</v>
      </c>
      <c r="AL115" s="938"/>
      <c r="AM115" s="938"/>
      <c r="AN115" s="938"/>
      <c r="AO115" s="939"/>
      <c r="AP115" s="941" t="s">
        <v>141</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141</v>
      </c>
      <c r="BR115" s="926"/>
      <c r="BS115" s="926"/>
      <c r="BT115" s="926"/>
      <c r="BU115" s="926"/>
      <c r="BV115" s="926" t="s">
        <v>449</v>
      </c>
      <c r="BW115" s="926"/>
      <c r="BX115" s="926"/>
      <c r="BY115" s="926"/>
      <c r="BZ115" s="926"/>
      <c r="CA115" s="926" t="s">
        <v>141</v>
      </c>
      <c r="CB115" s="926"/>
      <c r="CC115" s="926"/>
      <c r="CD115" s="926"/>
      <c r="CE115" s="926"/>
      <c r="CF115" s="920" t="s">
        <v>141</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141</v>
      </c>
      <c r="DH115" s="959"/>
      <c r="DI115" s="959"/>
      <c r="DJ115" s="959"/>
      <c r="DK115" s="960"/>
      <c r="DL115" s="961" t="s">
        <v>141</v>
      </c>
      <c r="DM115" s="959"/>
      <c r="DN115" s="959"/>
      <c r="DO115" s="959"/>
      <c r="DP115" s="960"/>
      <c r="DQ115" s="961" t="s">
        <v>141</v>
      </c>
      <c r="DR115" s="959"/>
      <c r="DS115" s="959"/>
      <c r="DT115" s="959"/>
      <c r="DU115" s="960"/>
      <c r="DV115" s="962" t="s">
        <v>141</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141</v>
      </c>
      <c r="AB116" s="959"/>
      <c r="AC116" s="959"/>
      <c r="AD116" s="959"/>
      <c r="AE116" s="960"/>
      <c r="AF116" s="961" t="s">
        <v>141</v>
      </c>
      <c r="AG116" s="959"/>
      <c r="AH116" s="959"/>
      <c r="AI116" s="959"/>
      <c r="AJ116" s="960"/>
      <c r="AK116" s="961" t="s">
        <v>141</v>
      </c>
      <c r="AL116" s="959"/>
      <c r="AM116" s="959"/>
      <c r="AN116" s="959"/>
      <c r="AO116" s="960"/>
      <c r="AP116" s="962" t="s">
        <v>141</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141</v>
      </c>
      <c r="BR116" s="926"/>
      <c r="BS116" s="926"/>
      <c r="BT116" s="926"/>
      <c r="BU116" s="926"/>
      <c r="BV116" s="926" t="s">
        <v>141</v>
      </c>
      <c r="BW116" s="926"/>
      <c r="BX116" s="926"/>
      <c r="BY116" s="926"/>
      <c r="BZ116" s="926"/>
      <c r="CA116" s="926" t="s">
        <v>141</v>
      </c>
      <c r="CB116" s="926"/>
      <c r="CC116" s="926"/>
      <c r="CD116" s="926"/>
      <c r="CE116" s="926"/>
      <c r="CF116" s="920" t="s">
        <v>141</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141</v>
      </c>
      <c r="DH116" s="959"/>
      <c r="DI116" s="959"/>
      <c r="DJ116" s="959"/>
      <c r="DK116" s="960"/>
      <c r="DL116" s="961" t="s">
        <v>141</v>
      </c>
      <c r="DM116" s="959"/>
      <c r="DN116" s="959"/>
      <c r="DO116" s="959"/>
      <c r="DP116" s="960"/>
      <c r="DQ116" s="961" t="s">
        <v>141</v>
      </c>
      <c r="DR116" s="959"/>
      <c r="DS116" s="959"/>
      <c r="DT116" s="959"/>
      <c r="DU116" s="960"/>
      <c r="DV116" s="962" t="s">
        <v>141</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5990105</v>
      </c>
      <c r="AB117" s="979"/>
      <c r="AC117" s="979"/>
      <c r="AD117" s="979"/>
      <c r="AE117" s="980"/>
      <c r="AF117" s="981">
        <v>5661493</v>
      </c>
      <c r="AG117" s="979"/>
      <c r="AH117" s="979"/>
      <c r="AI117" s="979"/>
      <c r="AJ117" s="980"/>
      <c r="AK117" s="981">
        <v>5436973</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141</v>
      </c>
      <c r="BR117" s="926"/>
      <c r="BS117" s="926"/>
      <c r="BT117" s="926"/>
      <c r="BU117" s="926"/>
      <c r="BV117" s="926" t="s">
        <v>141</v>
      </c>
      <c r="BW117" s="926"/>
      <c r="BX117" s="926"/>
      <c r="BY117" s="926"/>
      <c r="BZ117" s="926"/>
      <c r="CA117" s="926" t="s">
        <v>141</v>
      </c>
      <c r="CB117" s="926"/>
      <c r="CC117" s="926"/>
      <c r="CD117" s="926"/>
      <c r="CE117" s="926"/>
      <c r="CF117" s="920" t="s">
        <v>141</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141</v>
      </c>
      <c r="DH117" s="959"/>
      <c r="DI117" s="959"/>
      <c r="DJ117" s="959"/>
      <c r="DK117" s="960"/>
      <c r="DL117" s="961" t="s">
        <v>141</v>
      </c>
      <c r="DM117" s="959"/>
      <c r="DN117" s="959"/>
      <c r="DO117" s="959"/>
      <c r="DP117" s="960"/>
      <c r="DQ117" s="961" t="s">
        <v>141</v>
      </c>
      <c r="DR117" s="959"/>
      <c r="DS117" s="959"/>
      <c r="DT117" s="959"/>
      <c r="DU117" s="960"/>
      <c r="DV117" s="962" t="s">
        <v>141</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310</v>
      </c>
      <c r="AL118" s="893"/>
      <c r="AM118" s="893"/>
      <c r="AN118" s="893"/>
      <c r="AO118" s="894"/>
      <c r="AP118" s="970" t="s">
        <v>436</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141</v>
      </c>
      <c r="BR118" s="1000"/>
      <c r="BS118" s="1000"/>
      <c r="BT118" s="1000"/>
      <c r="BU118" s="1000"/>
      <c r="BV118" s="1000" t="s">
        <v>141</v>
      </c>
      <c r="BW118" s="1000"/>
      <c r="BX118" s="1000"/>
      <c r="BY118" s="1000"/>
      <c r="BZ118" s="1000"/>
      <c r="CA118" s="1000" t="s">
        <v>141</v>
      </c>
      <c r="CB118" s="1000"/>
      <c r="CC118" s="1000"/>
      <c r="CD118" s="1000"/>
      <c r="CE118" s="1000"/>
      <c r="CF118" s="920" t="s">
        <v>141</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141</v>
      </c>
      <c r="DH118" s="959"/>
      <c r="DI118" s="959"/>
      <c r="DJ118" s="959"/>
      <c r="DK118" s="960"/>
      <c r="DL118" s="961" t="s">
        <v>141</v>
      </c>
      <c r="DM118" s="959"/>
      <c r="DN118" s="959"/>
      <c r="DO118" s="959"/>
      <c r="DP118" s="960"/>
      <c r="DQ118" s="961" t="s">
        <v>141</v>
      </c>
      <c r="DR118" s="959"/>
      <c r="DS118" s="959"/>
      <c r="DT118" s="959"/>
      <c r="DU118" s="960"/>
      <c r="DV118" s="962" t="s">
        <v>141</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141</v>
      </c>
      <c r="AB119" s="900"/>
      <c r="AC119" s="900"/>
      <c r="AD119" s="900"/>
      <c r="AE119" s="901"/>
      <c r="AF119" s="902" t="s">
        <v>449</v>
      </c>
      <c r="AG119" s="900"/>
      <c r="AH119" s="900"/>
      <c r="AI119" s="900"/>
      <c r="AJ119" s="901"/>
      <c r="AK119" s="902" t="s">
        <v>141</v>
      </c>
      <c r="AL119" s="900"/>
      <c r="AM119" s="900"/>
      <c r="AN119" s="900"/>
      <c r="AO119" s="901"/>
      <c r="AP119" s="903" t="s">
        <v>141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59760494</v>
      </c>
      <c r="BR119" s="1000"/>
      <c r="BS119" s="1000"/>
      <c r="BT119" s="1000"/>
      <c r="BU119" s="1000"/>
      <c r="BV119" s="1000">
        <v>53617781</v>
      </c>
      <c r="BW119" s="1000"/>
      <c r="BX119" s="1000"/>
      <c r="BY119" s="1000"/>
      <c r="BZ119" s="1000"/>
      <c r="CA119" s="1000">
        <v>49002457</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141</v>
      </c>
      <c r="DH119" s="986"/>
      <c r="DI119" s="986"/>
      <c r="DJ119" s="986"/>
      <c r="DK119" s="987"/>
      <c r="DL119" s="985" t="s">
        <v>141</v>
      </c>
      <c r="DM119" s="986"/>
      <c r="DN119" s="986"/>
      <c r="DO119" s="986"/>
      <c r="DP119" s="987"/>
      <c r="DQ119" s="985" t="s">
        <v>141</v>
      </c>
      <c r="DR119" s="986"/>
      <c r="DS119" s="986"/>
      <c r="DT119" s="986"/>
      <c r="DU119" s="987"/>
      <c r="DV119" s="988" t="s">
        <v>141</v>
      </c>
      <c r="DW119" s="989"/>
      <c r="DX119" s="989"/>
      <c r="DY119" s="989"/>
      <c r="DZ119" s="990"/>
    </row>
    <row r="120" spans="1:130" s="230" customFormat="1" ht="26.25" customHeight="1" x14ac:dyDescent="0.15">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141</v>
      </c>
      <c r="AB120" s="959"/>
      <c r="AC120" s="959"/>
      <c r="AD120" s="959"/>
      <c r="AE120" s="960"/>
      <c r="AF120" s="961" t="s">
        <v>141</v>
      </c>
      <c r="AG120" s="959"/>
      <c r="AH120" s="959"/>
      <c r="AI120" s="959"/>
      <c r="AJ120" s="960"/>
      <c r="AK120" s="961" t="s">
        <v>141</v>
      </c>
      <c r="AL120" s="959"/>
      <c r="AM120" s="959"/>
      <c r="AN120" s="959"/>
      <c r="AO120" s="960"/>
      <c r="AP120" s="962" t="s">
        <v>141</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6361726</v>
      </c>
      <c r="BR120" s="931"/>
      <c r="BS120" s="931"/>
      <c r="BT120" s="931"/>
      <c r="BU120" s="931"/>
      <c r="BV120" s="931">
        <v>9003929</v>
      </c>
      <c r="BW120" s="931"/>
      <c r="BX120" s="931"/>
      <c r="BY120" s="931"/>
      <c r="BZ120" s="931"/>
      <c r="CA120" s="931">
        <v>11078231</v>
      </c>
      <c r="CB120" s="931"/>
      <c r="CC120" s="931"/>
      <c r="CD120" s="931"/>
      <c r="CE120" s="931"/>
      <c r="CF120" s="944">
        <v>69.7</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20006832</v>
      </c>
      <c r="DH120" s="931"/>
      <c r="DI120" s="931"/>
      <c r="DJ120" s="931"/>
      <c r="DK120" s="931"/>
      <c r="DL120" s="931">
        <v>17231502</v>
      </c>
      <c r="DM120" s="931"/>
      <c r="DN120" s="931"/>
      <c r="DO120" s="931"/>
      <c r="DP120" s="931"/>
      <c r="DQ120" s="931">
        <v>15845022</v>
      </c>
      <c r="DR120" s="931"/>
      <c r="DS120" s="931"/>
      <c r="DT120" s="931"/>
      <c r="DU120" s="931"/>
      <c r="DV120" s="932">
        <v>99.6</v>
      </c>
      <c r="DW120" s="932"/>
      <c r="DX120" s="932"/>
      <c r="DY120" s="932"/>
      <c r="DZ120" s="933"/>
    </row>
    <row r="121" spans="1:130" s="230" customFormat="1" ht="26.25" customHeight="1" x14ac:dyDescent="0.15">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141</v>
      </c>
      <c r="AB121" s="959"/>
      <c r="AC121" s="959"/>
      <c r="AD121" s="959"/>
      <c r="AE121" s="960"/>
      <c r="AF121" s="961" t="s">
        <v>141</v>
      </c>
      <c r="AG121" s="959"/>
      <c r="AH121" s="959"/>
      <c r="AI121" s="959"/>
      <c r="AJ121" s="960"/>
      <c r="AK121" s="961" t="s">
        <v>141</v>
      </c>
      <c r="AL121" s="959"/>
      <c r="AM121" s="959"/>
      <c r="AN121" s="959"/>
      <c r="AO121" s="960"/>
      <c r="AP121" s="962" t="s">
        <v>141</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483476</v>
      </c>
      <c r="BR121" s="926"/>
      <c r="BS121" s="926"/>
      <c r="BT121" s="926"/>
      <c r="BU121" s="926"/>
      <c r="BV121" s="926">
        <v>31464</v>
      </c>
      <c r="BW121" s="926"/>
      <c r="BX121" s="926"/>
      <c r="BY121" s="926"/>
      <c r="BZ121" s="926"/>
      <c r="CA121" s="926">
        <v>5836</v>
      </c>
      <c r="CB121" s="926"/>
      <c r="CC121" s="926"/>
      <c r="CD121" s="926"/>
      <c r="CE121" s="926"/>
      <c r="CF121" s="920">
        <v>0</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2888321</v>
      </c>
      <c r="DH121" s="926"/>
      <c r="DI121" s="926"/>
      <c r="DJ121" s="926"/>
      <c r="DK121" s="926"/>
      <c r="DL121" s="926">
        <v>2679534</v>
      </c>
      <c r="DM121" s="926"/>
      <c r="DN121" s="926"/>
      <c r="DO121" s="926"/>
      <c r="DP121" s="926"/>
      <c r="DQ121" s="926">
        <v>2465769</v>
      </c>
      <c r="DR121" s="926"/>
      <c r="DS121" s="926"/>
      <c r="DT121" s="926"/>
      <c r="DU121" s="926"/>
      <c r="DV121" s="927">
        <v>15.5</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141</v>
      </c>
      <c r="AB122" s="959"/>
      <c r="AC122" s="959"/>
      <c r="AD122" s="959"/>
      <c r="AE122" s="960"/>
      <c r="AF122" s="961" t="s">
        <v>141</v>
      </c>
      <c r="AG122" s="959"/>
      <c r="AH122" s="959"/>
      <c r="AI122" s="959"/>
      <c r="AJ122" s="960"/>
      <c r="AK122" s="961" t="s">
        <v>141</v>
      </c>
      <c r="AL122" s="959"/>
      <c r="AM122" s="959"/>
      <c r="AN122" s="959"/>
      <c r="AO122" s="960"/>
      <c r="AP122" s="962" t="s">
        <v>141</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41608476</v>
      </c>
      <c r="BR122" s="1000"/>
      <c r="BS122" s="1000"/>
      <c r="BT122" s="1000"/>
      <c r="BU122" s="1000"/>
      <c r="BV122" s="1000">
        <v>39351014</v>
      </c>
      <c r="BW122" s="1000"/>
      <c r="BX122" s="1000"/>
      <c r="BY122" s="1000"/>
      <c r="BZ122" s="1000"/>
      <c r="CA122" s="1000">
        <v>37265673</v>
      </c>
      <c r="CB122" s="1000"/>
      <c r="CC122" s="1000"/>
      <c r="CD122" s="1000"/>
      <c r="CE122" s="1000"/>
      <c r="CF122" s="1017">
        <v>234.4</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v>803770</v>
      </c>
      <c r="DH122" s="926"/>
      <c r="DI122" s="926"/>
      <c r="DJ122" s="926"/>
      <c r="DK122" s="926"/>
      <c r="DL122" s="926">
        <v>249789</v>
      </c>
      <c r="DM122" s="926"/>
      <c r="DN122" s="926"/>
      <c r="DO122" s="926"/>
      <c r="DP122" s="926"/>
      <c r="DQ122" s="926">
        <v>183164</v>
      </c>
      <c r="DR122" s="926"/>
      <c r="DS122" s="926"/>
      <c r="DT122" s="926"/>
      <c r="DU122" s="926"/>
      <c r="DV122" s="927">
        <v>1.2</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141</v>
      </c>
      <c r="AB123" s="959"/>
      <c r="AC123" s="959"/>
      <c r="AD123" s="959"/>
      <c r="AE123" s="960"/>
      <c r="AF123" s="961" t="s">
        <v>141</v>
      </c>
      <c r="AG123" s="959"/>
      <c r="AH123" s="959"/>
      <c r="AI123" s="959"/>
      <c r="AJ123" s="960"/>
      <c r="AK123" s="961" t="s">
        <v>141</v>
      </c>
      <c r="AL123" s="959"/>
      <c r="AM123" s="959"/>
      <c r="AN123" s="959"/>
      <c r="AO123" s="960"/>
      <c r="AP123" s="962" t="s">
        <v>141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479</v>
      </c>
      <c r="BP123" s="1005"/>
      <c r="BQ123" s="1063">
        <v>48453678</v>
      </c>
      <c r="BR123" s="1064"/>
      <c r="BS123" s="1064"/>
      <c r="BT123" s="1064"/>
      <c r="BU123" s="1064"/>
      <c r="BV123" s="1064">
        <v>48386407</v>
      </c>
      <c r="BW123" s="1064"/>
      <c r="BX123" s="1064"/>
      <c r="BY123" s="1064"/>
      <c r="BZ123" s="1064"/>
      <c r="CA123" s="1064">
        <v>48349740</v>
      </c>
      <c r="CB123" s="1064"/>
      <c r="CC123" s="1064"/>
      <c r="CD123" s="1064"/>
      <c r="CE123" s="1064"/>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141</v>
      </c>
      <c r="DH123" s="959"/>
      <c r="DI123" s="959"/>
      <c r="DJ123" s="959"/>
      <c r="DK123" s="960"/>
      <c r="DL123" s="961" t="s">
        <v>141</v>
      </c>
      <c r="DM123" s="959"/>
      <c r="DN123" s="959"/>
      <c r="DO123" s="959"/>
      <c r="DP123" s="960"/>
      <c r="DQ123" s="961" t="s">
        <v>141</v>
      </c>
      <c r="DR123" s="959"/>
      <c r="DS123" s="959"/>
      <c r="DT123" s="959"/>
      <c r="DU123" s="960"/>
      <c r="DV123" s="962" t="s">
        <v>141</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141</v>
      </c>
      <c r="AB124" s="959"/>
      <c r="AC124" s="959"/>
      <c r="AD124" s="959"/>
      <c r="AE124" s="960"/>
      <c r="AF124" s="961" t="s">
        <v>141</v>
      </c>
      <c r="AG124" s="959"/>
      <c r="AH124" s="959"/>
      <c r="AI124" s="959"/>
      <c r="AJ124" s="960"/>
      <c r="AK124" s="961" t="s">
        <v>141</v>
      </c>
      <c r="AL124" s="959"/>
      <c r="AM124" s="959"/>
      <c r="AN124" s="959"/>
      <c r="AO124" s="960"/>
      <c r="AP124" s="962" t="s">
        <v>141</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71</v>
      </c>
      <c r="BR124" s="1027"/>
      <c r="BS124" s="1027"/>
      <c r="BT124" s="1027"/>
      <c r="BU124" s="1027"/>
      <c r="BV124" s="1027">
        <v>31.6</v>
      </c>
      <c r="BW124" s="1027"/>
      <c r="BX124" s="1027"/>
      <c r="BY124" s="1027"/>
      <c r="BZ124" s="1027"/>
      <c r="CA124" s="1027">
        <v>4.0999999999999996</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141</v>
      </c>
      <c r="DH124" s="986"/>
      <c r="DI124" s="986"/>
      <c r="DJ124" s="986"/>
      <c r="DK124" s="987"/>
      <c r="DL124" s="985" t="s">
        <v>141</v>
      </c>
      <c r="DM124" s="986"/>
      <c r="DN124" s="986"/>
      <c r="DO124" s="986"/>
      <c r="DP124" s="987"/>
      <c r="DQ124" s="985" t="s">
        <v>141</v>
      </c>
      <c r="DR124" s="986"/>
      <c r="DS124" s="986"/>
      <c r="DT124" s="986"/>
      <c r="DU124" s="987"/>
      <c r="DV124" s="988" t="s">
        <v>141</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141</v>
      </c>
      <c r="AB125" s="959"/>
      <c r="AC125" s="959"/>
      <c r="AD125" s="959"/>
      <c r="AE125" s="960"/>
      <c r="AF125" s="961" t="s">
        <v>141</v>
      </c>
      <c r="AG125" s="959"/>
      <c r="AH125" s="959"/>
      <c r="AI125" s="959"/>
      <c r="AJ125" s="960"/>
      <c r="AK125" s="961" t="s">
        <v>141</v>
      </c>
      <c r="AL125" s="959"/>
      <c r="AM125" s="959"/>
      <c r="AN125" s="959"/>
      <c r="AO125" s="960"/>
      <c r="AP125" s="962" t="s">
        <v>141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141</v>
      </c>
      <c r="DH125" s="931"/>
      <c r="DI125" s="931"/>
      <c r="DJ125" s="931"/>
      <c r="DK125" s="931"/>
      <c r="DL125" s="931" t="s">
        <v>141</v>
      </c>
      <c r="DM125" s="931"/>
      <c r="DN125" s="931"/>
      <c r="DO125" s="931"/>
      <c r="DP125" s="931"/>
      <c r="DQ125" s="931" t="s">
        <v>141</v>
      </c>
      <c r="DR125" s="931"/>
      <c r="DS125" s="931"/>
      <c r="DT125" s="931"/>
      <c r="DU125" s="931"/>
      <c r="DV125" s="932" t="s">
        <v>141</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141</v>
      </c>
      <c r="AB126" s="959"/>
      <c r="AC126" s="959"/>
      <c r="AD126" s="959"/>
      <c r="AE126" s="960"/>
      <c r="AF126" s="961" t="s">
        <v>141</v>
      </c>
      <c r="AG126" s="959"/>
      <c r="AH126" s="959"/>
      <c r="AI126" s="959"/>
      <c r="AJ126" s="960"/>
      <c r="AK126" s="961" t="s">
        <v>141</v>
      </c>
      <c r="AL126" s="959"/>
      <c r="AM126" s="959"/>
      <c r="AN126" s="959"/>
      <c r="AO126" s="960"/>
      <c r="AP126" s="962" t="s">
        <v>141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141</v>
      </c>
      <c r="DH126" s="926"/>
      <c r="DI126" s="926"/>
      <c r="DJ126" s="926"/>
      <c r="DK126" s="926"/>
      <c r="DL126" s="926" t="s">
        <v>141</v>
      </c>
      <c r="DM126" s="926"/>
      <c r="DN126" s="926"/>
      <c r="DO126" s="926"/>
      <c r="DP126" s="926"/>
      <c r="DQ126" s="926" t="s">
        <v>141</v>
      </c>
      <c r="DR126" s="926"/>
      <c r="DS126" s="926"/>
      <c r="DT126" s="926"/>
      <c r="DU126" s="926"/>
      <c r="DV126" s="927" t="s">
        <v>141</v>
      </c>
      <c r="DW126" s="927"/>
      <c r="DX126" s="927"/>
      <c r="DY126" s="927"/>
      <c r="DZ126" s="928"/>
    </row>
    <row r="127" spans="1:130" s="230" customFormat="1" ht="26.25" customHeight="1" x14ac:dyDescent="0.15">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141</v>
      </c>
      <c r="AB127" s="959"/>
      <c r="AC127" s="959"/>
      <c r="AD127" s="959"/>
      <c r="AE127" s="960"/>
      <c r="AF127" s="961" t="s">
        <v>141</v>
      </c>
      <c r="AG127" s="959"/>
      <c r="AH127" s="959"/>
      <c r="AI127" s="959"/>
      <c r="AJ127" s="960"/>
      <c r="AK127" s="961" t="s">
        <v>141</v>
      </c>
      <c r="AL127" s="959"/>
      <c r="AM127" s="959"/>
      <c r="AN127" s="959"/>
      <c r="AO127" s="960"/>
      <c r="AP127" s="962" t="s">
        <v>141</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141</v>
      </c>
      <c r="DH127" s="926"/>
      <c r="DI127" s="926"/>
      <c r="DJ127" s="926"/>
      <c r="DK127" s="926"/>
      <c r="DL127" s="926" t="s">
        <v>141</v>
      </c>
      <c r="DM127" s="926"/>
      <c r="DN127" s="926"/>
      <c r="DO127" s="926"/>
      <c r="DP127" s="926"/>
      <c r="DQ127" s="926" t="s">
        <v>141</v>
      </c>
      <c r="DR127" s="926"/>
      <c r="DS127" s="926"/>
      <c r="DT127" s="926"/>
      <c r="DU127" s="926"/>
      <c r="DV127" s="927" t="s">
        <v>141</v>
      </c>
      <c r="DW127" s="927"/>
      <c r="DX127" s="927"/>
      <c r="DY127" s="927"/>
      <c r="DZ127" s="928"/>
    </row>
    <row r="128" spans="1:130" s="230" customFormat="1" ht="26.25" customHeight="1" thickBot="1" x14ac:dyDescent="0.2">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v>30027</v>
      </c>
      <c r="AB128" s="1046"/>
      <c r="AC128" s="1046"/>
      <c r="AD128" s="1046"/>
      <c r="AE128" s="1047"/>
      <c r="AF128" s="1048">
        <v>15031</v>
      </c>
      <c r="AG128" s="1046"/>
      <c r="AH128" s="1046"/>
      <c r="AI128" s="1046"/>
      <c r="AJ128" s="1047"/>
      <c r="AK128" s="1048">
        <v>14837</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141</v>
      </c>
      <c r="BG128" s="1053"/>
      <c r="BH128" s="1053"/>
      <c r="BI128" s="1053"/>
      <c r="BJ128" s="1053"/>
      <c r="BK128" s="1053"/>
      <c r="BL128" s="1054"/>
      <c r="BM128" s="1052">
        <v>12.52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495</v>
      </c>
      <c r="CQ128" s="726"/>
      <c r="CR128" s="726"/>
      <c r="CS128" s="726"/>
      <c r="CT128" s="726"/>
      <c r="CU128" s="726"/>
      <c r="CV128" s="726"/>
      <c r="CW128" s="726"/>
      <c r="CX128" s="726"/>
      <c r="CY128" s="726"/>
      <c r="CZ128" s="726"/>
      <c r="DA128" s="726"/>
      <c r="DB128" s="726"/>
      <c r="DC128" s="726"/>
      <c r="DD128" s="726"/>
      <c r="DE128" s="726"/>
      <c r="DF128" s="1036"/>
      <c r="DG128" s="1037" t="s">
        <v>141</v>
      </c>
      <c r="DH128" s="1038"/>
      <c r="DI128" s="1038"/>
      <c r="DJ128" s="1038"/>
      <c r="DK128" s="1038"/>
      <c r="DL128" s="1038" t="s">
        <v>141</v>
      </c>
      <c r="DM128" s="1038"/>
      <c r="DN128" s="1038"/>
      <c r="DO128" s="1038"/>
      <c r="DP128" s="1038"/>
      <c r="DQ128" s="1038" t="s">
        <v>141</v>
      </c>
      <c r="DR128" s="1038"/>
      <c r="DS128" s="1038"/>
      <c r="DT128" s="1038"/>
      <c r="DU128" s="1038"/>
      <c r="DV128" s="1039" t="s">
        <v>141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19866412</v>
      </c>
      <c r="AB129" s="959"/>
      <c r="AC129" s="959"/>
      <c r="AD129" s="959"/>
      <c r="AE129" s="960"/>
      <c r="AF129" s="961">
        <v>20358667</v>
      </c>
      <c r="AG129" s="959"/>
      <c r="AH129" s="959"/>
      <c r="AI129" s="959"/>
      <c r="AJ129" s="960"/>
      <c r="AK129" s="961">
        <v>19543102</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141</v>
      </c>
      <c r="BG129" s="1067"/>
      <c r="BH129" s="1067"/>
      <c r="BI129" s="1067"/>
      <c r="BJ129" s="1067"/>
      <c r="BK129" s="1067"/>
      <c r="BL129" s="1068"/>
      <c r="BM129" s="1066">
        <v>17.52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3958157</v>
      </c>
      <c r="AB130" s="959"/>
      <c r="AC130" s="959"/>
      <c r="AD130" s="959"/>
      <c r="AE130" s="960"/>
      <c r="AF130" s="961">
        <v>3817810</v>
      </c>
      <c r="AG130" s="959"/>
      <c r="AH130" s="959"/>
      <c r="AI130" s="959"/>
      <c r="AJ130" s="960"/>
      <c r="AK130" s="961">
        <v>3641768</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11.6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15908255</v>
      </c>
      <c r="AB131" s="986"/>
      <c r="AC131" s="986"/>
      <c r="AD131" s="986"/>
      <c r="AE131" s="987"/>
      <c r="AF131" s="985">
        <v>16540857</v>
      </c>
      <c r="AG131" s="986"/>
      <c r="AH131" s="986"/>
      <c r="AI131" s="986"/>
      <c r="AJ131" s="987"/>
      <c r="AK131" s="985">
        <v>15901334</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v>4.0999999999999996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12.584164639999999</v>
      </c>
      <c r="AB132" s="1097"/>
      <c r="AC132" s="1097"/>
      <c r="AD132" s="1097"/>
      <c r="AE132" s="1098"/>
      <c r="AF132" s="1099">
        <v>11.055364300000001</v>
      </c>
      <c r="AG132" s="1097"/>
      <c r="AH132" s="1097"/>
      <c r="AI132" s="1097"/>
      <c r="AJ132" s="1098"/>
      <c r="AK132" s="1099">
        <v>11.196343649999999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12.9</v>
      </c>
      <c r="AB133" s="1080"/>
      <c r="AC133" s="1080"/>
      <c r="AD133" s="1080"/>
      <c r="AE133" s="1081"/>
      <c r="AF133" s="1079">
        <v>11.7</v>
      </c>
      <c r="AG133" s="1080"/>
      <c r="AH133" s="1080"/>
      <c r="AI133" s="1080"/>
      <c r="AJ133" s="1081"/>
      <c r="AK133" s="1079">
        <v>11.6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L35FaNeWiN1IQgllopbSZAAKVOZ2dzNABj5bkk7SJagCaNmTZFiDmHQfeETqeWCoB0YwDC2tDUat++t8CNapg==" saltValue="9xKLkyiGaJ9I2mgKqoOC7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5A64-2227-47DA-B0F4-9E39F1DF0CB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L83XEYusYMQdKeLFipMrykCfsKYdflZPZ933cOcDPCXRKGLxZdKN2KoKQoJ5MzVgxq9Ja891keYg1ybWPFPuA==" saltValue="paIxhzNQewmhz3hRjTQe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Qd882/Ex9hvoujhvT8njCFbvIHMMiHpDzzD4uL7k/g05SA1ie5oxkNcCTrHAypX51+Xg+hbArLYpPiQ1bauEw==" saltValue="BkB3GDeiXlUgEYGYgjdL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5376600</v>
      </c>
      <c r="AP9" s="281">
        <v>99637</v>
      </c>
      <c r="AQ9" s="282">
        <v>86855</v>
      </c>
      <c r="AR9" s="283">
        <v>14.7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47545</v>
      </c>
      <c r="AP10" s="284">
        <v>881</v>
      </c>
      <c r="AQ10" s="285">
        <v>6847</v>
      </c>
      <c r="AR10" s="286">
        <v>-87.1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106074</v>
      </c>
      <c r="AP11" s="284">
        <v>1966</v>
      </c>
      <c r="AQ11" s="285">
        <v>1522</v>
      </c>
      <c r="AR11" s="286">
        <v>29.2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v>12</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227978</v>
      </c>
      <c r="AP13" s="284">
        <v>4225</v>
      </c>
      <c r="AQ13" s="285">
        <v>3290</v>
      </c>
      <c r="AR13" s="286">
        <v>28.4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99499</v>
      </c>
      <c r="AP14" s="284">
        <v>1844</v>
      </c>
      <c r="AQ14" s="285">
        <v>1835</v>
      </c>
      <c r="AR14" s="286">
        <v>0.5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-414774</v>
      </c>
      <c r="AP15" s="284">
        <v>-7686</v>
      </c>
      <c r="AQ15" s="285">
        <v>-6144</v>
      </c>
      <c r="AR15" s="286">
        <v>25.1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5442922</v>
      </c>
      <c r="AP16" s="284">
        <v>100866</v>
      </c>
      <c r="AQ16" s="285">
        <v>94217</v>
      </c>
      <c r="AR16" s="286">
        <v>7.1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11.08</v>
      </c>
      <c r="AP21" s="298">
        <v>8.67</v>
      </c>
      <c r="AQ21" s="299">
        <v>2.41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93.6</v>
      </c>
      <c r="AP22" s="303">
        <v>97.8</v>
      </c>
      <c r="AQ22" s="304">
        <v>-4.2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4014814</v>
      </c>
      <c r="AP32" s="312">
        <v>74401</v>
      </c>
      <c r="AQ32" s="313">
        <v>62389</v>
      </c>
      <c r="AR32" s="314">
        <v>19.3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v>3</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1389375</v>
      </c>
      <c r="AP35" s="312">
        <v>25747</v>
      </c>
      <c r="AQ35" s="313">
        <v>14672</v>
      </c>
      <c r="AR35" s="314">
        <v>75.5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32784</v>
      </c>
      <c r="AP36" s="312">
        <v>608</v>
      </c>
      <c r="AQ36" s="313">
        <v>1817</v>
      </c>
      <c r="AR36" s="314">
        <v>-66.5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t="s">
        <v>518</v>
      </c>
      <c r="AP37" s="312" t="s">
        <v>518</v>
      </c>
      <c r="AQ37" s="313">
        <v>585</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-14837</v>
      </c>
      <c r="AP39" s="312">
        <v>-275</v>
      </c>
      <c r="AQ39" s="313">
        <v>-3091</v>
      </c>
      <c r="AR39" s="314">
        <v>-91.1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-3641768</v>
      </c>
      <c r="AP40" s="312">
        <v>-67488</v>
      </c>
      <c r="AQ40" s="313">
        <v>-54269</v>
      </c>
      <c r="AR40" s="314">
        <v>24.4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1780368</v>
      </c>
      <c r="AP41" s="312">
        <v>32993</v>
      </c>
      <c r="AQ41" s="313">
        <v>22106</v>
      </c>
      <c r="AR41" s="314">
        <v>49.2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4223551</v>
      </c>
      <c r="AN51" s="334">
        <v>74058</v>
      </c>
      <c r="AO51" s="335">
        <v>-16.7</v>
      </c>
      <c r="AP51" s="336">
        <v>69185</v>
      </c>
      <c r="AQ51" s="337">
        <v>-2</v>
      </c>
      <c r="AR51" s="338">
        <v>-14.7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2090990</v>
      </c>
      <c r="AN52" s="342">
        <v>36665</v>
      </c>
      <c r="AO52" s="343">
        <v>-23.6</v>
      </c>
      <c r="AP52" s="344">
        <v>38519</v>
      </c>
      <c r="AQ52" s="345">
        <v>3</v>
      </c>
      <c r="AR52" s="346">
        <v>-26.6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4103815</v>
      </c>
      <c r="AN53" s="334">
        <v>73027</v>
      </c>
      <c r="AO53" s="335">
        <v>-1.4</v>
      </c>
      <c r="AP53" s="336">
        <v>70166</v>
      </c>
      <c r="AQ53" s="337">
        <v>1.4</v>
      </c>
      <c r="AR53" s="338">
        <v>-2.8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1865661</v>
      </c>
      <c r="AN54" s="342">
        <v>33199</v>
      </c>
      <c r="AO54" s="343">
        <v>-9.5</v>
      </c>
      <c r="AP54" s="344">
        <v>36115</v>
      </c>
      <c r="AQ54" s="345">
        <v>-6.2</v>
      </c>
      <c r="AR54" s="346">
        <v>-3.3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3019229</v>
      </c>
      <c r="AN55" s="334">
        <v>54544</v>
      </c>
      <c r="AO55" s="335">
        <v>-25.3</v>
      </c>
      <c r="AP55" s="336">
        <v>70329</v>
      </c>
      <c r="AQ55" s="337">
        <v>0.2</v>
      </c>
      <c r="AR55" s="338">
        <v>-25.5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1562330</v>
      </c>
      <c r="AN56" s="342">
        <v>28224</v>
      </c>
      <c r="AO56" s="343">
        <v>-15</v>
      </c>
      <c r="AP56" s="344">
        <v>39403</v>
      </c>
      <c r="AQ56" s="345">
        <v>9.1</v>
      </c>
      <c r="AR56" s="346">
        <v>-24.1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3463677</v>
      </c>
      <c r="AN57" s="334">
        <v>63431</v>
      </c>
      <c r="AO57" s="335">
        <v>16.3</v>
      </c>
      <c r="AP57" s="336">
        <v>71871</v>
      </c>
      <c r="AQ57" s="337">
        <v>2.2000000000000002</v>
      </c>
      <c r="AR57" s="338">
        <v>14.1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2029177</v>
      </c>
      <c r="AN58" s="342">
        <v>37161</v>
      </c>
      <c r="AO58" s="343">
        <v>31.7</v>
      </c>
      <c r="AP58" s="344">
        <v>38232</v>
      </c>
      <c r="AQ58" s="345">
        <v>-3</v>
      </c>
      <c r="AR58" s="346">
        <v>34.700000000000003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3357465</v>
      </c>
      <c r="AN59" s="334">
        <v>62219</v>
      </c>
      <c r="AO59" s="335">
        <v>-1.9</v>
      </c>
      <c r="AP59" s="336">
        <v>71807</v>
      </c>
      <c r="AQ59" s="337">
        <v>-0.1</v>
      </c>
      <c r="AR59" s="338">
        <v>-1.8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2049985</v>
      </c>
      <c r="AN60" s="342">
        <v>37989</v>
      </c>
      <c r="AO60" s="343">
        <v>2.2000000000000002</v>
      </c>
      <c r="AP60" s="344">
        <v>37333</v>
      </c>
      <c r="AQ60" s="345">
        <v>-2.4</v>
      </c>
      <c r="AR60" s="346">
        <v>4.5999999999999996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3633547</v>
      </c>
      <c r="AN61" s="349">
        <v>65456</v>
      </c>
      <c r="AO61" s="350">
        <v>-5.8</v>
      </c>
      <c r="AP61" s="351">
        <v>70672</v>
      </c>
      <c r="AQ61" s="352">
        <v>0.3</v>
      </c>
      <c r="AR61" s="338">
        <v>-6.1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1919629</v>
      </c>
      <c r="AN62" s="342">
        <v>34648</v>
      </c>
      <c r="AO62" s="343">
        <v>-2.8</v>
      </c>
      <c r="AP62" s="344">
        <v>37920</v>
      </c>
      <c r="AQ62" s="345">
        <v>0.1</v>
      </c>
      <c r="AR62" s="346">
        <v>-2.9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C9++HVuza+eTfCJReG7ZrzgILlmwUJdbLsU/AxjGRj/Tc1VGF+U5PUAwJyCWjZ0L3SgfNhss3Avcul4jPFstQ==" saltValue="fUNjBVcus/WWTqmlQSm2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7Q6OjfSSgTxH2rDr5bhPCFoAQWzjuEHmq/9VGnTDL6Qy+bqatpDSmtcsemIiXdRAU1VTYNbg6ggbIOpm2jb+dg==" saltValue="JNxqc1+qv1DeG8CZK7PT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jdQgov1suXuIuH7fjGhVHNAv0T1i0LjqqUdynK7/O7E577ow952KIDeJXVCFokj8RhegR0cQLtwMCXPL/Y9L5g==" saltValue="Z3DI0T1TzZzo9KvLRSMh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10.41</v>
      </c>
      <c r="G47" s="12">
        <v>10.84</v>
      </c>
      <c r="H47" s="12">
        <v>11.71</v>
      </c>
      <c r="I47" s="12">
        <v>14.2</v>
      </c>
      <c r="J47" s="13">
        <v>14.77</v>
      </c>
    </row>
    <row r="48" spans="2:10" ht="57.75" customHeight="1" x14ac:dyDescent="0.15">
      <c r="B48" s="14"/>
      <c r="C48" s="1141" t="s">
        <v>4</v>
      </c>
      <c r="D48" s="1141"/>
      <c r="E48" s="1142"/>
      <c r="F48" s="15">
        <v>3.57</v>
      </c>
      <c r="G48" s="16">
        <v>6.36</v>
      </c>
      <c r="H48" s="16">
        <v>6.53</v>
      </c>
      <c r="I48" s="16">
        <v>7.21</v>
      </c>
      <c r="J48" s="17">
        <v>11.43</v>
      </c>
    </row>
    <row r="49" spans="2:10" ht="57.75" customHeight="1" thickBot="1" x14ac:dyDescent="0.2">
      <c r="B49" s="18"/>
      <c r="C49" s="1143" t="s">
        <v>5</v>
      </c>
      <c r="D49" s="1143"/>
      <c r="E49" s="1144"/>
      <c r="F49" s="19" t="s">
        <v>564</v>
      </c>
      <c r="G49" s="20">
        <v>3.11</v>
      </c>
      <c r="H49" s="20">
        <v>1.31</v>
      </c>
      <c r="I49" s="20">
        <v>3.61</v>
      </c>
      <c r="J49" s="21">
        <v>3.9</v>
      </c>
    </row>
    <row r="50" spans="2:10" x14ac:dyDescent="0.15"/>
  </sheetData>
  <sheetProtection algorithmName="SHA-512" hashValue="njlockqMv5NgEOGyfdWPyatnLZy7VPQqtDMjMJ3/wSHgr+T3uOo/iSyXgO5ZHncnHhFEPgXcHYIQwmBpa4O0CA==" saltValue="B7rZz52Djong7SnZrgIk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齋藤　昌宏</cp:lastModifiedBy>
  <cp:lastPrinted>2024-03-18T01:24:44Z</cp:lastPrinted>
  <dcterms:created xsi:type="dcterms:W3CDTF">2024-02-05T01:06:58Z</dcterms:created>
  <dcterms:modified xsi:type="dcterms:W3CDTF">2024-03-27T02:51:22Z</dcterms:modified>
  <cp:category/>
</cp:coreProperties>
</file>