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urou-eguchi\Desktop\新しいフォルダー\新しいフォルダー (3)\"/>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AD10" i="4" s="1"/>
  <c r="P6" i="5"/>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10" i="4"/>
  <c r="I10" i="4"/>
  <c r="BB8" i="4"/>
  <c r="AL8" i="4"/>
  <c r="W8" i="4"/>
  <c r="I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<sst xmlns="http://schemas.openxmlformats.org/spreadsheetml/2006/main" count="232" uniqueCount="111">
  <si>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</si>
  <si>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</si>
  <si>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</si>
  <si>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</si>
  <si>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</si>
  <si>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</si>
  <si>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</si>
  <si>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</si>
  <si>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</si>
  <si>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</si>
  <si>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</si>
  <si>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</si>
  <si>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</si>
  <si>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</si>
  <si>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</si>
  <si>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</si>
  <si>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</si>
  <si>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</si>
  <si>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</si>
  <si>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</si>
  <si>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</si>
  <si>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</si>
  <si>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</si>
  <si>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</si>
  <si>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</si>
  <si>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</si>
  <si>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</si>
  <si>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</si>
  <si>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</si>
  <si>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</si>
  <si>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</si>
  <si>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</si>
  <si>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</si>
  <si>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</si>
  <si>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</si>
  <si>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</si>
  <si>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</si>
  <si>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</si>
  <si>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</si>
  <si>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</si>
  <si>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</si>
  <si>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</si>
  <si>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</si>
  <si>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</si>
  <si>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</si>
  <si>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</si>
  <si>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</si>
  <si>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</si>
  <si>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</si>
  <si>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</si>
  <si>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</si>
  <si>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</si>
  <si>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</si>
  <si>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</si>
  <si>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</si>
  <si>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</si>
  <si>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</si>
  <si>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</si>
  <si>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</si>
  <si>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</si>
  <si>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</si>
  <si>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</si>
  <si>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</si>
  <si>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</si>
  <si>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</si>
  <si>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</si>
  <si>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</si>
  <si>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</si>
  <si>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</si>
  <si>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</si>
  <si>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</si>
  <si>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</si>
  <si>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</si>
  <si>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</si>
  <si>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</si>
  <si>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</si>
  <si>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</si>
  <si>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</si>
  <si>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</si>
  <si>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</si>
  <si>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</si>
  <si>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</si>
  <si>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</si>
  <si>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</si>
  <si>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</si>
  <si>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</si>
  <si>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</si>
  <si>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</si>
  <si>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</si>
  <si>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</si>
  <si>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</si>
  <si>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</si>
  <si>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</si>
  <si>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</si>
  <si>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</si>
  <si>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</si>
  <si>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南魚沼市</t>
  </si>
  <si>
    <t>法非適用</t>
  </si>
  <si>
    <t>下水道事業</t>
  </si>
  <si>
    <t>個別排水処理</t>
  </si>
  <si>
    <t>L3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</si>
  <si>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</si>
  <si>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</si>
  <si>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</si>
  <si>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</si>
  <si>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</si>
  <si>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</si>
  <si>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</si>
  <si>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類似団体に比べ、汚水処理原価は高めであり、経費回収率は低めであることから、類似団体に比べ小規模世帯が多く、維持管理費の割には料金収入が少ない状況にある。
　水洗化率は100％と整備・接続は完了状態にあり、施設利用率は50％程度と低い状況にある。これは、浄化槽という個別処理のためであり他団体と大きく異なるものではない。
　また、今後浄化槽の新規設置は特定地域生活排水処理事業により実施するため、起債の新規借り入れは無く、起債の償還に伴い今後も企業債残高対事業規模比率は低下傾向にある。
　収益的収支比率・企業債残高対事業規模比率は平成24年度より半減しているが、これは一般会計からの繰入金の集計方法の差によるものであり、費用・起債償還金には大きな差異はなく、経費回収率・汚水処理原価にも大きな変動はない。</t>
    <rPh sb="1" eb="3">
      <t>ルイジ</t>
    </rPh>
    <rPh sb="3" eb="5">
      <t>ダンタイ</t>
    </rPh>
    <rPh sb="6" eb="7">
      <t>クラ</t>
    </rPh>
    <rPh sb="9" eb="11">
      <t>オスイ</t>
    </rPh>
    <rPh sb="11" eb="13">
      <t>ショリ</t>
    </rPh>
    <rPh sb="13" eb="15">
      <t>ゲンカ</t>
    </rPh>
    <rPh sb="16" eb="17">
      <t>タカ</t>
    </rPh>
    <rPh sb="22" eb="24">
      <t>ケイヒ</t>
    </rPh>
    <rPh sb="24" eb="26">
      <t>カイシュウ</t>
    </rPh>
    <rPh sb="26" eb="27">
      <t>リツ</t>
    </rPh>
    <rPh sb="28" eb="29">
      <t>ヒク</t>
    </rPh>
    <rPh sb="38" eb="40">
      <t>ルイジ</t>
    </rPh>
    <rPh sb="40" eb="42">
      <t>ダンタイ</t>
    </rPh>
    <rPh sb="43" eb="44">
      <t>クラ</t>
    </rPh>
    <rPh sb="45" eb="48">
      <t>ショウキボ</t>
    </rPh>
    <rPh sb="48" eb="50">
      <t>セタイ</t>
    </rPh>
    <rPh sb="51" eb="52">
      <t>オオ</t>
    </rPh>
    <rPh sb="54" eb="56">
      <t>イジ</t>
    </rPh>
    <rPh sb="56" eb="58">
      <t>カンリ</t>
    </rPh>
    <rPh sb="58" eb="59">
      <t>ヒ</t>
    </rPh>
    <rPh sb="60" eb="61">
      <t>ワリ</t>
    </rPh>
    <rPh sb="63" eb="65">
      <t>リョウキン</t>
    </rPh>
    <rPh sb="65" eb="67">
      <t>シュウニュウ</t>
    </rPh>
    <rPh sb="68" eb="69">
      <t>スク</t>
    </rPh>
    <rPh sb="71" eb="73">
      <t>ジョウキョウ</t>
    </rPh>
    <rPh sb="79" eb="82">
      <t>スイセンカ</t>
    </rPh>
    <rPh sb="82" eb="83">
      <t>リツ</t>
    </rPh>
    <rPh sb="89" eb="91">
      <t>セイビ</t>
    </rPh>
    <rPh sb="92" eb="94">
      <t>セツゾク</t>
    </rPh>
    <rPh sb="95" eb="97">
      <t>カンリョウ</t>
    </rPh>
    <rPh sb="97" eb="99">
      <t>ジョウタイ</t>
    </rPh>
    <rPh sb="103" eb="105">
      <t>シセツ</t>
    </rPh>
    <rPh sb="105" eb="108">
      <t>リヨウリツ</t>
    </rPh>
    <rPh sb="112" eb="114">
      <t>テイド</t>
    </rPh>
    <rPh sb="115" eb="116">
      <t>ヒク</t>
    </rPh>
    <rPh sb="117" eb="119">
      <t>ジョウキョウ</t>
    </rPh>
    <rPh sb="127" eb="130">
      <t>ジョウカソウ</t>
    </rPh>
    <rPh sb="133" eb="135">
      <t>コベツ</t>
    </rPh>
    <rPh sb="135" eb="137">
      <t>ショリ</t>
    </rPh>
    <rPh sb="143" eb="144">
      <t>タ</t>
    </rPh>
    <rPh sb="144" eb="146">
      <t>ダンタイ</t>
    </rPh>
    <rPh sb="147" eb="148">
      <t>オオ</t>
    </rPh>
    <rPh sb="150" eb="151">
      <t>コト</t>
    </rPh>
    <rPh sb="165" eb="167">
      <t>コンゴ</t>
    </rPh>
    <rPh sb="167" eb="170">
      <t>ジョウカソウ</t>
    </rPh>
    <rPh sb="171" eb="173">
      <t>シンキ</t>
    </rPh>
    <rPh sb="173" eb="175">
      <t>セッチ</t>
    </rPh>
    <rPh sb="176" eb="178">
      <t>トクテイ</t>
    </rPh>
    <rPh sb="178" eb="180">
      <t>チイキ</t>
    </rPh>
    <rPh sb="180" eb="182">
      <t>セイカツ</t>
    </rPh>
    <rPh sb="182" eb="184">
      <t>ハイスイ</t>
    </rPh>
    <rPh sb="184" eb="186">
      <t>ショリ</t>
    </rPh>
    <rPh sb="186" eb="188">
      <t>ジギョウ</t>
    </rPh>
    <rPh sb="191" eb="193">
      <t>ジッシ</t>
    </rPh>
    <rPh sb="198" eb="200">
      <t>キサイ</t>
    </rPh>
    <rPh sb="201" eb="203">
      <t>シンキ</t>
    </rPh>
    <rPh sb="203" eb="204">
      <t>カ</t>
    </rPh>
    <rPh sb="205" eb="206">
      <t>イ</t>
    </rPh>
    <rPh sb="208" eb="209">
      <t>ナ</t>
    </rPh>
    <rPh sb="211" eb="213">
      <t>キサイ</t>
    </rPh>
    <rPh sb="214" eb="216">
      <t>ショウカン</t>
    </rPh>
    <rPh sb="217" eb="218">
      <t>トモナ</t>
    </rPh>
    <rPh sb="219" eb="221">
      <t>コンゴ</t>
    </rPh>
    <rPh sb="222" eb="224">
      <t>キギョウ</t>
    </rPh>
    <rPh sb="224" eb="225">
      <t>サイ</t>
    </rPh>
    <rPh sb="225" eb="227">
      <t>ザンダカ</t>
    </rPh>
    <rPh sb="227" eb="228">
      <t>タイ</t>
    </rPh>
    <rPh sb="228" eb="230">
      <t>ジギョウ</t>
    </rPh>
    <rPh sb="230" eb="232">
      <t>キボ</t>
    </rPh>
    <rPh sb="232" eb="234">
      <t>ヒリツ</t>
    </rPh>
    <rPh sb="235" eb="237">
      <t>テイカ</t>
    </rPh>
    <rPh sb="237" eb="239">
      <t>ケイコウ</t>
    </rPh>
    <rPh sb="245" eb="247">
      <t>シュウエキ</t>
    </rPh>
    <rPh sb="247" eb="248">
      <t>テキ</t>
    </rPh>
    <rPh sb="248" eb="250">
      <t>シュウシ</t>
    </rPh>
    <rPh sb="250" eb="252">
      <t>ヒリツ</t>
    </rPh>
    <rPh sb="253" eb="255">
      <t>キギョウ</t>
    </rPh>
    <rPh sb="255" eb="256">
      <t>サイ</t>
    </rPh>
    <rPh sb="256" eb="258">
      <t>ザンダカ</t>
    </rPh>
    <rPh sb="258" eb="259">
      <t>タイ</t>
    </rPh>
    <rPh sb="259" eb="261">
      <t>ジギョウ</t>
    </rPh>
    <rPh sb="261" eb="263">
      <t>キボ</t>
    </rPh>
    <rPh sb="263" eb="265">
      <t>ヒリツ</t>
    </rPh>
    <rPh sb="266" eb="268">
      <t>ヘイセイ</t>
    </rPh>
    <rPh sb="270" eb="272">
      <t>ネンド</t>
    </rPh>
    <rPh sb="274" eb="276">
      <t>ハンゲン</t>
    </rPh>
    <rPh sb="285" eb="287">
      <t>イッパン</t>
    </rPh>
    <rPh sb="287" eb="289">
      <t>カイケイ</t>
    </rPh>
    <rPh sb="292" eb="294">
      <t>クリイレ</t>
    </rPh>
    <rPh sb="294" eb="295">
      <t>キン</t>
    </rPh>
    <rPh sb="296" eb="298">
      <t>シュウケイ</t>
    </rPh>
    <rPh sb="298" eb="300">
      <t>ホウホウ</t>
    </rPh>
    <rPh sb="301" eb="302">
      <t>サ</t>
    </rPh>
    <rPh sb="311" eb="313">
      <t>ヒヨウ</t>
    </rPh>
    <rPh sb="314" eb="316">
      <t>キサイ</t>
    </rPh>
    <rPh sb="316" eb="318">
      <t>ショウカン</t>
    </rPh>
    <rPh sb="318" eb="319">
      <t>キン</t>
    </rPh>
    <rPh sb="321" eb="322">
      <t>オオ</t>
    </rPh>
    <rPh sb="324" eb="326">
      <t>サイ</t>
    </rPh>
    <rPh sb="330" eb="332">
      <t>ケイヒ</t>
    </rPh>
    <rPh sb="332" eb="334">
      <t>カイシュウ</t>
    </rPh>
    <rPh sb="334" eb="335">
      <t>リツ</t>
    </rPh>
    <rPh sb="336" eb="338">
      <t>オスイ</t>
    </rPh>
    <rPh sb="338" eb="340">
      <t>ショリ</t>
    </rPh>
    <rPh sb="340" eb="342">
      <t>ゲンカ</t>
    </rPh>
    <rPh sb="344" eb="345">
      <t>オオ</t>
    </rPh>
    <rPh sb="347" eb="349">
      <t>ヘンドウ</t>
    </rPh>
    <phoneticPr fontId="4"/>
  </si>
  <si>
    <t>　浄化槽の設置は平成14年度からであり、浄化槽本体は比較的長寿命であると見込まれる事から、当面浄化槽本体についての更新等は不要であり、ブロワ―交換等の維持管理が主となる。</t>
    <rPh sb="1" eb="4">
      <t>ジョウカソウ</t>
    </rPh>
    <rPh sb="5" eb="7">
      <t>セッチ</t>
    </rPh>
    <rPh sb="8" eb="10">
      <t>ヘイセイ</t>
    </rPh>
    <rPh sb="12" eb="14">
      <t>ネンド</t>
    </rPh>
    <phoneticPr fontId="4"/>
  </si>
  <si>
    <t>　他団体に比べ汚水処理原価が高く、経費回収率は低い傾向にある。これは、郊外の少人数世帯がより多く、使用料が少なめである事が原因と思われ、この傾向は続くものと思われる。
　下水道事業は、市民生活の根幹にかかわる社会インフラであり高額な投資を要するが、料金面では市民生活への影響が大きい事から値上げは困難であり、必ずしも経営面で健全であることは困難であるが、今後も出来るだけ効率的な維持管理に努めることとした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</si>
</sst>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99-4309-A042-C5F9C3D0D3E5}"/>
            </c:ext>
          </c:extLst>
        </c:ser>
        <c:dLbls>
          <c:showLegendKey val="0"/>
          <c:showVal val="0"/>
          <c:showCatName val="0"/>
          <c:showSerName val="0"/>
          <c:showPercent val="0"/>
          <c:showBubbleSize val="0"/>
        </c:dLbls>
        <c:gapWidth val="150"/>
        <c:axId val="20478208"/>
        <c:axId val="2049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299-4309-A042-C5F9C3D0D3E5}"/>
            </c:ext>
          </c:extLst>
        </c:ser>
        <c:dLbls>
          <c:showLegendKey val="0"/>
          <c:showVal val="0"/>
          <c:showCatName val="0"/>
          <c:showSerName val="0"/>
          <c:showPercent val="0"/>
          <c:showBubbleSize val="0"/>
        </c:dLbls>
        <c:marker val="1"/>
        <c:smooth val="0"/>
        <c:axId val="20478208"/>
        <c:axId val="20493824"/>
      </c:lineChart>
      <c:dateAx>
        <c:axId val="20478208"/>
        <c:scaling>
          <c:orientation val="minMax"/>
        </c:scaling>
        <c:delete val="1"/>
        <c:axPos val="b"/>
        <c:numFmt formatCode="ge" sourceLinked="1"/>
        <c:majorTickMark val="none"/>
        <c:minorTickMark val="none"/>
        <c:tickLblPos val="none"/>
        <c:crossAx val="20493824"/>
        <c:crosses val="autoZero"/>
        <c:auto val="1"/>
        <c:lblOffset val="100"/>
        <c:baseTimeUnit val="years"/>
      </c:dateAx>
      <c:valAx>
        <c:axId val="2049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44.23</c:v>
                </c:pt>
                <c:pt idx="1">
                  <c:v>43.27</c:v>
                </c:pt>
                <c:pt idx="2">
                  <c:v>41.35</c:v>
                </c:pt>
                <c:pt idx="3">
                  <c:v>45.19</c:v>
                </c:pt>
                <c:pt idx="4">
                  <c:v>43.27</c:v>
                </c:pt>
              </c:numCache>
            </c:numRef>
          </c:val>
          <c:extLst>
            <c:ext xmlns:c16="http://schemas.microsoft.com/office/drawing/2014/chart" uri="{C3380CC4-5D6E-409C-BE32-E72D297353CC}">
              <c16:uniqueId val="{00000000-2D20-4616-873A-F3EFA06C5A20}"/>
            </c:ext>
          </c:extLst>
        </c:ser>
        <c:dLbls>
          <c:showLegendKey val="0"/>
          <c:showVal val="0"/>
          <c:showCatName val="0"/>
          <c:showSerName val="0"/>
          <c:showPercent val="0"/>
          <c:showBubbleSize val="0"/>
        </c:dLbls>
        <c:gapWidth val="150"/>
        <c:axId val="20568704"/>
        <c:axId val="2057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51.54</c:v>
                </c:pt>
              </c:numCache>
            </c:numRef>
          </c:val>
          <c:smooth val="0"/>
          <c:extLst>
            <c:ext xmlns:c16="http://schemas.microsoft.com/office/drawing/2014/chart" uri="{C3380CC4-5D6E-409C-BE32-E72D297353CC}">
              <c16:uniqueId val="{00000001-2D20-4616-873A-F3EFA06C5A20}"/>
            </c:ext>
          </c:extLst>
        </c:ser>
        <c:dLbls>
          <c:showLegendKey val="0"/>
          <c:showVal val="0"/>
          <c:showCatName val="0"/>
          <c:showSerName val="0"/>
          <c:showPercent val="0"/>
          <c:showBubbleSize val="0"/>
        </c:dLbls>
        <c:marker val="1"/>
        <c:smooth val="0"/>
        <c:axId val="20568704"/>
        <c:axId val="20570880"/>
      </c:lineChart>
      <c:dateAx>
        <c:axId val="20568704"/>
        <c:scaling>
          <c:orientation val="minMax"/>
        </c:scaling>
        <c:delete val="1"/>
        <c:axPos val="b"/>
        <c:numFmt formatCode="ge" sourceLinked="1"/>
        <c:majorTickMark val="none"/>
        <c:minorTickMark val="none"/>
        <c:tickLblPos val="none"/>
        <c:crossAx val="20570880"/>
        <c:crosses val="autoZero"/>
        <c:auto val="1"/>
        <c:lblOffset val="100"/>
        <c:baseTimeUnit val="years"/>
      </c:dateAx>
      <c:valAx>
        <c:axId val="2057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97.29</c:v>
                </c:pt>
                <c:pt idx="1">
                  <c:v>97.16</c:v>
                </c:pt>
                <c:pt idx="2">
                  <c:v>98.53</c:v>
                </c:pt>
                <c:pt idx="3">
                  <c:v>100</c:v>
                </c:pt>
                <c:pt idx="4">
                  <c:v>100</c:v>
                </c:pt>
              </c:numCache>
            </c:numRef>
          </c:val>
          <c:extLst>
            <c:ext xmlns:c16="http://schemas.microsoft.com/office/drawing/2014/chart" uri="{C3380CC4-5D6E-409C-BE32-E72D297353CC}">
              <c16:uniqueId val="{00000000-1F21-48A7-A675-5D5CE324115D}"/>
            </c:ext>
          </c:extLst>
        </c:ser>
        <c:dLbls>
          <c:showLegendKey val="0"/>
          <c:showVal val="0"/>
          <c:showCatName val="0"/>
          <c:showSerName val="0"/>
          <c:showPercent val="0"/>
          <c:showBubbleSize val="0"/>
        </c:dLbls>
        <c:gapWidth val="150"/>
        <c:axId val="29784320"/>
        <c:axId val="2979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71.599999999999994</c:v>
                </c:pt>
              </c:numCache>
            </c:numRef>
          </c:val>
          <c:smooth val="0"/>
          <c:extLst>
            <c:ext xmlns:c16="http://schemas.microsoft.com/office/drawing/2014/chart" uri="{C3380CC4-5D6E-409C-BE32-E72D297353CC}">
              <c16:uniqueId val="{00000001-1F21-48A7-A675-5D5CE324115D}"/>
            </c:ext>
          </c:extLst>
        </c:ser>
        <c:dLbls>
          <c:showLegendKey val="0"/>
          <c:showVal val="0"/>
          <c:showCatName val="0"/>
          <c:showSerName val="0"/>
          <c:showPercent val="0"/>
          <c:showBubbleSize val="0"/>
        </c:dLbls>
        <c:marker val="1"/>
        <c:smooth val="0"/>
        <c:axId val="29784320"/>
        <c:axId val="29790592"/>
      </c:lineChart>
      <c:dateAx>
        <c:axId val="29784320"/>
        <c:scaling>
          <c:orientation val="minMax"/>
        </c:scaling>
        <c:delete val="1"/>
        <c:axPos val="b"/>
        <c:numFmt formatCode="ge" sourceLinked="1"/>
        <c:majorTickMark val="none"/>
        <c:minorTickMark val="none"/>
        <c:tickLblPos val="none"/>
        <c:crossAx val="29790592"/>
        <c:crosses val="autoZero"/>
        <c:auto val="1"/>
        <c:lblOffset val="100"/>
        <c:baseTimeUnit val="years"/>
      </c:dateAx>
      <c:valAx>
        <c:axId val="2979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8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86.96</c:v>
                </c:pt>
                <c:pt idx="1">
                  <c:v>85.96</c:v>
                </c:pt>
                <c:pt idx="2">
                  <c:v>51.99</c:v>
                </c:pt>
                <c:pt idx="3">
                  <c:v>51.46</c:v>
                </c:pt>
                <c:pt idx="4">
                  <c:v>58.06</c:v>
                </c:pt>
              </c:numCache>
            </c:numRef>
          </c:val>
          <c:extLst>
            <c:ext xmlns:c16="http://schemas.microsoft.com/office/drawing/2014/chart" uri="{C3380CC4-5D6E-409C-BE32-E72D297353CC}">
              <c16:uniqueId val="{00000000-3D5B-45FC-BB28-C8C206537C53}"/>
            </c:ext>
          </c:extLst>
        </c:ser>
        <c:dLbls>
          <c:showLegendKey val="0"/>
          <c:showVal val="0"/>
          <c:showCatName val="0"/>
          <c:showSerName val="0"/>
          <c:showPercent val="0"/>
          <c:showBubbleSize val="0"/>
        </c:dLbls>
        <c:gapWidth val="150"/>
        <c:axId val="32337920"/>
        <c:axId val="323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5B-45FC-BB28-C8C206537C53}"/>
            </c:ext>
          </c:extLst>
        </c:ser>
        <c:dLbls>
          <c:showLegendKey val="0"/>
          <c:showVal val="0"/>
          <c:showCatName val="0"/>
          <c:showSerName val="0"/>
          <c:showPercent val="0"/>
          <c:showBubbleSize val="0"/>
        </c:dLbls>
        <c:marker val="1"/>
        <c:smooth val="0"/>
        <c:axId val="32337920"/>
        <c:axId val="32339840"/>
      </c:lineChart>
      <c:dateAx>
        <c:axId val="32337920"/>
        <c:scaling>
          <c:orientation val="minMax"/>
        </c:scaling>
        <c:delete val="1"/>
        <c:axPos val="b"/>
        <c:numFmt formatCode="ge" sourceLinked="1"/>
        <c:majorTickMark val="none"/>
        <c:minorTickMark val="none"/>
        <c:tickLblPos val="none"/>
        <c:crossAx val="32339840"/>
        <c:crosses val="autoZero"/>
        <c:auto val="1"/>
        <c:lblOffset val="100"/>
        <c:baseTimeUnit val="years"/>
      </c:dateAx>
      <c:valAx>
        <c:axId val="323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5C-4960-9C00-45C74CF8A98D}"/>
            </c:ext>
          </c:extLst>
        </c:ser>
        <c:dLbls>
          <c:showLegendKey val="0"/>
          <c:showVal val="0"/>
          <c:showCatName val="0"/>
          <c:showSerName val="0"/>
          <c:showPercent val="0"/>
          <c:showBubbleSize val="0"/>
        </c:dLbls>
        <c:gapWidth val="150"/>
        <c:axId val="32613120"/>
        <c:axId val="326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5C-4960-9C00-45C74CF8A98D}"/>
            </c:ext>
          </c:extLst>
        </c:ser>
        <c:dLbls>
          <c:showLegendKey val="0"/>
          <c:showVal val="0"/>
          <c:showCatName val="0"/>
          <c:showSerName val="0"/>
          <c:showPercent val="0"/>
          <c:showBubbleSize val="0"/>
        </c:dLbls>
        <c:marker val="1"/>
        <c:smooth val="0"/>
        <c:axId val="32613120"/>
        <c:axId val="32615424"/>
      </c:lineChart>
      <c:dateAx>
        <c:axId val="32613120"/>
        <c:scaling>
          <c:orientation val="minMax"/>
        </c:scaling>
        <c:delete val="1"/>
        <c:axPos val="b"/>
        <c:numFmt formatCode="ge" sourceLinked="1"/>
        <c:majorTickMark val="none"/>
        <c:minorTickMark val="none"/>
        <c:tickLblPos val="none"/>
        <c:crossAx val="32615424"/>
        <c:crosses val="autoZero"/>
        <c:auto val="1"/>
        <c:lblOffset val="100"/>
        <c:baseTimeUnit val="years"/>
      </c:dateAx>
      <c:valAx>
        <c:axId val="326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6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F8-40B1-8C89-B9777ABA851C}"/>
            </c:ext>
          </c:extLst>
        </c:ser>
        <c:dLbls>
          <c:showLegendKey val="0"/>
          <c:showVal val="0"/>
          <c:showCatName val="0"/>
          <c:showSerName val="0"/>
          <c:showPercent val="0"/>
          <c:showBubbleSize val="0"/>
        </c:dLbls>
        <c:gapWidth val="150"/>
        <c:axId val="32897280"/>
        <c:axId val="3291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F8-40B1-8C89-B9777ABA851C}"/>
            </c:ext>
          </c:extLst>
        </c:ser>
        <c:dLbls>
          <c:showLegendKey val="0"/>
          <c:showVal val="0"/>
          <c:showCatName val="0"/>
          <c:showSerName val="0"/>
          <c:showPercent val="0"/>
          <c:showBubbleSize val="0"/>
        </c:dLbls>
        <c:marker val="1"/>
        <c:smooth val="0"/>
        <c:axId val="32897280"/>
        <c:axId val="32919936"/>
      </c:lineChart>
      <c:dateAx>
        <c:axId val="32897280"/>
        <c:scaling>
          <c:orientation val="minMax"/>
        </c:scaling>
        <c:delete val="1"/>
        <c:axPos val="b"/>
        <c:numFmt formatCode="ge" sourceLinked="1"/>
        <c:majorTickMark val="none"/>
        <c:minorTickMark val="none"/>
        <c:tickLblPos val="none"/>
        <c:crossAx val="32919936"/>
        <c:crosses val="autoZero"/>
        <c:auto val="1"/>
        <c:lblOffset val="100"/>
        <c:baseTimeUnit val="years"/>
      </c:dateAx>
      <c:valAx>
        <c:axId val="3291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89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3A-4A42-9C46-240B3ABC2569}"/>
            </c:ext>
          </c:extLst>
        </c:ser>
        <c:dLbls>
          <c:showLegendKey val="0"/>
          <c:showVal val="0"/>
          <c:showCatName val="0"/>
          <c:showSerName val="0"/>
          <c:showPercent val="0"/>
          <c:showBubbleSize val="0"/>
        </c:dLbls>
        <c:gapWidth val="150"/>
        <c:axId val="52425472"/>
        <c:axId val="5242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3A-4A42-9C46-240B3ABC2569}"/>
            </c:ext>
          </c:extLst>
        </c:ser>
        <c:dLbls>
          <c:showLegendKey val="0"/>
          <c:showVal val="0"/>
          <c:showCatName val="0"/>
          <c:showSerName val="0"/>
          <c:showPercent val="0"/>
          <c:showBubbleSize val="0"/>
        </c:dLbls>
        <c:marker val="1"/>
        <c:smooth val="0"/>
        <c:axId val="52425472"/>
        <c:axId val="52427776"/>
      </c:lineChart>
      <c:dateAx>
        <c:axId val="52425472"/>
        <c:scaling>
          <c:orientation val="minMax"/>
        </c:scaling>
        <c:delete val="1"/>
        <c:axPos val="b"/>
        <c:numFmt formatCode="ge" sourceLinked="1"/>
        <c:majorTickMark val="none"/>
        <c:minorTickMark val="none"/>
        <c:tickLblPos val="none"/>
        <c:crossAx val="52427776"/>
        <c:crosses val="autoZero"/>
        <c:auto val="1"/>
        <c:lblOffset val="100"/>
        <c:baseTimeUnit val="years"/>
      </c:dateAx>
      <c:valAx>
        <c:axId val="5242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42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81-4CB4-AF93-EB02A62131AD}"/>
            </c:ext>
          </c:extLst>
        </c:ser>
        <c:dLbls>
          <c:showLegendKey val="0"/>
          <c:showVal val="0"/>
          <c:showCatName val="0"/>
          <c:showSerName val="0"/>
          <c:showPercent val="0"/>
          <c:showBubbleSize val="0"/>
        </c:dLbls>
        <c:gapWidth val="150"/>
        <c:axId val="93951872"/>
        <c:axId val="940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81-4CB4-AF93-EB02A62131AD}"/>
            </c:ext>
          </c:extLst>
        </c:ser>
        <c:dLbls>
          <c:showLegendKey val="0"/>
          <c:showVal val="0"/>
          <c:showCatName val="0"/>
          <c:showSerName val="0"/>
          <c:showPercent val="0"/>
          <c:showBubbleSize val="0"/>
        </c:dLbls>
        <c:marker val="1"/>
        <c:smooth val="0"/>
        <c:axId val="93951872"/>
        <c:axId val="94023680"/>
      </c:lineChart>
      <c:dateAx>
        <c:axId val="93951872"/>
        <c:scaling>
          <c:orientation val="minMax"/>
        </c:scaling>
        <c:delete val="1"/>
        <c:axPos val="b"/>
        <c:numFmt formatCode="ge" sourceLinked="1"/>
        <c:majorTickMark val="none"/>
        <c:minorTickMark val="none"/>
        <c:tickLblPos val="none"/>
        <c:crossAx val="94023680"/>
        <c:crosses val="autoZero"/>
        <c:auto val="1"/>
        <c:lblOffset val="100"/>
        <c:baseTimeUnit val="years"/>
      </c:dateAx>
      <c:valAx>
        <c:axId val="9402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5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794.73</c:v>
                </c:pt>
                <c:pt idx="1">
                  <c:v>867.03</c:v>
                </c:pt>
                <c:pt idx="2">
                  <c:v>426.68</c:v>
                </c:pt>
                <c:pt idx="3">
                  <c:v>298.62</c:v>
                </c:pt>
                <c:pt idx="4">
                  <c:v>192.32</c:v>
                </c:pt>
              </c:numCache>
            </c:numRef>
          </c:val>
          <c:extLst>
            <c:ext xmlns:c16="http://schemas.microsoft.com/office/drawing/2014/chart" uri="{C3380CC4-5D6E-409C-BE32-E72D297353CC}">
              <c16:uniqueId val="{00000000-E833-4A28-BB6E-E95D2509E712}"/>
            </c:ext>
          </c:extLst>
        </c:ser>
        <c:dLbls>
          <c:showLegendKey val="0"/>
          <c:showVal val="0"/>
          <c:showCatName val="0"/>
          <c:showSerName val="0"/>
          <c:showPercent val="0"/>
          <c:showBubbleSize val="0"/>
        </c:dLbls>
        <c:gapWidth val="150"/>
        <c:axId val="107426944"/>
        <c:axId val="10742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760.12</c:v>
                </c:pt>
              </c:numCache>
            </c:numRef>
          </c:val>
          <c:smooth val="0"/>
          <c:extLst>
            <c:ext xmlns:c16="http://schemas.microsoft.com/office/drawing/2014/chart" uri="{C3380CC4-5D6E-409C-BE32-E72D297353CC}">
              <c16:uniqueId val="{00000001-E833-4A28-BB6E-E95D2509E712}"/>
            </c:ext>
          </c:extLst>
        </c:ser>
        <c:dLbls>
          <c:showLegendKey val="0"/>
          <c:showVal val="0"/>
          <c:showCatName val="0"/>
          <c:showSerName val="0"/>
          <c:showPercent val="0"/>
          <c:showBubbleSize val="0"/>
        </c:dLbls>
        <c:marker val="1"/>
        <c:smooth val="0"/>
        <c:axId val="107426944"/>
        <c:axId val="107429248"/>
      </c:lineChart>
      <c:dateAx>
        <c:axId val="107426944"/>
        <c:scaling>
          <c:orientation val="minMax"/>
        </c:scaling>
        <c:delete val="1"/>
        <c:axPos val="b"/>
        <c:numFmt formatCode="ge" sourceLinked="1"/>
        <c:majorTickMark val="none"/>
        <c:minorTickMark val="none"/>
        <c:tickLblPos val="none"/>
        <c:crossAx val="107429248"/>
        <c:crosses val="autoZero"/>
        <c:auto val="1"/>
        <c:lblOffset val="100"/>
        <c:baseTimeUnit val="years"/>
      </c:dateAx>
      <c:valAx>
        <c:axId val="10742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42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27.42</c:v>
                </c:pt>
                <c:pt idx="1">
                  <c:v>29.95</c:v>
                </c:pt>
                <c:pt idx="2">
                  <c:v>26.26</c:v>
                </c:pt>
                <c:pt idx="3">
                  <c:v>26.27</c:v>
                </c:pt>
                <c:pt idx="4">
                  <c:v>29.1</c:v>
                </c:pt>
              </c:numCache>
            </c:numRef>
          </c:val>
          <c:extLst>
            <c:ext xmlns:c16="http://schemas.microsoft.com/office/drawing/2014/chart" uri="{C3380CC4-5D6E-409C-BE32-E72D297353CC}">
              <c16:uniqueId val="{00000000-19E8-41EF-9381-E2456FA58701}"/>
            </c:ext>
          </c:extLst>
        </c:ser>
        <c:dLbls>
          <c:showLegendKey val="0"/>
          <c:showVal val="0"/>
          <c:showCatName val="0"/>
          <c:showSerName val="0"/>
          <c:showPercent val="0"/>
          <c:showBubbleSize val="0"/>
        </c:dLbls>
        <c:gapWidth val="150"/>
        <c:axId val="118837248"/>
        <c:axId val="1188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50.17</c:v>
                </c:pt>
              </c:numCache>
            </c:numRef>
          </c:val>
          <c:smooth val="0"/>
          <c:extLst>
            <c:ext xmlns:c16="http://schemas.microsoft.com/office/drawing/2014/chart" uri="{C3380CC4-5D6E-409C-BE32-E72D297353CC}">
              <c16:uniqueId val="{00000001-19E8-41EF-9381-E2456FA58701}"/>
            </c:ext>
          </c:extLst>
        </c:ser>
        <c:dLbls>
          <c:showLegendKey val="0"/>
          <c:showVal val="0"/>
          <c:showCatName val="0"/>
          <c:showSerName val="0"/>
          <c:showPercent val="0"/>
          <c:showBubbleSize val="0"/>
        </c:dLbls>
        <c:marker val="1"/>
        <c:smooth val="0"/>
        <c:axId val="118837248"/>
        <c:axId val="118839552"/>
      </c:lineChart>
      <c:dateAx>
        <c:axId val="118837248"/>
        <c:scaling>
          <c:orientation val="minMax"/>
        </c:scaling>
        <c:delete val="1"/>
        <c:axPos val="b"/>
        <c:numFmt formatCode="ge" sourceLinked="1"/>
        <c:majorTickMark val="none"/>
        <c:minorTickMark val="none"/>
        <c:tickLblPos val="none"/>
        <c:crossAx val="118839552"/>
        <c:crosses val="autoZero"/>
        <c:auto val="1"/>
        <c:lblOffset val="100"/>
        <c:baseTimeUnit val="years"/>
      </c:dateAx>
      <c:valAx>
        <c:axId val="1188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83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528.91</c:v>
                </c:pt>
                <c:pt idx="1">
                  <c:v>498.48</c:v>
                </c:pt>
                <c:pt idx="2">
                  <c:v>560.92999999999995</c:v>
                </c:pt>
                <c:pt idx="3">
                  <c:v>521.66999999999996</c:v>
                </c:pt>
                <c:pt idx="4">
                  <c:v>511.49</c:v>
                </c:pt>
              </c:numCache>
            </c:numRef>
          </c:val>
          <c:extLst>
            <c:ext xmlns:c16="http://schemas.microsoft.com/office/drawing/2014/chart" uri="{C3380CC4-5D6E-409C-BE32-E72D297353CC}">
              <c16:uniqueId val="{00000000-97D5-48A0-8F6F-521EE8A01494}"/>
            </c:ext>
          </c:extLst>
        </c:ser>
        <c:dLbls>
          <c:showLegendKey val="0"/>
          <c:showVal val="0"/>
          <c:showCatName val="0"/>
          <c:showSerName val="0"/>
          <c:showPercent val="0"/>
          <c:showBubbleSize val="0"/>
        </c:dLbls>
        <c:gapWidth val="150"/>
        <c:axId val="20537344"/>
        <c:axId val="20538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329.08</c:v>
                </c:pt>
              </c:numCache>
            </c:numRef>
          </c:val>
          <c:smooth val="0"/>
          <c:extLst>
            <c:ext xmlns:c16="http://schemas.microsoft.com/office/drawing/2014/chart" uri="{C3380CC4-5D6E-409C-BE32-E72D297353CC}">
              <c16:uniqueId val="{00000001-97D5-48A0-8F6F-521EE8A01494}"/>
            </c:ext>
          </c:extLst>
        </c:ser>
        <c:dLbls>
          <c:showLegendKey val="0"/>
          <c:showVal val="0"/>
          <c:showCatName val="0"/>
          <c:showSerName val="0"/>
          <c:showPercent val="0"/>
          <c:showBubbleSize val="0"/>
        </c:dLbls>
        <c:marker val="1"/>
        <c:smooth val="0"/>
        <c:axId val="20537344"/>
        <c:axId val="20538496"/>
      </c:lineChart>
      <c:dateAx>
        <c:axId val="20537344"/>
        <c:scaling>
          <c:orientation val="minMax"/>
        </c:scaling>
        <c:delete val="1"/>
        <c:axPos val="b"/>
        <c:numFmt formatCode="ge" sourceLinked="1"/>
        <c:majorTickMark val="none"/>
        <c:minorTickMark val="none"/>
        <c:tickLblPos val="none"/>
        <c:crossAx val="20538496"/>
        <c:crosses val="autoZero"/>
        <c:auto val="1"/>
        <c:lblOffset val="100"/>
        <c:baseTimeUnit val="years"/>
      </c:dateAx>
      <c:valAx>
        <c:axId val="2053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70" zoomScaleNormal="70" zoomScaleSheetLayoutView="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新潟県　南魚沼市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L3</v>
      </c>
      <c r="X8" s="70"/>
      <c r="Y8" s="70"/>
      <c r="Z8" s="70"/>
      <c r="AA8" s="70"/>
      <c r="AB8" s="70"/>
      <c r="AC8" s="70"/>
      <c r="AD8" s="3"/>
      <c r="AE8" s="3"/>
      <c r="AF8" s="3"/>
      <c r="AG8" s="3"/>
      <c r="AH8" s="3"/>
      <c r="AI8" s="3"/>
      <c r="AJ8" s="3"/>
      <c r="AK8" s="3"/>
      <c r="AL8" s="64">
        <f>データ!R6</f>
        <v>59636</v>
      </c>
      <c r="AM8" s="64"/>
      <c r="AN8" s="64"/>
      <c r="AO8" s="64"/>
      <c r="AP8" s="64"/>
      <c r="AQ8" s="64"/>
      <c r="AR8" s="64"/>
      <c r="AS8" s="64"/>
      <c r="AT8" s="63">
        <f>データ!S6</f>
        <v>584.54999999999995</v>
      </c>
      <c r="AU8" s="63"/>
      <c r="AV8" s="63"/>
      <c r="AW8" s="63"/>
      <c r="AX8" s="63"/>
      <c r="AY8" s="63"/>
      <c r="AZ8" s="63"/>
      <c r="BA8" s="63"/>
      <c r="BB8" s="63">
        <f>データ!T6</f>
        <v>102.02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0.34</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200</v>
      </c>
      <c r="AM10" s="64"/>
      <c r="AN10" s="64"/>
      <c r="AO10" s="64"/>
      <c r="AP10" s="64"/>
      <c r="AQ10" s="64"/>
      <c r="AR10" s="64"/>
      <c r="AS10" s="64"/>
      <c r="AT10" s="63">
        <f>データ!V6</f>
        <v>7.0000000000000007E-2</v>
      </c>
      <c r="AU10" s="63"/>
      <c r="AV10" s="63"/>
      <c r="AW10" s="63"/>
      <c r="AX10" s="63"/>
      <c r="AY10" s="63"/>
      <c r="AZ10" s="63"/>
      <c r="BA10" s="63"/>
      <c r="BB10" s="63">
        <f>データ!W6</f>
        <v>2857.14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81"/>
      <c r="BM79" s="82"/>
      <c r="BN79" s="82"/>
      <c r="BO79" s="82"/>
      <c r="BP79" s="82"/>
      <c r="BQ79" s="82"/>
      <c r="BR79" s="82"/>
      <c r="BS79" s="82"/>
      <c r="BT79" s="82"/>
      <c r="BU79" s="82"/>
      <c r="BV79" s="82"/>
      <c r="BW79" s="82"/>
      <c r="BX79" s="82"/>
      <c r="BY79" s="82"/>
      <c r="BZ79" s="83"/>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81"/>
      <c r="BM80" s="82"/>
      <c r="BN80" s="82"/>
      <c r="BO80" s="82"/>
      <c r="BP80" s="82"/>
      <c r="BQ80" s="82"/>
      <c r="BR80" s="82"/>
      <c r="BS80" s="82"/>
      <c r="BT80" s="82"/>
      <c r="BU80" s="82"/>
      <c r="BV80" s="82"/>
      <c r="BW80" s="82"/>
      <c r="BX80" s="82"/>
      <c r="BY80" s="82"/>
      <c r="BZ80" s="83"/>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152269</v>
      </c>
      <c r="D6" s="31">
        <f t="shared" si="3"/>
        <v>47</v>
      </c>
      <c r="E6" s="31">
        <f t="shared" si="3"/>
        <v>18</v>
      </c>
      <c r="F6" s="31">
        <f t="shared" si="3"/>
        <v>1</v>
      </c>
      <c r="G6" s="31">
        <f t="shared" si="3"/>
        <v>0</v>
      </c>
      <c r="H6" s="31" t="str">
        <f t="shared" si="3"/>
        <v>新潟県　南魚沼市</v>
      </c>
      <c r="I6" s="31" t="str">
        <f t="shared" si="3"/>
        <v>法非適用</v>
      </c>
      <c r="J6" s="31" t="str">
        <f t="shared" si="3"/>
        <v>下水道事業</v>
      </c>
      <c r="K6" s="31" t="str">
        <f t="shared" si="3"/>
        <v>個別排水処理</v>
      </c>
      <c r="L6" s="31" t="str">
        <f t="shared" si="3"/>
        <v>L3</v>
      </c>
      <c r="M6" s="32" t="str">
        <f t="shared" si="3"/>
        <v>-</v>
      </c>
      <c r="N6" s="32" t="str">
        <f t="shared" si="3"/>
        <v>該当数値なし</v>
      </c>
      <c r="O6" s="32">
        <f t="shared" si="3"/>
        <v>0.34</v>
      </c>
      <c r="P6" s="32">
        <f t="shared" si="3"/>
        <v>100</v>
      </c>
      <c r="Q6" s="32">
        <f t="shared" si="3"/>
        <v>3780</v>
      </c>
      <c r="R6" s="32">
        <f t="shared" si="3"/>
        <v>59636</v>
      </c>
      <c r="S6" s="32">
        <f t="shared" si="3"/>
        <v>584.54999999999995</v>
      </c>
      <c r="T6" s="32">
        <f t="shared" si="3"/>
        <v>102.02</v>
      </c>
      <c r="U6" s="32">
        <f t="shared" si="3"/>
        <v>200</v>
      </c>
      <c r="V6" s="32">
        <f t="shared" si="3"/>
        <v>7.0000000000000007E-2</v>
      </c>
      <c r="W6" s="32">
        <f t="shared" si="3"/>
        <v>2857.14</v>
      </c>
      <c r="X6" s="33">
        <f>IF(X7="",NA(),X7)</f>
        <v>86.96</v>
      </c>
      <c r="Y6" s="33">
        <f t="shared" ref="Y6:AG6" si="4">IF(Y7="",NA(),Y7)</f>
        <v>85.96</v>
      </c>
      <c r="Z6" s="33">
        <f t="shared" si="4"/>
        <v>51.99</v>
      </c>
      <c r="AA6" s="33">
        <f t="shared" si="4"/>
        <v>51.46</v>
      </c>
      <c r="AB6" s="33">
        <f t="shared" si="4"/>
        <v>58.06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794.73</v>
      </c>
      <c r="BF6" s="33">
        <f t="shared" ref="BF6:BN6" si="7">IF(BF7="",NA(),BF7)</f>
        <v>867.03</v>
      </c>
      <c r="BG6" s="33">
        <f t="shared" si="7"/>
        <v>426.68</v>
      </c>
      <c r="BH6" s="33">
        <f t="shared" si="7"/>
        <v>298.62</v>
      </c>
      <c r="BI6" s="33">
        <f t="shared" si="7"/>
        <v>192.32</v>
      </c>
      <c r="BJ6" s="33">
        <f t="shared" si="7"/>
        <v>946.72</v>
      </c>
      <c r="BK6" s="33">
        <f t="shared" si="7"/>
        <v>844.96</v>
      </c>
      <c r="BL6" s="33">
        <f t="shared" si="7"/>
        <v>862.78</v>
      </c>
      <c r="BM6" s="33">
        <f t="shared" si="7"/>
        <v>803.29</v>
      </c>
      <c r="BN6" s="33">
        <f t="shared" si="7"/>
        <v>760.12</v>
      </c>
      <c r="BO6" s="32" t="str">
        <f>IF(BO7="","",IF(BO7="-","【-】","【"&amp;SUBSTITUTE(TEXT(BO7,"#,##0.00"),"-","△")&amp;"】"))</f>
        <v>【721.24】</v>
      </c>
      <c r="BP6" s="33">
        <f>IF(BP7="",NA(),BP7)</f>
        <v>27.42</v>
      </c>
      <c r="BQ6" s="33">
        <f t="shared" ref="BQ6:BY6" si="8">IF(BQ7="",NA(),BQ7)</f>
        <v>29.95</v>
      </c>
      <c r="BR6" s="33">
        <f t="shared" si="8"/>
        <v>26.26</v>
      </c>
      <c r="BS6" s="33">
        <f t="shared" si="8"/>
        <v>26.27</v>
      </c>
      <c r="BT6" s="33">
        <f t="shared" si="8"/>
        <v>29.1</v>
      </c>
      <c r="BU6" s="33">
        <f t="shared" si="8"/>
        <v>54.34</v>
      </c>
      <c r="BV6" s="33">
        <f t="shared" si="8"/>
        <v>51.86</v>
      </c>
      <c r="BW6" s="33">
        <f t="shared" si="8"/>
        <v>54.55</v>
      </c>
      <c r="BX6" s="33">
        <f t="shared" si="8"/>
        <v>56.63</v>
      </c>
      <c r="BY6" s="33">
        <f t="shared" si="8"/>
        <v>50.17</v>
      </c>
      <c r="BZ6" s="32" t="str">
        <f>IF(BZ7="","",IF(BZ7="-","【-】","【"&amp;SUBSTITUTE(TEXT(BZ7,"#,##0.00"),"-","△")&amp;"】"))</f>
        <v>【52.31】</v>
      </c>
      <c r="CA6" s="33">
        <f>IF(CA7="",NA(),CA7)</f>
        <v>528.91</v>
      </c>
      <c r="CB6" s="33">
        <f t="shared" ref="CB6:CJ6" si="9">IF(CB7="",NA(),CB7)</f>
        <v>498.48</v>
      </c>
      <c r="CC6" s="33">
        <f t="shared" si="9"/>
        <v>560.92999999999995</v>
      </c>
      <c r="CD6" s="33">
        <f t="shared" si="9"/>
        <v>521.66999999999996</v>
      </c>
      <c r="CE6" s="33">
        <f t="shared" si="9"/>
        <v>511.49</v>
      </c>
      <c r="CF6" s="33">
        <f t="shared" si="9"/>
        <v>273.08999999999997</v>
      </c>
      <c r="CG6" s="33">
        <f t="shared" si="9"/>
        <v>297.51</v>
      </c>
      <c r="CH6" s="33">
        <f t="shared" si="9"/>
        <v>275.64999999999998</v>
      </c>
      <c r="CI6" s="33">
        <f t="shared" si="9"/>
        <v>272.66000000000003</v>
      </c>
      <c r="CJ6" s="33">
        <f t="shared" si="9"/>
        <v>329.08</v>
      </c>
      <c r="CK6" s="32" t="str">
        <f>IF(CK7="","",IF(CK7="-","【-】","【"&amp;SUBSTITUTE(TEXT(CK7,"#,##0.00"),"-","△")&amp;"】"))</f>
        <v>【293.69】</v>
      </c>
      <c r="CL6" s="33">
        <f>IF(CL7="",NA(),CL7)</f>
        <v>44.23</v>
      </c>
      <c r="CM6" s="33">
        <f t="shared" ref="CM6:CU6" si="10">IF(CM7="",NA(),CM7)</f>
        <v>43.27</v>
      </c>
      <c r="CN6" s="33">
        <f t="shared" si="10"/>
        <v>41.35</v>
      </c>
      <c r="CO6" s="33">
        <f t="shared" si="10"/>
        <v>45.19</v>
      </c>
      <c r="CP6" s="33">
        <f t="shared" si="10"/>
        <v>43.27</v>
      </c>
      <c r="CQ6" s="33">
        <f t="shared" si="10"/>
        <v>50</v>
      </c>
      <c r="CR6" s="33">
        <f t="shared" si="10"/>
        <v>55.42</v>
      </c>
      <c r="CS6" s="33">
        <f t="shared" si="10"/>
        <v>58.58</v>
      </c>
      <c r="CT6" s="33">
        <f t="shared" si="10"/>
        <v>58.82</v>
      </c>
      <c r="CU6" s="33">
        <f t="shared" si="10"/>
        <v>51.54</v>
      </c>
      <c r="CV6" s="32" t="str">
        <f>IF(CV7="","",IF(CV7="-","【-】","【"&amp;SUBSTITUTE(TEXT(CV7,"#,##0.00"),"-","△")&amp;"】"))</f>
        <v>【52.19】</v>
      </c>
      <c r="CW6" s="33">
        <f>IF(CW7="",NA(),CW7)</f>
        <v>97.29</v>
      </c>
      <c r="CX6" s="33">
        <f t="shared" ref="CX6:DF6" si="11">IF(CX7="",NA(),CX7)</f>
        <v>97.16</v>
      </c>
      <c r="CY6" s="33">
        <f t="shared" si="11"/>
        <v>98.53</v>
      </c>
      <c r="CZ6" s="33">
        <f t="shared" si="11"/>
        <v>100</v>
      </c>
      <c r="DA6" s="33">
        <f t="shared" si="11"/>
        <v>100</v>
      </c>
      <c r="DB6" s="33">
        <f t="shared" si="11"/>
        <v>76.58</v>
      </c>
      <c r="DC6" s="33">
        <f t="shared" si="11"/>
        <v>74.290000000000006</v>
      </c>
      <c r="DD6" s="33">
        <f t="shared" si="11"/>
        <v>72.31</v>
      </c>
      <c r="DE6" s="33">
        <f t="shared" si="11"/>
        <v>71.760000000000005</v>
      </c>
      <c r="DF6" s="33">
        <f t="shared" si="11"/>
        <v>71.599999999999994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x14ac:dyDescent="0.15">
      <c r="A7" s="26"/>
      <c r="B7" s="35">
        <v>2014</v>
      </c>
      <c r="C7" s="35">
        <v>152269</v>
      </c>
      <c r="D7" s="35">
        <v>47</v>
      </c>
      <c r="E7" s="35">
        <v>18</v>
      </c>
      <c r="F7" s="35">
        <v>1</v>
      </c>
      <c r="G7" s="35">
        <v>0</v>
      </c>
      <c r="H7" s="35" t="s">
        <v>96</v>
      </c>
      <c r="I7" s="35" t="s">
        <v>97</v>
      </c>
      <c r="J7" s="35" t="s">
        <v>98</v>
      </c>
      <c r="K7" s="35" t="s">
        <v>99</v>
      </c>
      <c r="L7" s="35" t="s">
        <v>100</v>
      </c>
      <c r="M7" s="36" t="s">
        <v>101</v>
      </c>
      <c r="N7" s="36" t="s">
        <v>102</v>
      </c>
      <c r="O7" s="36">
        <v>0.34</v>
      </c>
      <c r="P7" s="36">
        <v>100</v>
      </c>
      <c r="Q7" s="36">
        <v>3780</v>
      </c>
      <c r="R7" s="36">
        <v>59636</v>
      </c>
      <c r="S7" s="36">
        <v>584.54999999999995</v>
      </c>
      <c r="T7" s="36">
        <v>102.02</v>
      </c>
      <c r="U7" s="36">
        <v>200</v>
      </c>
      <c r="V7" s="36">
        <v>7.0000000000000007E-2</v>
      </c>
      <c r="W7" s="36">
        <v>2857.14</v>
      </c>
      <c r="X7" s="36">
        <v>86.96</v>
      </c>
      <c r="Y7" s="36">
        <v>85.96</v>
      </c>
      <c r="Z7" s="36">
        <v>51.99</v>
      </c>
      <c r="AA7" s="36">
        <v>51.46</v>
      </c>
      <c r="AB7" s="36">
        <v>58.06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794.73</v>
      </c>
      <c r="BF7" s="36">
        <v>867.03</v>
      </c>
      <c r="BG7" s="36">
        <v>426.68</v>
      </c>
      <c r="BH7" s="36">
        <v>298.62</v>
      </c>
      <c r="BI7" s="36">
        <v>192.32</v>
      </c>
      <c r="BJ7" s="36">
        <v>946.72</v>
      </c>
      <c r="BK7" s="36">
        <v>844.96</v>
      </c>
      <c r="BL7" s="36">
        <v>862.78</v>
      </c>
      <c r="BM7" s="36">
        <v>803.29</v>
      </c>
      <c r="BN7" s="36">
        <v>760.12</v>
      </c>
      <c r="BO7" s="36">
        <v>721.24</v>
      </c>
      <c r="BP7" s="36">
        <v>27.42</v>
      </c>
      <c r="BQ7" s="36">
        <v>29.95</v>
      </c>
      <c r="BR7" s="36">
        <v>26.26</v>
      </c>
      <c r="BS7" s="36">
        <v>26.27</v>
      </c>
      <c r="BT7" s="36">
        <v>29.1</v>
      </c>
      <c r="BU7" s="36">
        <v>54.34</v>
      </c>
      <c r="BV7" s="36">
        <v>51.86</v>
      </c>
      <c r="BW7" s="36">
        <v>54.55</v>
      </c>
      <c r="BX7" s="36">
        <v>56.63</v>
      </c>
      <c r="BY7" s="36">
        <v>50.17</v>
      </c>
      <c r="BZ7" s="36">
        <v>52.31</v>
      </c>
      <c r="CA7" s="36">
        <v>528.91</v>
      </c>
      <c r="CB7" s="36">
        <v>498.48</v>
      </c>
      <c r="CC7" s="36">
        <v>560.92999999999995</v>
      </c>
      <c r="CD7" s="36">
        <v>521.66999999999996</v>
      </c>
      <c r="CE7" s="36">
        <v>511.49</v>
      </c>
      <c r="CF7" s="36">
        <v>273.08999999999997</v>
      </c>
      <c r="CG7" s="36">
        <v>297.51</v>
      </c>
      <c r="CH7" s="36">
        <v>275.64999999999998</v>
      </c>
      <c r="CI7" s="36">
        <v>272.66000000000003</v>
      </c>
      <c r="CJ7" s="36">
        <v>329.08</v>
      </c>
      <c r="CK7" s="36">
        <v>293.69</v>
      </c>
      <c r="CL7" s="36">
        <v>44.23</v>
      </c>
      <c r="CM7" s="36">
        <v>43.27</v>
      </c>
      <c r="CN7" s="36">
        <v>41.35</v>
      </c>
      <c r="CO7" s="36">
        <v>45.19</v>
      </c>
      <c r="CP7" s="36">
        <v>43.27</v>
      </c>
      <c r="CQ7" s="36">
        <v>50</v>
      </c>
      <c r="CR7" s="36">
        <v>55.42</v>
      </c>
      <c r="CS7" s="36">
        <v>58.58</v>
      </c>
      <c r="CT7" s="36">
        <v>58.82</v>
      </c>
      <c r="CU7" s="36">
        <v>51.54</v>
      </c>
      <c r="CV7" s="36">
        <v>52.19</v>
      </c>
      <c r="CW7" s="36">
        <v>97.29</v>
      </c>
      <c r="CX7" s="36">
        <v>97.16</v>
      </c>
      <c r="CY7" s="36">
        <v>98.53</v>
      </c>
      <c r="CZ7" s="36">
        <v>100</v>
      </c>
      <c r="DA7" s="36">
        <v>100</v>
      </c>
      <c r="DB7" s="36">
        <v>76.58</v>
      </c>
      <c r="DC7" s="36">
        <v>74.290000000000006</v>
      </c>
      <c r="DD7" s="36">
        <v>72.31</v>
      </c>
      <c r="DE7" s="36">
        <v>71.760000000000005</v>
      </c>
      <c r="DF7" s="36">
        <v>71.599999999999994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江口　拓郎</cp:lastModifiedBy>
  <cp:lastPrinted>2016-02-18T07:37:25Z</cp:lastPrinted>
  <dcterms:created xsi:type="dcterms:W3CDTF">2016-02-03T09:28:10Z</dcterms:created>
  <dcterms:modified xsi:type="dcterms:W3CDTF">2017-03-07T07:18:40Z</dcterms:modified>
  <cp:category/>
</cp:coreProperties>
</file>