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urou-eguchi\Desktop\新しいフォルダー\新しいフォルダー (3)\"/>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BB8" i="4"/>
  <c r="W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<sst xmlns="http://schemas.openxmlformats.org/spreadsheetml/2006/main" count="232" uniqueCount="111">
  <si>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</si>
  <si>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</si>
  <si>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</si>
  <si>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</si>
  <si>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</si>
  <si>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</si>
  <si>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</si>
  <si>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</si>
  <si>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</si>
  <si>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</si>
  <si>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</si>
  <si>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</si>
  <si>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</si>
  <si>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</si>
  <si>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</si>
  <si>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</si>
  <si>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</si>
  <si>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</si>
  <si>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</si>
  <si>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</si>
  <si>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</si>
  <si>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</si>
  <si>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</si>
  <si>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</si>
  <si>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</si>
  <si>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</si>
  <si>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</si>
  <si>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</si>
  <si>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</si>
  <si>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</si>
  <si>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</si>
  <si>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</si>
  <si>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</si>
  <si>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</si>
  <si>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</si>
  <si>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</si>
  <si>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</si>
  <si>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</si>
  <si>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</si>
  <si>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</si>
  <si>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</si>
  <si>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</si>
  <si>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</si>
  <si>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</si>
  <si>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</si>
  <si>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</si>
  <si>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</si>
  <si>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</si>
  <si>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</si>
  <si>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</si>
  <si>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</si>
  <si>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</si>
  <si>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</si>
  <si>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</si>
  <si>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</si>
  <si>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</si>
  <si>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</si>
  <si>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</si>
  <si>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</si>
  <si>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</si>
  <si>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</si>
  <si>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</si>
  <si>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</si>
  <si>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</si>
  <si>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</si>
  <si>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</si>
  <si>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</si>
  <si>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</si>
  <si>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</si>
  <si>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</si>
  <si>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</si>
  <si>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</si>
  <si>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</si>
  <si>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</si>
  <si>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</si>
  <si>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</si>
  <si>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</si>
  <si>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</si>
  <si>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</si>
  <si>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</si>
  <si>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</si>
  <si>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</si>
  <si>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</si>
  <si>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</si>
  <si>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</si>
  <si>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</si>
  <si>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</si>
  <si>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</si>
  <si>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</si>
  <si>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</si>
  <si>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</si>
  <si>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</si>
  <si>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</si>
  <si>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</si>
  <si>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</si>
  <si>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</si>
  <si>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南魚沼市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</si>
  <si>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</si>
  <si>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</si>
  <si>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</si>
  <si>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</si>
  <si>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</si>
  <si>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</si>
  <si>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</si>
  <si>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</si>
  <si>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</si>
  <si>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</si>
  <si>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</si>
  <si>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類似団体に比べ、汚水処理原価は高め、経費回収率は低め、施設利用率も低めであることから、類似団体に比べ小規模世帯が多く、維持管理費の割には料金収入が少ない状況にある。
　特に経費回収率は約50％と他事業に比べ半減している。これは、設置費用は比較的少額であるが相対的に維持管理費用が高額となる浄化槽という事業特融のものであり、類似団体と極端に相違するものではない。
　また、企業債残高対事業規模比率は低下傾向にある。これは新規設置が減少し維持管理を主とする時期に入ったためであり、今後もこの傾向は継続するものと思われる。
　水洗化率が平成26年度に減少しているのは、集計方法の変更によるものであり、整備世帯・使用世帯については大幅な変動はない。</t>
    <rPh sb="1" eb="3">
      <t>ルイジ</t>
    </rPh>
    <rPh sb="3" eb="5">
      <t>ダンタイ</t>
    </rPh>
    <rPh sb="6" eb="7">
      <t>クラ</t>
    </rPh>
    <rPh sb="9" eb="11">
      <t>オスイ</t>
    </rPh>
    <rPh sb="11" eb="13">
      <t>ショリ</t>
    </rPh>
    <rPh sb="13" eb="15">
      <t>ゲンカ</t>
    </rPh>
    <rPh sb="16" eb="17">
      <t>タカ</t>
    </rPh>
    <rPh sb="19" eb="21">
      <t>ケイヒ</t>
    </rPh>
    <rPh sb="21" eb="23">
      <t>カイシュウ</t>
    </rPh>
    <rPh sb="23" eb="24">
      <t>リツ</t>
    </rPh>
    <rPh sb="25" eb="26">
      <t>ヒク</t>
    </rPh>
    <rPh sb="28" eb="30">
      <t>シセツ</t>
    </rPh>
    <rPh sb="30" eb="33">
      <t>リヨウリツ</t>
    </rPh>
    <rPh sb="34" eb="35">
      <t>ヒク</t>
    </rPh>
    <rPh sb="44" eb="46">
      <t>ルイジ</t>
    </rPh>
    <rPh sb="46" eb="48">
      <t>ダンタイ</t>
    </rPh>
    <rPh sb="49" eb="50">
      <t>クラ</t>
    </rPh>
    <rPh sb="51" eb="54">
      <t>ショウキボ</t>
    </rPh>
    <rPh sb="54" eb="56">
      <t>セタイ</t>
    </rPh>
    <rPh sb="57" eb="58">
      <t>オオ</t>
    </rPh>
    <rPh sb="60" eb="62">
      <t>イジ</t>
    </rPh>
    <rPh sb="62" eb="64">
      <t>カンリ</t>
    </rPh>
    <rPh sb="64" eb="65">
      <t>ヒ</t>
    </rPh>
    <rPh sb="66" eb="67">
      <t>ワリ</t>
    </rPh>
    <rPh sb="69" eb="71">
      <t>リョウキン</t>
    </rPh>
    <rPh sb="71" eb="73">
      <t>シュウニュウ</t>
    </rPh>
    <rPh sb="74" eb="75">
      <t>スク</t>
    </rPh>
    <rPh sb="77" eb="79">
      <t>ジョウキョウ</t>
    </rPh>
    <rPh sb="85" eb="86">
      <t>トク</t>
    </rPh>
    <rPh sb="87" eb="89">
      <t>ケイヒ</t>
    </rPh>
    <rPh sb="89" eb="91">
      <t>カイシュウ</t>
    </rPh>
    <rPh sb="91" eb="92">
      <t>リツ</t>
    </rPh>
    <rPh sb="93" eb="94">
      <t>ヤク</t>
    </rPh>
    <rPh sb="98" eb="99">
      <t>タ</t>
    </rPh>
    <rPh sb="99" eb="101">
      <t>ジギョウ</t>
    </rPh>
    <rPh sb="102" eb="103">
      <t>クラ</t>
    </rPh>
    <rPh sb="104" eb="106">
      <t>ハンゲン</t>
    </rPh>
    <rPh sb="115" eb="117">
      <t>セッチ</t>
    </rPh>
    <rPh sb="117" eb="119">
      <t>ヒヨウ</t>
    </rPh>
    <rPh sb="120" eb="123">
      <t>ヒカクテキ</t>
    </rPh>
    <rPh sb="123" eb="125">
      <t>ショウガク</t>
    </rPh>
    <rPh sb="129" eb="132">
      <t>ソウタイテキ</t>
    </rPh>
    <rPh sb="133" eb="135">
      <t>イジ</t>
    </rPh>
    <rPh sb="135" eb="137">
      <t>カンリ</t>
    </rPh>
    <rPh sb="137" eb="139">
      <t>ヒヨウ</t>
    </rPh>
    <rPh sb="140" eb="142">
      <t>コウガク</t>
    </rPh>
    <rPh sb="145" eb="148">
      <t>ジョウカソウ</t>
    </rPh>
    <rPh sb="151" eb="153">
      <t>ジギョウ</t>
    </rPh>
    <rPh sb="153" eb="155">
      <t>トクユウ</t>
    </rPh>
    <rPh sb="162" eb="164">
      <t>ルイジ</t>
    </rPh>
    <rPh sb="164" eb="166">
      <t>ダンタイ</t>
    </rPh>
    <rPh sb="167" eb="169">
      <t>キョクタン</t>
    </rPh>
    <rPh sb="170" eb="172">
      <t>ソウイ</t>
    </rPh>
    <rPh sb="186" eb="188">
      <t>キギョウ</t>
    </rPh>
    <rPh sb="188" eb="189">
      <t>サイ</t>
    </rPh>
    <rPh sb="189" eb="191">
      <t>ザンダカ</t>
    </rPh>
    <rPh sb="191" eb="192">
      <t>タイ</t>
    </rPh>
    <rPh sb="192" eb="194">
      <t>ジギョウ</t>
    </rPh>
    <rPh sb="194" eb="196">
      <t>キボ</t>
    </rPh>
    <rPh sb="196" eb="198">
      <t>ヒリツ</t>
    </rPh>
    <rPh sb="199" eb="201">
      <t>テイカ</t>
    </rPh>
    <rPh sb="201" eb="203">
      <t>ケイコウ</t>
    </rPh>
    <rPh sb="210" eb="212">
      <t>シンキ</t>
    </rPh>
    <rPh sb="212" eb="214">
      <t>セッチ</t>
    </rPh>
    <rPh sb="215" eb="217">
      <t>ゲンショウ</t>
    </rPh>
    <rPh sb="218" eb="220">
      <t>イジ</t>
    </rPh>
    <rPh sb="220" eb="222">
      <t>カンリ</t>
    </rPh>
    <rPh sb="223" eb="224">
      <t>シュ</t>
    </rPh>
    <rPh sb="227" eb="229">
      <t>ジキ</t>
    </rPh>
    <rPh sb="230" eb="231">
      <t>ハイ</t>
    </rPh>
    <rPh sb="239" eb="241">
      <t>コンゴ</t>
    </rPh>
    <rPh sb="244" eb="246">
      <t>ケイコウ</t>
    </rPh>
    <rPh sb="247" eb="249">
      <t>ケイゾク</t>
    </rPh>
    <rPh sb="254" eb="255">
      <t>オモ</t>
    </rPh>
    <rPh sb="261" eb="264">
      <t>スイセンカ</t>
    </rPh>
    <rPh sb="264" eb="265">
      <t>リツ</t>
    </rPh>
    <rPh sb="266" eb="268">
      <t>ヘイセイ</t>
    </rPh>
    <rPh sb="270" eb="272">
      <t>ネンド</t>
    </rPh>
    <rPh sb="273" eb="275">
      <t>ゲンショウ</t>
    </rPh>
    <rPh sb="282" eb="284">
      <t>シュウケイ</t>
    </rPh>
    <rPh sb="284" eb="286">
      <t>ホウホウ</t>
    </rPh>
    <rPh sb="287" eb="289">
      <t>ヘンコウ</t>
    </rPh>
    <rPh sb="298" eb="300">
      <t>セイビ</t>
    </rPh>
    <rPh sb="300" eb="302">
      <t>セタイ</t>
    </rPh>
    <rPh sb="303" eb="305">
      <t>シヨウ</t>
    </rPh>
    <rPh sb="305" eb="307">
      <t>セタイ</t>
    </rPh>
    <rPh sb="312" eb="314">
      <t>オオハバ</t>
    </rPh>
    <rPh sb="315" eb="317">
      <t>ヘンドウ</t>
    </rPh>
    <phoneticPr fontId="4"/>
  </si>
  <si>
    <t>　浄化槽の設置は平成12年度からであり、浄化槽本体は比較的長寿命であると見込まれる事から、当面浄化槽本体についての更新等は不要であり、ブロワ―交換等の維持管理が主となる。</t>
    <rPh sb="1" eb="4">
      <t>ジョウカソウ</t>
    </rPh>
    <rPh sb="5" eb="7">
      <t>セッチ</t>
    </rPh>
    <rPh sb="8" eb="10">
      <t>ヘイセイ</t>
    </rPh>
    <rPh sb="12" eb="14">
      <t>ネンド</t>
    </rPh>
    <rPh sb="20" eb="23">
      <t>ジョウカソウ</t>
    </rPh>
    <rPh sb="23" eb="25">
      <t>ホンタイ</t>
    </rPh>
    <rPh sb="26" eb="29">
      <t>ヒカクテキ</t>
    </rPh>
    <rPh sb="29" eb="30">
      <t>チョウ</t>
    </rPh>
    <rPh sb="30" eb="32">
      <t>ジュミョウ</t>
    </rPh>
    <rPh sb="36" eb="38">
      <t>ミコ</t>
    </rPh>
    <rPh sb="41" eb="42">
      <t>コト</t>
    </rPh>
    <rPh sb="45" eb="47">
      <t>トウメン</t>
    </rPh>
    <rPh sb="47" eb="50">
      <t>ジョウカソウ</t>
    </rPh>
    <rPh sb="50" eb="52">
      <t>ホンタイ</t>
    </rPh>
    <rPh sb="57" eb="59">
      <t>コウシン</t>
    </rPh>
    <rPh sb="59" eb="60">
      <t>トウ</t>
    </rPh>
    <rPh sb="61" eb="63">
      <t>フヨウ</t>
    </rPh>
    <rPh sb="71" eb="73">
      <t>コウカン</t>
    </rPh>
    <rPh sb="73" eb="74">
      <t>トウ</t>
    </rPh>
    <rPh sb="75" eb="77">
      <t>イジ</t>
    </rPh>
    <rPh sb="77" eb="79">
      <t>カンリ</t>
    </rPh>
    <rPh sb="80" eb="81">
      <t>オモ</t>
    </rPh>
    <phoneticPr fontId="4"/>
  </si>
  <si>
    <t>　他団体に比べ汚水処理原価が高く、経費回収率は低い傾向にある。これは、郊外の少人数世帯がより多く、使用料が少なめである事が原因と思われ、この傾向は続くものと思われる。
　下水道事業は、市民生活の根幹にかかわる社会インフラであり高額な投資を要するが、料金面では市民生活への影響が大きい事から値上げは困難であり、必ずしも経営面で健全であることは困難であるが、今後も出来るだけ効率的な維持管理に努めることとしたい。</t>
    <rPh sb="1" eb="2">
      <t>タ</t>
    </rPh>
    <rPh sb="2" eb="4">
      <t>ダンタイ</t>
    </rPh>
    <rPh sb="5" eb="6">
      <t>クラ</t>
    </rPh>
    <rPh sb="7" eb="9">
      <t>オスイ</t>
    </rPh>
    <rPh sb="9" eb="11">
      <t>ショリ</t>
    </rPh>
    <rPh sb="11" eb="13">
      <t>ゲンカ</t>
    </rPh>
    <rPh sb="14" eb="15">
      <t>タカ</t>
    </rPh>
    <rPh sb="17" eb="19">
      <t>ケイヒ</t>
    </rPh>
    <rPh sb="19" eb="21">
      <t>カイシュウ</t>
    </rPh>
    <rPh sb="21" eb="22">
      <t>リツ</t>
    </rPh>
    <rPh sb="23" eb="24">
      <t>ヒク</t>
    </rPh>
    <rPh sb="25" eb="27">
      <t>ケイコウ</t>
    </rPh>
    <rPh sb="35" eb="37">
      <t>コウガイ</t>
    </rPh>
    <rPh sb="38" eb="41">
      <t>ショウニンズウ</t>
    </rPh>
    <rPh sb="41" eb="43">
      <t>セタイ</t>
    </rPh>
    <rPh sb="46" eb="47">
      <t>オオ</t>
    </rPh>
    <rPh sb="49" eb="52">
      <t>シヨウリョウ</t>
    </rPh>
    <rPh sb="53" eb="54">
      <t>スク</t>
    </rPh>
    <rPh sb="59" eb="60">
      <t>コト</t>
    </rPh>
    <rPh sb="61" eb="63">
      <t>ゲンイン</t>
    </rPh>
    <rPh sb="64" eb="65">
      <t>オモ</t>
    </rPh>
    <rPh sb="70" eb="72">
      <t>ケイコウ</t>
    </rPh>
    <rPh sb="73" eb="74">
      <t>ツヅ</t>
    </rPh>
    <rPh sb="78" eb="79">
      <t>オモ</t>
    </rPh>
    <rPh sb="85" eb="88">
      <t>ゲスイドウ</t>
    </rPh>
    <rPh sb="88" eb="90">
      <t>ジギョウ</t>
    </rPh>
    <rPh sb="92" eb="94">
      <t>シミン</t>
    </rPh>
    <rPh sb="94" eb="96">
      <t>セイカツ</t>
    </rPh>
    <rPh sb="97" eb="99">
      <t>コンカン</t>
    </rPh>
    <rPh sb="104" eb="106">
      <t>シャカイ</t>
    </rPh>
    <rPh sb="113" eb="115">
      <t>コウガク</t>
    </rPh>
    <rPh sb="116" eb="118">
      <t>トウシ</t>
    </rPh>
    <rPh sb="119" eb="120">
      <t>ヨウ</t>
    </rPh>
    <rPh sb="124" eb="126">
      <t>リョウキン</t>
    </rPh>
    <rPh sb="126" eb="127">
      <t>メン</t>
    </rPh>
    <rPh sb="129" eb="131">
      <t>シミン</t>
    </rPh>
    <rPh sb="131" eb="133">
      <t>セイカツ</t>
    </rPh>
    <rPh sb="135" eb="137">
      <t>エイキョウ</t>
    </rPh>
    <rPh sb="138" eb="139">
      <t>オオ</t>
    </rPh>
    <rPh sb="141" eb="142">
      <t>コト</t>
    </rPh>
    <rPh sb="144" eb="146">
      <t>ネア</t>
    </rPh>
    <rPh sb="148" eb="150">
      <t>コンナン</t>
    </rPh>
    <rPh sb="154" eb="155">
      <t>カナラ</t>
    </rPh>
    <rPh sb="158" eb="160">
      <t>ケイエイ</t>
    </rPh>
    <rPh sb="160" eb="161">
      <t>メン</t>
    </rPh>
    <rPh sb="162" eb="164">
      <t>ケンゼン</t>
    </rPh>
    <rPh sb="170" eb="172">
      <t>コンナン</t>
    </rPh>
    <rPh sb="177" eb="179">
      <t>コンゴ</t>
    </rPh>
    <rPh sb="180" eb="182">
      <t>デキ</t>
    </rPh>
    <rPh sb="185" eb="188">
      <t>コウリツテキ</t>
    </rPh>
    <rPh sb="189" eb="191">
      <t>イジ</t>
    </rPh>
    <rPh sb="191" eb="193">
      <t>カンリ</t>
    </rPh>
    <rPh sb="194" eb="19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</si>
</sst>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A0-449C-8B17-DB7DA7CE9200}"/>
            </c:ext>
          </c:extLst>
        </c:ser>
        <c:dLbls>
          <c:showLegendKey val="0"/>
          <c:showVal val="0"/>
          <c:showCatName val="0"/>
          <c:showSerName val="0"/>
          <c:showPercent val="0"/>
          <c:showBubbleSize val="0"/>
        </c:dLbls>
        <c:gapWidth val="150"/>
        <c:axId val="20478208"/>
        <c:axId val="204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7A0-449C-8B17-DB7DA7CE9200}"/>
            </c:ext>
          </c:extLst>
        </c:ser>
        <c:dLbls>
          <c:showLegendKey val="0"/>
          <c:showVal val="0"/>
          <c:showCatName val="0"/>
          <c:showSerName val="0"/>
          <c:showPercent val="0"/>
          <c:showBubbleSize val="0"/>
        </c:dLbls>
        <c:marker val="1"/>
        <c:smooth val="0"/>
        <c:axId val="20478208"/>
        <c:axId val="20493824"/>
      </c:lineChart>
      <c:dateAx>
        <c:axId val="20478208"/>
        <c:scaling>
          <c:orientation val="minMax"/>
        </c:scaling>
        <c:delete val="1"/>
        <c:axPos val="b"/>
        <c:numFmt formatCode="ge" sourceLinked="1"/>
        <c:majorTickMark val="none"/>
        <c:minorTickMark val="none"/>
        <c:tickLblPos val="none"/>
        <c:crossAx val="20493824"/>
        <c:crosses val="autoZero"/>
        <c:auto val="1"/>
        <c:lblOffset val="100"/>
        <c:baseTimeUnit val="years"/>
      </c:dateAx>
      <c:valAx>
        <c:axId val="204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51.09</c:v>
                </c:pt>
                <c:pt idx="1">
                  <c:v>51.18</c:v>
                </c:pt>
                <c:pt idx="2">
                  <c:v>48.86</c:v>
                </c:pt>
                <c:pt idx="3">
                  <c:v>49.61</c:v>
                </c:pt>
                <c:pt idx="4">
                  <c:v>50.32</c:v>
                </c:pt>
              </c:numCache>
            </c:numRef>
          </c:val>
          <c:extLst>
            <c:ext xmlns:c16="http://schemas.microsoft.com/office/drawing/2014/chart" uri="{C3380CC4-5D6E-409C-BE32-E72D297353CC}">
              <c16:uniqueId val="{00000000-57E2-49D2-BF10-B8BCF526EBCF}"/>
            </c:ext>
          </c:extLst>
        </c:ser>
        <c:dLbls>
          <c:showLegendKey val="0"/>
          <c:showVal val="0"/>
          <c:showCatName val="0"/>
          <c:showSerName val="0"/>
          <c:showPercent val="0"/>
          <c:showBubbleSize val="0"/>
        </c:dLbls>
        <c:gapWidth val="150"/>
        <c:axId val="32266880"/>
        <c:axId val="323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extLst>
            <c:ext xmlns:c16="http://schemas.microsoft.com/office/drawing/2014/chart" uri="{C3380CC4-5D6E-409C-BE32-E72D297353CC}">
              <c16:uniqueId val="{00000001-57E2-49D2-BF10-B8BCF526EBCF}"/>
            </c:ext>
          </c:extLst>
        </c:ser>
        <c:dLbls>
          <c:showLegendKey val="0"/>
          <c:showVal val="0"/>
          <c:showCatName val="0"/>
          <c:showSerName val="0"/>
          <c:showPercent val="0"/>
          <c:showBubbleSize val="0"/>
        </c:dLbls>
        <c:marker val="1"/>
        <c:smooth val="0"/>
        <c:axId val="32266880"/>
        <c:axId val="32301824"/>
      </c:lineChart>
      <c:dateAx>
        <c:axId val="32266880"/>
        <c:scaling>
          <c:orientation val="minMax"/>
        </c:scaling>
        <c:delete val="1"/>
        <c:axPos val="b"/>
        <c:numFmt formatCode="ge" sourceLinked="1"/>
        <c:majorTickMark val="none"/>
        <c:minorTickMark val="none"/>
        <c:tickLblPos val="none"/>
        <c:crossAx val="32301824"/>
        <c:crosses val="autoZero"/>
        <c:auto val="1"/>
        <c:lblOffset val="100"/>
        <c:baseTimeUnit val="years"/>
      </c:dateAx>
      <c:valAx>
        <c:axId val="323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99.65</c:v>
                </c:pt>
                <c:pt idx="1">
                  <c:v>99.48</c:v>
                </c:pt>
                <c:pt idx="2">
                  <c:v>99.37</c:v>
                </c:pt>
                <c:pt idx="3">
                  <c:v>99.41</c:v>
                </c:pt>
                <c:pt idx="4">
                  <c:v>84.62</c:v>
                </c:pt>
              </c:numCache>
            </c:numRef>
          </c:val>
          <c:extLst>
            <c:ext xmlns:c16="http://schemas.microsoft.com/office/drawing/2014/chart" uri="{C3380CC4-5D6E-409C-BE32-E72D297353CC}">
              <c16:uniqueId val="{00000000-120A-4462-B588-C70DB873EA58}"/>
            </c:ext>
          </c:extLst>
        </c:ser>
        <c:dLbls>
          <c:showLegendKey val="0"/>
          <c:showVal val="0"/>
          <c:showCatName val="0"/>
          <c:showSerName val="0"/>
          <c:showPercent val="0"/>
          <c:showBubbleSize val="0"/>
        </c:dLbls>
        <c:gapWidth val="150"/>
        <c:axId val="32348416"/>
        <c:axId val="324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extLst>
            <c:ext xmlns:c16="http://schemas.microsoft.com/office/drawing/2014/chart" uri="{C3380CC4-5D6E-409C-BE32-E72D297353CC}">
              <c16:uniqueId val="{00000001-120A-4462-B588-C70DB873EA58}"/>
            </c:ext>
          </c:extLst>
        </c:ser>
        <c:dLbls>
          <c:showLegendKey val="0"/>
          <c:showVal val="0"/>
          <c:showCatName val="0"/>
          <c:showSerName val="0"/>
          <c:showPercent val="0"/>
          <c:showBubbleSize val="0"/>
        </c:dLbls>
        <c:marker val="1"/>
        <c:smooth val="0"/>
        <c:axId val="32348416"/>
        <c:axId val="32403840"/>
      </c:lineChart>
      <c:dateAx>
        <c:axId val="32348416"/>
        <c:scaling>
          <c:orientation val="minMax"/>
        </c:scaling>
        <c:delete val="1"/>
        <c:axPos val="b"/>
        <c:numFmt formatCode="ge" sourceLinked="1"/>
        <c:majorTickMark val="none"/>
        <c:minorTickMark val="none"/>
        <c:tickLblPos val="none"/>
        <c:crossAx val="32403840"/>
        <c:crosses val="autoZero"/>
        <c:auto val="1"/>
        <c:lblOffset val="100"/>
        <c:baseTimeUnit val="years"/>
      </c:dateAx>
      <c:valAx>
        <c:axId val="324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102.93</c:v>
                </c:pt>
                <c:pt idx="1">
                  <c:v>114.44</c:v>
                </c:pt>
                <c:pt idx="2">
                  <c:v>94.85</c:v>
                </c:pt>
                <c:pt idx="3">
                  <c:v>142.03</c:v>
                </c:pt>
                <c:pt idx="4">
                  <c:v>91.33</c:v>
                </c:pt>
              </c:numCache>
            </c:numRef>
          </c:val>
          <c:extLst>
            <c:ext xmlns:c16="http://schemas.microsoft.com/office/drawing/2014/chart" uri="{C3380CC4-5D6E-409C-BE32-E72D297353CC}">
              <c16:uniqueId val="{00000000-EF35-4CA0-BAF9-0752452A7AB1}"/>
            </c:ext>
          </c:extLst>
        </c:ser>
        <c:dLbls>
          <c:showLegendKey val="0"/>
          <c:showVal val="0"/>
          <c:showCatName val="0"/>
          <c:showSerName val="0"/>
          <c:showPercent val="0"/>
          <c:showBubbleSize val="0"/>
        </c:dLbls>
        <c:gapWidth val="150"/>
        <c:axId val="32337920"/>
        <c:axId val="323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35-4CA0-BAF9-0752452A7AB1}"/>
            </c:ext>
          </c:extLst>
        </c:ser>
        <c:dLbls>
          <c:showLegendKey val="0"/>
          <c:showVal val="0"/>
          <c:showCatName val="0"/>
          <c:showSerName val="0"/>
          <c:showPercent val="0"/>
          <c:showBubbleSize val="0"/>
        </c:dLbls>
        <c:marker val="1"/>
        <c:smooth val="0"/>
        <c:axId val="32337920"/>
        <c:axId val="32339840"/>
      </c:lineChart>
      <c:dateAx>
        <c:axId val="32337920"/>
        <c:scaling>
          <c:orientation val="minMax"/>
        </c:scaling>
        <c:delete val="1"/>
        <c:axPos val="b"/>
        <c:numFmt formatCode="ge" sourceLinked="1"/>
        <c:majorTickMark val="none"/>
        <c:minorTickMark val="none"/>
        <c:tickLblPos val="none"/>
        <c:crossAx val="32339840"/>
        <c:crosses val="autoZero"/>
        <c:auto val="1"/>
        <c:lblOffset val="100"/>
        <c:baseTimeUnit val="years"/>
      </c:dateAx>
      <c:valAx>
        <c:axId val="323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AB-453D-BE0A-BFEC3551FD16}"/>
            </c:ext>
          </c:extLst>
        </c:ser>
        <c:dLbls>
          <c:showLegendKey val="0"/>
          <c:showVal val="0"/>
          <c:showCatName val="0"/>
          <c:showSerName val="0"/>
          <c:showPercent val="0"/>
          <c:showBubbleSize val="0"/>
        </c:dLbls>
        <c:gapWidth val="150"/>
        <c:axId val="32420608"/>
        <c:axId val="324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AB-453D-BE0A-BFEC3551FD16}"/>
            </c:ext>
          </c:extLst>
        </c:ser>
        <c:dLbls>
          <c:showLegendKey val="0"/>
          <c:showVal val="0"/>
          <c:showCatName val="0"/>
          <c:showSerName val="0"/>
          <c:showPercent val="0"/>
          <c:showBubbleSize val="0"/>
        </c:dLbls>
        <c:marker val="1"/>
        <c:smooth val="0"/>
        <c:axId val="32420608"/>
        <c:axId val="32422528"/>
      </c:lineChart>
      <c:dateAx>
        <c:axId val="32420608"/>
        <c:scaling>
          <c:orientation val="minMax"/>
        </c:scaling>
        <c:delete val="1"/>
        <c:axPos val="b"/>
        <c:numFmt formatCode="ge" sourceLinked="1"/>
        <c:majorTickMark val="none"/>
        <c:minorTickMark val="none"/>
        <c:tickLblPos val="none"/>
        <c:crossAx val="32422528"/>
        <c:crosses val="autoZero"/>
        <c:auto val="1"/>
        <c:lblOffset val="100"/>
        <c:baseTimeUnit val="years"/>
      </c:dateAx>
      <c:valAx>
        <c:axId val="324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99-4E9D-AF6A-DBFC62090635}"/>
            </c:ext>
          </c:extLst>
        </c:ser>
        <c:dLbls>
          <c:showLegendKey val="0"/>
          <c:showVal val="0"/>
          <c:showCatName val="0"/>
          <c:showSerName val="0"/>
          <c:showPercent val="0"/>
          <c:showBubbleSize val="0"/>
        </c:dLbls>
        <c:gapWidth val="150"/>
        <c:axId val="52425088"/>
        <c:axId val="524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99-4E9D-AF6A-DBFC62090635}"/>
            </c:ext>
          </c:extLst>
        </c:ser>
        <c:dLbls>
          <c:showLegendKey val="0"/>
          <c:showVal val="0"/>
          <c:showCatName val="0"/>
          <c:showSerName val="0"/>
          <c:showPercent val="0"/>
          <c:showBubbleSize val="0"/>
        </c:dLbls>
        <c:marker val="1"/>
        <c:smooth val="0"/>
        <c:axId val="52425088"/>
        <c:axId val="52427008"/>
      </c:lineChart>
      <c:dateAx>
        <c:axId val="52425088"/>
        <c:scaling>
          <c:orientation val="minMax"/>
        </c:scaling>
        <c:delete val="1"/>
        <c:axPos val="b"/>
        <c:numFmt formatCode="ge" sourceLinked="1"/>
        <c:majorTickMark val="none"/>
        <c:minorTickMark val="none"/>
        <c:tickLblPos val="none"/>
        <c:crossAx val="52427008"/>
        <c:crosses val="autoZero"/>
        <c:auto val="1"/>
        <c:lblOffset val="100"/>
        <c:baseTimeUnit val="years"/>
      </c:dateAx>
      <c:valAx>
        <c:axId val="524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79-4BB9-B352-4904DF6AE290}"/>
            </c:ext>
          </c:extLst>
        </c:ser>
        <c:dLbls>
          <c:showLegendKey val="0"/>
          <c:showVal val="0"/>
          <c:showCatName val="0"/>
          <c:showSerName val="0"/>
          <c:showPercent val="0"/>
          <c:showBubbleSize val="0"/>
        </c:dLbls>
        <c:gapWidth val="150"/>
        <c:axId val="96082944"/>
        <c:axId val="961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79-4BB9-B352-4904DF6AE290}"/>
            </c:ext>
          </c:extLst>
        </c:ser>
        <c:dLbls>
          <c:showLegendKey val="0"/>
          <c:showVal val="0"/>
          <c:showCatName val="0"/>
          <c:showSerName val="0"/>
          <c:showPercent val="0"/>
          <c:showBubbleSize val="0"/>
        </c:dLbls>
        <c:marker val="1"/>
        <c:smooth val="0"/>
        <c:axId val="96082944"/>
        <c:axId val="96138368"/>
      </c:lineChart>
      <c:dateAx>
        <c:axId val="96082944"/>
        <c:scaling>
          <c:orientation val="minMax"/>
        </c:scaling>
        <c:delete val="1"/>
        <c:axPos val="b"/>
        <c:numFmt formatCode="ge" sourceLinked="1"/>
        <c:majorTickMark val="none"/>
        <c:minorTickMark val="none"/>
        <c:tickLblPos val="none"/>
        <c:crossAx val="96138368"/>
        <c:crosses val="autoZero"/>
        <c:auto val="1"/>
        <c:lblOffset val="100"/>
        <c:baseTimeUnit val="years"/>
      </c:dateAx>
      <c:valAx>
        <c:axId val="961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F4-4691-B355-765EBD50532F}"/>
            </c:ext>
          </c:extLst>
        </c:ser>
        <c:dLbls>
          <c:showLegendKey val="0"/>
          <c:showVal val="0"/>
          <c:showCatName val="0"/>
          <c:showSerName val="0"/>
          <c:showPercent val="0"/>
          <c:showBubbleSize val="0"/>
        </c:dLbls>
        <c:gapWidth val="150"/>
        <c:axId val="20538112"/>
        <c:axId val="205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F4-4691-B355-765EBD50532F}"/>
            </c:ext>
          </c:extLst>
        </c:ser>
        <c:dLbls>
          <c:showLegendKey val="0"/>
          <c:showVal val="0"/>
          <c:showCatName val="0"/>
          <c:showSerName val="0"/>
          <c:showPercent val="0"/>
          <c:showBubbleSize val="0"/>
        </c:dLbls>
        <c:marker val="1"/>
        <c:smooth val="0"/>
        <c:axId val="20538112"/>
        <c:axId val="20540032"/>
      </c:lineChart>
      <c:dateAx>
        <c:axId val="20538112"/>
        <c:scaling>
          <c:orientation val="minMax"/>
        </c:scaling>
        <c:delete val="1"/>
        <c:axPos val="b"/>
        <c:numFmt formatCode="ge" sourceLinked="1"/>
        <c:majorTickMark val="none"/>
        <c:minorTickMark val="none"/>
        <c:tickLblPos val="none"/>
        <c:crossAx val="20540032"/>
        <c:crosses val="autoZero"/>
        <c:auto val="1"/>
        <c:lblOffset val="100"/>
        <c:baseTimeUnit val="years"/>
      </c:dateAx>
      <c:valAx>
        <c:axId val="205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694.14</c:v>
                </c:pt>
                <c:pt idx="1">
                  <c:v>844.72</c:v>
                </c:pt>
                <c:pt idx="2">
                  <c:v>473.84</c:v>
                </c:pt>
                <c:pt idx="3">
                  <c:v>381.64</c:v>
                </c:pt>
                <c:pt idx="4">
                  <c:v>296.64</c:v>
                </c:pt>
              </c:numCache>
            </c:numRef>
          </c:val>
          <c:extLst>
            <c:ext xmlns:c16="http://schemas.microsoft.com/office/drawing/2014/chart" uri="{C3380CC4-5D6E-409C-BE32-E72D297353CC}">
              <c16:uniqueId val="{00000000-BC58-4783-A34F-B9119B6CDE0A}"/>
            </c:ext>
          </c:extLst>
        </c:ser>
        <c:dLbls>
          <c:showLegendKey val="0"/>
          <c:showVal val="0"/>
          <c:showCatName val="0"/>
          <c:showSerName val="0"/>
          <c:showPercent val="0"/>
          <c:showBubbleSize val="0"/>
        </c:dLbls>
        <c:gapWidth val="150"/>
        <c:axId val="20574592"/>
        <c:axId val="205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extLst>
            <c:ext xmlns:c16="http://schemas.microsoft.com/office/drawing/2014/chart" uri="{C3380CC4-5D6E-409C-BE32-E72D297353CC}">
              <c16:uniqueId val="{00000001-BC58-4783-A34F-B9119B6CDE0A}"/>
            </c:ext>
          </c:extLst>
        </c:ser>
        <c:dLbls>
          <c:showLegendKey val="0"/>
          <c:showVal val="0"/>
          <c:showCatName val="0"/>
          <c:showSerName val="0"/>
          <c:showPercent val="0"/>
          <c:showBubbleSize val="0"/>
        </c:dLbls>
        <c:marker val="1"/>
        <c:smooth val="0"/>
        <c:axId val="20574592"/>
        <c:axId val="20576512"/>
      </c:lineChart>
      <c:dateAx>
        <c:axId val="20574592"/>
        <c:scaling>
          <c:orientation val="minMax"/>
        </c:scaling>
        <c:delete val="1"/>
        <c:axPos val="b"/>
        <c:numFmt formatCode="ge" sourceLinked="1"/>
        <c:majorTickMark val="none"/>
        <c:minorTickMark val="none"/>
        <c:tickLblPos val="none"/>
        <c:crossAx val="20576512"/>
        <c:crosses val="autoZero"/>
        <c:auto val="1"/>
        <c:lblOffset val="100"/>
        <c:baseTimeUnit val="years"/>
      </c:dateAx>
      <c:valAx>
        <c:axId val="205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54.93</c:v>
                </c:pt>
                <c:pt idx="1">
                  <c:v>52.6</c:v>
                </c:pt>
                <c:pt idx="2">
                  <c:v>52.21</c:v>
                </c:pt>
                <c:pt idx="3">
                  <c:v>49.93</c:v>
                </c:pt>
                <c:pt idx="4">
                  <c:v>45.76</c:v>
                </c:pt>
              </c:numCache>
            </c:numRef>
          </c:val>
          <c:extLst>
            <c:ext xmlns:c16="http://schemas.microsoft.com/office/drawing/2014/chart" uri="{C3380CC4-5D6E-409C-BE32-E72D297353CC}">
              <c16:uniqueId val="{00000000-4A76-4B87-AE6D-D564DBCE6DB0}"/>
            </c:ext>
          </c:extLst>
        </c:ser>
        <c:dLbls>
          <c:showLegendKey val="0"/>
          <c:showVal val="0"/>
          <c:showCatName val="0"/>
          <c:showSerName val="0"/>
          <c:showPercent val="0"/>
          <c:showBubbleSize val="0"/>
        </c:dLbls>
        <c:gapWidth val="150"/>
        <c:axId val="29810688"/>
        <c:axId val="298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extLst>
            <c:ext xmlns:c16="http://schemas.microsoft.com/office/drawing/2014/chart" uri="{C3380CC4-5D6E-409C-BE32-E72D297353CC}">
              <c16:uniqueId val="{00000001-4A76-4B87-AE6D-D564DBCE6DB0}"/>
            </c:ext>
          </c:extLst>
        </c:ser>
        <c:dLbls>
          <c:showLegendKey val="0"/>
          <c:showVal val="0"/>
          <c:showCatName val="0"/>
          <c:showSerName val="0"/>
          <c:showPercent val="0"/>
          <c:showBubbleSize val="0"/>
        </c:dLbls>
        <c:marker val="1"/>
        <c:smooth val="0"/>
        <c:axId val="29810688"/>
        <c:axId val="29812608"/>
      </c:lineChart>
      <c:dateAx>
        <c:axId val="29810688"/>
        <c:scaling>
          <c:orientation val="minMax"/>
        </c:scaling>
        <c:delete val="1"/>
        <c:axPos val="b"/>
        <c:numFmt formatCode="ge" sourceLinked="1"/>
        <c:majorTickMark val="none"/>
        <c:minorTickMark val="none"/>
        <c:tickLblPos val="none"/>
        <c:crossAx val="29812608"/>
        <c:crosses val="autoZero"/>
        <c:auto val="1"/>
        <c:lblOffset val="100"/>
        <c:baseTimeUnit val="years"/>
      </c:dateAx>
      <c:valAx>
        <c:axId val="298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280.95999999999998</c:v>
                </c:pt>
                <c:pt idx="1">
                  <c:v>288.33</c:v>
                </c:pt>
                <c:pt idx="2">
                  <c:v>297.48</c:v>
                </c:pt>
                <c:pt idx="3">
                  <c:v>303.14</c:v>
                </c:pt>
                <c:pt idx="4">
                  <c:v>327.61</c:v>
                </c:pt>
              </c:numCache>
            </c:numRef>
          </c:val>
          <c:extLst>
            <c:ext xmlns:c16="http://schemas.microsoft.com/office/drawing/2014/chart" uri="{C3380CC4-5D6E-409C-BE32-E72D297353CC}">
              <c16:uniqueId val="{00000000-72C4-4764-AC0B-07C6C877F1F7}"/>
            </c:ext>
          </c:extLst>
        </c:ser>
        <c:dLbls>
          <c:showLegendKey val="0"/>
          <c:showVal val="0"/>
          <c:showCatName val="0"/>
          <c:showSerName val="0"/>
          <c:showPercent val="0"/>
          <c:showBubbleSize val="0"/>
        </c:dLbls>
        <c:gapWidth val="150"/>
        <c:axId val="32209920"/>
        <c:axId val="322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extLst>
            <c:ext xmlns:c16="http://schemas.microsoft.com/office/drawing/2014/chart" uri="{C3380CC4-5D6E-409C-BE32-E72D297353CC}">
              <c16:uniqueId val="{00000001-72C4-4764-AC0B-07C6C877F1F7}"/>
            </c:ext>
          </c:extLst>
        </c:ser>
        <c:dLbls>
          <c:showLegendKey val="0"/>
          <c:showVal val="0"/>
          <c:showCatName val="0"/>
          <c:showSerName val="0"/>
          <c:showPercent val="0"/>
          <c:showBubbleSize val="0"/>
        </c:dLbls>
        <c:marker val="1"/>
        <c:smooth val="0"/>
        <c:axId val="32209920"/>
        <c:axId val="32212096"/>
      </c:lineChart>
      <c:dateAx>
        <c:axId val="32209920"/>
        <c:scaling>
          <c:orientation val="minMax"/>
        </c:scaling>
        <c:delete val="1"/>
        <c:axPos val="b"/>
        <c:numFmt formatCode="ge" sourceLinked="1"/>
        <c:majorTickMark val="none"/>
        <c:minorTickMark val="none"/>
        <c:tickLblPos val="none"/>
        <c:crossAx val="32212096"/>
        <c:crosses val="autoZero"/>
        <c:auto val="1"/>
        <c:lblOffset val="100"/>
        <c:baseTimeUnit val="years"/>
      </c:dateAx>
      <c:valAx>
        <c:axId val="322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70" zoomScaleNormal="70" zoomScaleSheetLayoutView="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新潟県　南魚沼市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59636</v>
      </c>
      <c r="AM8" s="47"/>
      <c r="AN8" s="47"/>
      <c r="AO8" s="47"/>
      <c r="AP8" s="47"/>
      <c r="AQ8" s="47"/>
      <c r="AR8" s="47"/>
      <c r="AS8" s="47"/>
      <c r="AT8" s="43">
        <f>データ!S6</f>
        <v>584.54999999999995</v>
      </c>
      <c r="AU8" s="43"/>
      <c r="AV8" s="43"/>
      <c r="AW8" s="43"/>
      <c r="AX8" s="43"/>
      <c r="AY8" s="43"/>
      <c r="AZ8" s="43"/>
      <c r="BA8" s="43"/>
      <c r="BB8" s="43">
        <f>データ!T6</f>
        <v>102.02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3.73</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2211</v>
      </c>
      <c r="AM10" s="47"/>
      <c r="AN10" s="47"/>
      <c r="AO10" s="47"/>
      <c r="AP10" s="47"/>
      <c r="AQ10" s="47"/>
      <c r="AR10" s="47"/>
      <c r="AS10" s="47"/>
      <c r="AT10" s="43">
        <f>データ!V6</f>
        <v>3.69</v>
      </c>
      <c r="AU10" s="43"/>
      <c r="AV10" s="43"/>
      <c r="AW10" s="43"/>
      <c r="AX10" s="43"/>
      <c r="AY10" s="43"/>
      <c r="AZ10" s="43"/>
      <c r="BA10" s="43"/>
      <c r="BB10" s="43">
        <f>データ!W6</f>
        <v>599.19000000000005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P15" sqref="CP15"/>
    </sheetView>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152269</v>
      </c>
      <c r="D6" s="31">
        <f t="shared" si="3"/>
        <v>47</v>
      </c>
      <c r="E6" s="31">
        <f t="shared" si="3"/>
        <v>18</v>
      </c>
      <c r="F6" s="31">
        <f t="shared" si="3"/>
        <v>0</v>
      </c>
      <c r="G6" s="31">
        <f t="shared" si="3"/>
        <v>0</v>
      </c>
      <c r="H6" s="31" t="str">
        <f t="shared" si="3"/>
        <v>新潟県　南魚沼市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3.73</v>
      </c>
      <c r="P6" s="32">
        <f t="shared" si="3"/>
        <v>100</v>
      </c>
      <c r="Q6" s="32">
        <f t="shared" si="3"/>
        <v>3780</v>
      </c>
      <c r="R6" s="32">
        <f t="shared" si="3"/>
        <v>59636</v>
      </c>
      <c r="S6" s="32">
        <f t="shared" si="3"/>
        <v>584.54999999999995</v>
      </c>
      <c r="T6" s="32">
        <f t="shared" si="3"/>
        <v>102.02</v>
      </c>
      <c r="U6" s="32">
        <f t="shared" si="3"/>
        <v>2211</v>
      </c>
      <c r="V6" s="32">
        <f t="shared" si="3"/>
        <v>3.69</v>
      </c>
      <c r="W6" s="32">
        <f t="shared" si="3"/>
        <v>599.19000000000005</v>
      </c>
      <c r="X6" s="33">
        <f>IF(X7="",NA(),X7)</f>
        <v>102.93</v>
      </c>
      <c r="Y6" s="33">
        <f t="shared" ref="Y6:AG6" si="4">IF(Y7="",NA(),Y7)</f>
        <v>114.44</v>
      </c>
      <c r="Z6" s="33">
        <f t="shared" si="4"/>
        <v>94.85</v>
      </c>
      <c r="AA6" s="33">
        <f t="shared" si="4"/>
        <v>142.03</v>
      </c>
      <c r="AB6" s="33">
        <f t="shared" si="4"/>
        <v>91.33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694.14</v>
      </c>
      <c r="BF6" s="33">
        <f t="shared" ref="BF6:BN6" si="7">IF(BF7="",NA(),BF7)</f>
        <v>844.72</v>
      </c>
      <c r="BG6" s="33">
        <f t="shared" si="7"/>
        <v>473.84</v>
      </c>
      <c r="BH6" s="33">
        <f t="shared" si="7"/>
        <v>381.64</v>
      </c>
      <c r="BI6" s="33">
        <f t="shared" si="7"/>
        <v>296.64</v>
      </c>
      <c r="BJ6" s="33">
        <f t="shared" si="7"/>
        <v>442.18</v>
      </c>
      <c r="BK6" s="33">
        <f t="shared" si="7"/>
        <v>421.01</v>
      </c>
      <c r="BL6" s="33">
        <f t="shared" si="7"/>
        <v>430.64</v>
      </c>
      <c r="BM6" s="33">
        <f t="shared" si="7"/>
        <v>446.63</v>
      </c>
      <c r="BN6" s="33">
        <f t="shared" si="7"/>
        <v>416.91</v>
      </c>
      <c r="BO6" s="32" t="str">
        <f>IF(BO7="","",IF(BO7="-","【-】","【"&amp;SUBSTITUTE(TEXT(BO7,"#,##0.00"),"-","△")&amp;"】"))</f>
        <v>【375.36】</v>
      </c>
      <c r="BP6" s="33">
        <f>IF(BP7="",NA(),BP7)</f>
        <v>54.93</v>
      </c>
      <c r="BQ6" s="33">
        <f t="shared" ref="BQ6:BY6" si="8">IF(BQ7="",NA(),BQ7)</f>
        <v>52.6</v>
      </c>
      <c r="BR6" s="33">
        <f t="shared" si="8"/>
        <v>52.21</v>
      </c>
      <c r="BS6" s="33">
        <f t="shared" si="8"/>
        <v>49.93</v>
      </c>
      <c r="BT6" s="33">
        <f t="shared" si="8"/>
        <v>45.76</v>
      </c>
      <c r="BU6" s="33">
        <f t="shared" si="8"/>
        <v>61.59</v>
      </c>
      <c r="BV6" s="33">
        <f t="shared" si="8"/>
        <v>58.98</v>
      </c>
      <c r="BW6" s="33">
        <f t="shared" si="8"/>
        <v>58.78</v>
      </c>
      <c r="BX6" s="33">
        <f t="shared" si="8"/>
        <v>58.53</v>
      </c>
      <c r="BY6" s="33">
        <f t="shared" si="8"/>
        <v>57.93</v>
      </c>
      <c r="BZ6" s="32" t="str">
        <f>IF(BZ7="","",IF(BZ7="-","【-】","【"&amp;SUBSTITUTE(TEXT(BZ7,"#,##0.00"),"-","△")&amp;"】"))</f>
        <v>【60.44】</v>
      </c>
      <c r="CA6" s="33">
        <f>IF(CA7="",NA(),CA7)</f>
        <v>280.95999999999998</v>
      </c>
      <c r="CB6" s="33">
        <f t="shared" ref="CB6:CJ6" si="9">IF(CB7="",NA(),CB7)</f>
        <v>288.33</v>
      </c>
      <c r="CC6" s="33">
        <f t="shared" si="9"/>
        <v>297.48</v>
      </c>
      <c r="CD6" s="33">
        <f t="shared" si="9"/>
        <v>303.14</v>
      </c>
      <c r="CE6" s="33">
        <f t="shared" si="9"/>
        <v>327.61</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51.09</v>
      </c>
      <c r="CM6" s="33">
        <f t="shared" ref="CM6:CU6" si="10">IF(CM7="",NA(),CM7)</f>
        <v>51.18</v>
      </c>
      <c r="CN6" s="33">
        <f t="shared" si="10"/>
        <v>48.86</v>
      </c>
      <c r="CO6" s="33">
        <f t="shared" si="10"/>
        <v>49.61</v>
      </c>
      <c r="CP6" s="33">
        <f t="shared" si="10"/>
        <v>50.32</v>
      </c>
      <c r="CQ6" s="33">
        <f t="shared" si="10"/>
        <v>57.53</v>
      </c>
      <c r="CR6" s="33">
        <f t="shared" si="10"/>
        <v>60.03</v>
      </c>
      <c r="CS6" s="33">
        <f t="shared" si="10"/>
        <v>61.93</v>
      </c>
      <c r="CT6" s="33">
        <f t="shared" si="10"/>
        <v>58.06</v>
      </c>
      <c r="CU6" s="33">
        <f t="shared" si="10"/>
        <v>59.08</v>
      </c>
      <c r="CV6" s="32" t="str">
        <f>IF(CV7="","",IF(CV7="-","【-】","【"&amp;SUBSTITUTE(TEXT(CV7,"#,##0.00"),"-","△")&amp;"】"))</f>
        <v>【57.75】</v>
      </c>
      <c r="CW6" s="33">
        <f>IF(CW7="",NA(),CW7)</f>
        <v>99.65</v>
      </c>
      <c r="CX6" s="33">
        <f t="shared" ref="CX6:DF6" si="11">IF(CX7="",NA(),CX7)</f>
        <v>99.48</v>
      </c>
      <c r="CY6" s="33">
        <f t="shared" si="11"/>
        <v>99.37</v>
      </c>
      <c r="CZ6" s="33">
        <f t="shared" si="11"/>
        <v>99.41</v>
      </c>
      <c r="DA6" s="33">
        <f t="shared" si="11"/>
        <v>84.62</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2014</v>
      </c>
      <c r="C7" s="35">
        <v>152269</v>
      </c>
      <c r="D7" s="35">
        <v>47</v>
      </c>
      <c r="E7" s="35">
        <v>18</v>
      </c>
      <c r="F7" s="35">
        <v>0</v>
      </c>
      <c r="G7" s="35">
        <v>0</v>
      </c>
      <c r="H7" s="35" t="s">
        <v>96</v>
      </c>
      <c r="I7" s="35" t="s">
        <v>97</v>
      </c>
      <c r="J7" s="35" t="s">
        <v>98</v>
      </c>
      <c r="K7" s="35" t="s">
        <v>99</v>
      </c>
      <c r="L7" s="35" t="s">
        <v>100</v>
      </c>
      <c r="M7" s="36" t="s">
        <v>101</v>
      </c>
      <c r="N7" s="36" t="s">
        <v>102</v>
      </c>
      <c r="O7" s="36">
        <v>3.73</v>
      </c>
      <c r="P7" s="36">
        <v>100</v>
      </c>
      <c r="Q7" s="36">
        <v>3780</v>
      </c>
      <c r="R7" s="36">
        <v>59636</v>
      </c>
      <c r="S7" s="36">
        <v>584.54999999999995</v>
      </c>
      <c r="T7" s="36">
        <v>102.02</v>
      </c>
      <c r="U7" s="36">
        <v>2211</v>
      </c>
      <c r="V7" s="36">
        <v>3.69</v>
      </c>
      <c r="W7" s="36">
        <v>599.19000000000005</v>
      </c>
      <c r="X7" s="36">
        <v>102.93</v>
      </c>
      <c r="Y7" s="36">
        <v>114.44</v>
      </c>
      <c r="Z7" s="36">
        <v>94.85</v>
      </c>
      <c r="AA7" s="36">
        <v>142.03</v>
      </c>
      <c r="AB7" s="36">
        <v>91.33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694.14</v>
      </c>
      <c r="BF7" s="36">
        <v>844.72</v>
      </c>
      <c r="BG7" s="36">
        <v>473.84</v>
      </c>
      <c r="BH7" s="36">
        <v>381.64</v>
      </c>
      <c r="BI7" s="36">
        <v>296.64</v>
      </c>
      <c r="BJ7" s="36">
        <v>442.18</v>
      </c>
      <c r="BK7" s="36">
        <v>421.01</v>
      </c>
      <c r="BL7" s="36">
        <v>430.64</v>
      </c>
      <c r="BM7" s="36">
        <v>446.63</v>
      </c>
      <c r="BN7" s="36">
        <v>416.91</v>
      </c>
      <c r="BO7" s="36">
        <v>375.36</v>
      </c>
      <c r="BP7" s="36">
        <v>54.93</v>
      </c>
      <c r="BQ7" s="36">
        <v>52.6</v>
      </c>
      <c r="BR7" s="36">
        <v>52.21</v>
      </c>
      <c r="BS7" s="36">
        <v>49.93</v>
      </c>
      <c r="BT7" s="36">
        <v>45.76</v>
      </c>
      <c r="BU7" s="36">
        <v>61.59</v>
      </c>
      <c r="BV7" s="36">
        <v>58.98</v>
      </c>
      <c r="BW7" s="36">
        <v>58.78</v>
      </c>
      <c r="BX7" s="36">
        <v>58.53</v>
      </c>
      <c r="BY7" s="36">
        <v>57.93</v>
      </c>
      <c r="BZ7" s="36">
        <v>60.44</v>
      </c>
      <c r="CA7" s="36">
        <v>280.95999999999998</v>
      </c>
      <c r="CB7" s="36">
        <v>288.33</v>
      </c>
      <c r="CC7" s="36">
        <v>297.48</v>
      </c>
      <c r="CD7" s="36">
        <v>303.14</v>
      </c>
      <c r="CE7" s="36">
        <v>327.61</v>
      </c>
      <c r="CF7" s="36">
        <v>242.92</v>
      </c>
      <c r="CG7" s="36">
        <v>253.84</v>
      </c>
      <c r="CH7" s="36">
        <v>257.02999999999997</v>
      </c>
      <c r="CI7" s="36">
        <v>266.57</v>
      </c>
      <c r="CJ7" s="36">
        <v>276.93</v>
      </c>
      <c r="CK7" s="36">
        <v>267.61</v>
      </c>
      <c r="CL7" s="36">
        <v>51.09</v>
      </c>
      <c r="CM7" s="36">
        <v>51.18</v>
      </c>
      <c r="CN7" s="36">
        <v>48.86</v>
      </c>
      <c r="CO7" s="36">
        <v>49.61</v>
      </c>
      <c r="CP7" s="36">
        <v>50.32</v>
      </c>
      <c r="CQ7" s="36">
        <v>57.53</v>
      </c>
      <c r="CR7" s="36">
        <v>60.03</v>
      </c>
      <c r="CS7" s="36">
        <v>61.93</v>
      </c>
      <c r="CT7" s="36">
        <v>58.06</v>
      </c>
      <c r="CU7" s="36">
        <v>59.08</v>
      </c>
      <c r="CV7" s="36">
        <v>57.75</v>
      </c>
      <c r="CW7" s="36">
        <v>99.65</v>
      </c>
      <c r="CX7" s="36">
        <v>99.48</v>
      </c>
      <c r="CY7" s="36">
        <v>99.37</v>
      </c>
      <c r="CZ7" s="36">
        <v>99.41</v>
      </c>
      <c r="DA7" s="36">
        <v>84.62</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江口　拓郎</cp:lastModifiedBy>
  <cp:lastPrinted>2016-02-18T07:34:41Z</cp:lastPrinted>
  <dcterms:created xsi:type="dcterms:W3CDTF">2016-02-03T09:25:13Z</dcterms:created>
  <dcterms:modified xsi:type="dcterms:W3CDTF">2017-03-07T07:22:16Z</dcterms:modified>
</cp:coreProperties>
</file>