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企業部\下水道課\下水道課共有\経営比較分析\H29\報告\【報告データ】19南魚沼市（47下水道）\"/>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T8" i="4"/>
  <c r="AL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<sst xmlns="http://schemas.openxmlformats.org/spreadsheetml/2006/main" count="240" uniqueCount="126">
  <si>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</si>
  <si>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</si>
  <si>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</si>
  <si>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</si>
  <si>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</si>
  <si>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</si>
  <si>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</si>
  <si>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</si>
  <si>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</si>
  <si>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</si>
  <si>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</si>
  <si>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</si>
  <si>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</si>
  <si>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</si>
  <si>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</si>
  <si>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</si>
  <si>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</si>
  <si>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</si>
  <si>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</si>
  <si>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</si>
  <si>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</si>
  <si>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</si>
  <si>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</si>
  <si>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</si>
  <si>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</si>
  <si>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</si>
  <si>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</si>
  <si>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</si>
  <si>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</si>
  <si>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</si>
  <si>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</si>
  <si>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</si>
  <si>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</si>
  <si>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</si>
  <si>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</si>
  <si>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</si>
  <si>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</si>
  <si>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</si>
  <si>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</si>
  <si>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</si>
  <si>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</si>
  <si>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</si>
  <si>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</si>
  <si>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</si>
  <si>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</si>
  <si>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</si>
  <si>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</si>
  <si>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</si>
  <si>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</si>
  <si>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</si>
  <si>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</si>
  <si>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</si>
  <si>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</si>
  <si>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</si>
  <si>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</si>
  <si>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</si>
  <si>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</si>
  <si>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</si>
  <si>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</si>
  <si>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</si>
  <si>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</si>
  <si>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</si>
  <si>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</si>
  <si>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</si>
  <si>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</si>
  <si>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</si>
  <si>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</si>
  <si>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</si>
  <si>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</si>
  <si>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</si>
  <si>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</si>
  <si>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</si>
  <si>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</si>
  <si>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</si>
  <si>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</si>
  <si>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</si>
  <si>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</si>
  <si>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</si>
  <si>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</si>
  <si>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</si>
  <si>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</si>
  <si>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</si>
  <si>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</si>
  <si>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</si>
  <si>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</si>
  <si>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</si>
  <si>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</si>
  <si>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</si>
  <si>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</si>
  <si>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</si>
  <si>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</si>
  <si>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</si>
  <si>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</si>
  <si>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</si>
  <si>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</si>
  <si>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</si>
  <si>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</si>
  <si>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</si>
  <si>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</si>
  <si>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</si>
  <si>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</si>
  <si>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</si>
  <si>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</si>
  <si>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</si>
  <si>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</si>
  <si>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</si>
  <si>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</si>
  <si>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</si>
  <si>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</si>
  <si>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</si>
  <si>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南魚沼市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</si>
  <si>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</si>
  <si>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</si>
  <si>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</si>
  <si>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</si>
  <si>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</si>
  <si>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</si>
  <si>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</si>
  <si>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</si>
  <si>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</si>
  <si>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</si>
  <si>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</si>
  <si>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</si>
  <si>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経費回収率が90％前後の高い水準で推移しており、汚水処理費用はほぼ料金収入で賄えている。ただし、収益的収支比率は約66％で企業債償還分は料金収入で賄うことができていない状況である。なお、平成27年の数値が悪化したのは、城内川北地区が特環区域になり料金収入が減少したことと、城内川北地区の汚水処理は流域下水道処理場で行っていたため、維持管理費用が減らなかったことが要因として考えられる。
類似団体に比べ企業債残高対事業規模比率が低いのは、農集事業の面整備が平成19年度に完了し、企業債の償還が進んでいるためである。今後も建設に伴う企業債の発行予定はなく、当面はこの傾向が続くと考えられる。
施設利用率の変動が大きいのは、冬期間の不明水による影響が考えられる。不明水の主な要因は老朽化したマンホール蓋から流入する消雪水で、計画的な更新が必要と認識している。
水洗化率は100％近くまで達している。残りの未接続の世帯についても引き続き接続の促進を図る。
現状としては、必ずしも健全な経営とは言えないが、類似団体に比べ経費回収率は高く、汚水処理原価は低いため、経営状況は比較的良好であり、下水道事業という社会インフラ事業としては、ほぼ適正な状況にあると考える。</t>
    <rPh sb="9" eb="11">
      <t>ゼンゴ</t>
    </rPh>
    <rPh sb="33" eb="35">
      <t>リョウキン</t>
    </rPh>
    <rPh sb="35" eb="37">
      <t>シュウニュウ</t>
    </rPh>
    <rPh sb="53" eb="55">
      <t>ヒリツ</t>
    </rPh>
    <rPh sb="56" eb="57">
      <t>ヤク</t>
    </rPh>
    <rPh sb="61" eb="63">
      <t>キギョウ</t>
    </rPh>
    <rPh sb="63" eb="64">
      <t>サイ</t>
    </rPh>
    <rPh sb="64" eb="66">
      <t>ショウカン</t>
    </rPh>
    <rPh sb="73" eb="74">
      <t>マカナ</t>
    </rPh>
    <rPh sb="84" eb="86">
      <t>ジョウキョウ</t>
    </rPh>
    <rPh sb="93" eb="95">
      <t>ヘイセイ</t>
    </rPh>
    <rPh sb="97" eb="98">
      <t>ネン</t>
    </rPh>
    <rPh sb="99" eb="101">
      <t>スウチ</t>
    </rPh>
    <rPh sb="102" eb="104">
      <t>アッカ</t>
    </rPh>
    <rPh sb="109" eb="111">
      <t>ジョウナイ</t>
    </rPh>
    <rPh sb="111" eb="113">
      <t>カワキタ</t>
    </rPh>
    <rPh sb="113" eb="115">
      <t>チク</t>
    </rPh>
    <rPh sb="116" eb="118">
      <t>トッカン</t>
    </rPh>
    <rPh sb="118" eb="120">
      <t>クイキ</t>
    </rPh>
    <rPh sb="123" eb="125">
      <t>リョウキン</t>
    </rPh>
    <rPh sb="125" eb="127">
      <t>シュウニュウ</t>
    </rPh>
    <rPh sb="128" eb="130">
      <t>ゲンショウ</t>
    </rPh>
    <rPh sb="136" eb="138">
      <t>ジョウナイ</t>
    </rPh>
    <rPh sb="138" eb="140">
      <t>カワキタ</t>
    </rPh>
    <rPh sb="140" eb="142">
      <t>チク</t>
    </rPh>
    <rPh sb="143" eb="145">
      <t>オスイ</t>
    </rPh>
    <rPh sb="145" eb="147">
      <t>ショリ</t>
    </rPh>
    <rPh sb="148" eb="150">
      <t>リュウイキ</t>
    </rPh>
    <rPh sb="150" eb="153">
      <t>ゲスイドウ</t>
    </rPh>
    <rPh sb="153" eb="156">
      <t>ショリジョウ</t>
    </rPh>
    <rPh sb="157" eb="158">
      <t>オコナ</t>
    </rPh>
    <rPh sb="165" eb="167">
      <t>イジ</t>
    </rPh>
    <rPh sb="167" eb="169">
      <t>カンリ</t>
    </rPh>
    <rPh sb="169" eb="171">
      <t>ヒヨウ</t>
    </rPh>
    <rPh sb="172" eb="173">
      <t>ヘ</t>
    </rPh>
    <rPh sb="181" eb="183">
      <t>ヨウイン</t>
    </rPh>
    <rPh sb="186" eb="187">
      <t>カンガ</t>
    </rPh>
    <rPh sb="218" eb="220">
      <t>ノウシュウ</t>
    </rPh>
    <rPh sb="220" eb="222">
      <t>ジギョウ</t>
    </rPh>
    <rPh sb="223" eb="224">
      <t>メン</t>
    </rPh>
    <rPh sb="224" eb="226">
      <t>セイビ</t>
    </rPh>
    <rPh sb="227" eb="229">
      <t>ヘイセイ</t>
    </rPh>
    <rPh sb="231" eb="233">
      <t>ネンド</t>
    </rPh>
    <rPh sb="234" eb="236">
      <t>カンリョウ</t>
    </rPh>
    <rPh sb="238" eb="240">
      <t>キギョウ</t>
    </rPh>
    <rPh sb="240" eb="241">
      <t>サイ</t>
    </rPh>
    <rPh sb="242" eb="244">
      <t>ショウカン</t>
    </rPh>
    <rPh sb="245" eb="246">
      <t>スス</t>
    </rPh>
    <rPh sb="256" eb="258">
      <t>コンゴ</t>
    </rPh>
    <rPh sb="259" eb="261">
      <t>ケンセツ</t>
    </rPh>
    <rPh sb="262" eb="263">
      <t>トモナ</t>
    </rPh>
    <rPh sb="264" eb="266">
      <t>キギョウ</t>
    </rPh>
    <rPh sb="270" eb="272">
      <t>ヨテイ</t>
    </rPh>
    <rPh sb="276" eb="278">
      <t>トウメン</t>
    </rPh>
    <rPh sb="287" eb="288">
      <t>カンガ</t>
    </rPh>
    <rPh sb="309" eb="312">
      <t>トウキカン</t>
    </rPh>
    <rPh sb="313" eb="315">
      <t>フメイ</t>
    </rPh>
    <rPh sb="315" eb="316">
      <t>スイ</t>
    </rPh>
    <rPh sb="319" eb="321">
      <t>エイキョウ</t>
    </rPh>
    <rPh sb="332" eb="333">
      <t>オモ</t>
    </rPh>
    <rPh sb="334" eb="336">
      <t>ヨウイン</t>
    </rPh>
    <rPh sb="359" eb="362">
      <t>ケイカクテキ</t>
    </rPh>
    <rPh sb="363" eb="365">
      <t>コウシン</t>
    </rPh>
    <rPh sb="366" eb="368">
      <t>ヒツヨウ</t>
    </rPh>
    <rPh sb="369" eb="371">
      <t>ニンシキ</t>
    </rPh>
    <rPh sb="386" eb="387">
      <t>チカ</t>
    </rPh>
    <rPh sb="390" eb="391">
      <t>タッ</t>
    </rPh>
    <rPh sb="396" eb="397">
      <t>ノコ</t>
    </rPh>
    <rPh sb="399" eb="402">
      <t>ミセツゾク</t>
    </rPh>
    <rPh sb="403" eb="405">
      <t>セタイ</t>
    </rPh>
    <rPh sb="410" eb="411">
      <t>ヒ</t>
    </rPh>
    <rPh sb="412" eb="413">
      <t>ツヅ</t>
    </rPh>
    <rPh sb="414" eb="416">
      <t>セツゾク</t>
    </rPh>
    <rPh sb="417" eb="419">
      <t>ソクシン</t>
    </rPh>
    <rPh sb="420" eb="421">
      <t>ハカ</t>
    </rPh>
    <phoneticPr fontId="7"/>
  </si>
  <si>
    <t>事業の開始から30年余りが経過し、各施設で老朽化が進んでいる。今後の施設更新は、1処理場を除いて隣接する公共下水道へ統合した方が効率的であると見込まれたことから、切り替え工事を順次実施している。平成28年度は大巻地区の工事が完了し、公共下水道へ統合した。
管渠については、不明水対策として老朽化したマンホール蓋の更新を行う必要があると認識している。公共下水道に統合された区域から、ストックマネジメント計画に基づいた更新を実施していく。</t>
    <rPh sb="0" eb="2">
      <t>ジギョウ</t>
    </rPh>
    <rPh sb="3" eb="5">
      <t>カイシ</t>
    </rPh>
    <rPh sb="9" eb="11">
      <t>ネンアマ</t>
    </rPh>
    <rPh sb="13" eb="15">
      <t>ケイカ</t>
    </rPh>
    <rPh sb="17" eb="18">
      <t>カク</t>
    </rPh>
    <rPh sb="21" eb="24">
      <t>ロウキュウカ</t>
    </rPh>
    <rPh sb="48" eb="50">
      <t>リンセツ</t>
    </rPh>
    <rPh sb="52" eb="54">
      <t>コウキョウ</t>
    </rPh>
    <rPh sb="54" eb="57">
      <t>ゲスイドウ</t>
    </rPh>
    <rPh sb="58" eb="60">
      <t>トウゴウ</t>
    </rPh>
    <rPh sb="81" eb="82">
      <t>キ</t>
    </rPh>
    <rPh sb="83" eb="84">
      <t>カ</t>
    </rPh>
    <rPh sb="85" eb="87">
      <t>コウジ</t>
    </rPh>
    <rPh sb="88" eb="90">
      <t>ジュンジ</t>
    </rPh>
    <rPh sb="90" eb="92">
      <t>ジッシ</t>
    </rPh>
    <rPh sb="97" eb="99">
      <t>ヘイセイ</t>
    </rPh>
    <rPh sb="101" eb="103">
      <t>ネンド</t>
    </rPh>
    <rPh sb="104" eb="106">
      <t>オオマキ</t>
    </rPh>
    <rPh sb="106" eb="108">
      <t>チク</t>
    </rPh>
    <rPh sb="109" eb="111">
      <t>コウジ</t>
    </rPh>
    <rPh sb="112" eb="114">
      <t>カンリョウ</t>
    </rPh>
    <rPh sb="116" eb="118">
      <t>コウキョウ</t>
    </rPh>
    <rPh sb="118" eb="121">
      <t>ゲスイドウ</t>
    </rPh>
    <rPh sb="122" eb="124">
      <t>トウゴウ</t>
    </rPh>
    <rPh sb="136" eb="138">
      <t>フメイ</t>
    </rPh>
    <rPh sb="138" eb="139">
      <t>スイ</t>
    </rPh>
    <rPh sb="139" eb="141">
      <t>タイサク</t>
    </rPh>
    <rPh sb="174" eb="176">
      <t>コウキョウ</t>
    </rPh>
    <rPh sb="176" eb="179">
      <t>ゲスイドウ</t>
    </rPh>
    <rPh sb="180" eb="182">
      <t>トウゴウ</t>
    </rPh>
    <rPh sb="185" eb="187">
      <t>クイキ</t>
    </rPh>
    <rPh sb="207" eb="209">
      <t>コウシン</t>
    </rPh>
    <rPh sb="210" eb="212">
      <t>ジッシ</t>
    </rPh>
    <phoneticPr fontId="7"/>
  </si>
  <si>
    <t>下水道事業は市民生活の根幹にかかわる社会インフラのため、健全で安定した事業運営を行う必要があるが、現状は必ずしも良好な経営とは言えない。
農業集落排水事業は処理施設の更新が必要な時期に来ており、12施設のうち11施設を公共下水道へ統合することで、より効率的な運営を目指している。
また、健全な経営を持続していくためには料金改定が必要であるが、現在においても新潟県内で上位の高料金であり、市民生活への影響も大きいことから非常に困難である。
今後も一般会計からの補助金を活用して安定した経営を行っていくとともに、残る1施設についても計画的な施設の長寿命化で費用の削減に努め、健全で効率的な事業運営を図っていく。</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</si>
</sst>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8D-45D1-A215-39B91085CA5B}"/>
            </c:ext>
          </c:extLst>
        </c:ser>
        <c:dLbls>
          <c:showLegendKey val="0"/>
          <c:showVal val="0"/>
          <c:showCatName val="0"/>
          <c:showSerName val="0"/>
          <c:showPercent val="0"/>
          <c:showBubbleSize val="0"/>
        </c:dLbls>
        <c:gapWidth val="150"/>
        <c:axId val="100165888"/>
        <c:axId val="1002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BF8D-45D1-A215-39B91085CA5B}"/>
            </c:ext>
          </c:extLst>
        </c:ser>
        <c:dLbls>
          <c:showLegendKey val="0"/>
          <c:showVal val="0"/>
          <c:showCatName val="0"/>
          <c:showSerName val="0"/>
          <c:showPercent val="0"/>
          <c:showBubbleSize val="0"/>
        </c:dLbls>
        <c:marker val="1"/>
        <c:smooth val="0"/>
        <c:axId val="100165888"/>
        <c:axId val="100221312"/>
      </c:lineChart>
      <c:dateAx>
        <c:axId val="100165888"/>
        <c:scaling>
          <c:orientation val="minMax"/>
        </c:scaling>
        <c:delete val="1"/>
        <c:axPos val="b"/>
        <c:numFmt formatCode="ge" sourceLinked="1"/>
        <c:majorTickMark val="none"/>
        <c:minorTickMark val="none"/>
        <c:tickLblPos val="none"/>
        <c:crossAx val="100221312"/>
        <c:crosses val="autoZero"/>
        <c:auto val="1"/>
        <c:lblOffset val="100"/>
        <c:baseTimeUnit val="years"/>
      </c:dateAx>
      <c:valAx>
        <c:axId val="1002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55.84</c:v>
                </c:pt>
                <c:pt idx="1">
                  <c:v>52.18</c:v>
                </c:pt>
                <c:pt idx="2">
                  <c:v>58.4</c:v>
                </c:pt>
                <c:pt idx="3">
                  <c:v>56.88</c:v>
                </c:pt>
                <c:pt idx="4">
                  <c:v>59.65</c:v>
                </c:pt>
              </c:numCache>
            </c:numRef>
          </c:val>
          <c:extLst>
            <c:ext xmlns:c16="http://schemas.microsoft.com/office/drawing/2014/chart" uri="{C3380CC4-5D6E-409C-BE32-E72D297353CC}">
              <c16:uniqueId val="{00000000-F046-45CB-BC5B-85A17950768B}"/>
            </c:ext>
          </c:extLst>
        </c:ser>
        <c:dLbls>
          <c:showLegendKey val="0"/>
          <c:showVal val="0"/>
          <c:showCatName val="0"/>
          <c:showSerName val="0"/>
          <c:showPercent val="0"/>
          <c:showBubbleSize val="0"/>
        </c:dLbls>
        <c:gapWidth val="150"/>
        <c:axId val="119086464"/>
        <c:axId val="1190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F046-45CB-BC5B-85A17950768B}"/>
            </c:ext>
          </c:extLst>
        </c:ser>
        <c:dLbls>
          <c:showLegendKey val="0"/>
          <c:showVal val="0"/>
          <c:showCatName val="0"/>
          <c:showSerName val="0"/>
          <c:showPercent val="0"/>
          <c:showBubbleSize val="0"/>
        </c:dLbls>
        <c:marker val="1"/>
        <c:smooth val="0"/>
        <c:axId val="119086464"/>
        <c:axId val="119088640"/>
      </c:lineChart>
      <c:dateAx>
        <c:axId val="119086464"/>
        <c:scaling>
          <c:orientation val="minMax"/>
        </c:scaling>
        <c:delete val="1"/>
        <c:axPos val="b"/>
        <c:numFmt formatCode="ge" sourceLinked="1"/>
        <c:majorTickMark val="none"/>
        <c:minorTickMark val="none"/>
        <c:tickLblPos val="none"/>
        <c:crossAx val="119088640"/>
        <c:crosses val="autoZero"/>
        <c:auto val="1"/>
        <c:lblOffset val="100"/>
        <c:baseTimeUnit val="years"/>
      </c:dateAx>
      <c:valAx>
        <c:axId val="1190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93.42</c:v>
                </c:pt>
                <c:pt idx="1">
                  <c:v>95.16</c:v>
                </c:pt>
                <c:pt idx="2">
                  <c:v>95.48</c:v>
                </c:pt>
                <c:pt idx="3">
                  <c:v>96.08</c:v>
                </c:pt>
                <c:pt idx="4">
                  <c:v>96.34</c:v>
                </c:pt>
              </c:numCache>
            </c:numRef>
          </c:val>
          <c:extLst>
            <c:ext xmlns:c16="http://schemas.microsoft.com/office/drawing/2014/chart" uri="{C3380CC4-5D6E-409C-BE32-E72D297353CC}">
              <c16:uniqueId val="{00000000-62F9-4595-9D9A-5513860FCA87}"/>
            </c:ext>
          </c:extLst>
        </c:ser>
        <c:dLbls>
          <c:showLegendKey val="0"/>
          <c:showVal val="0"/>
          <c:showCatName val="0"/>
          <c:showSerName val="0"/>
          <c:showPercent val="0"/>
          <c:showBubbleSize val="0"/>
        </c:dLbls>
        <c:gapWidth val="150"/>
        <c:axId val="119122944"/>
        <c:axId val="1191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62F9-4595-9D9A-5513860FCA87}"/>
            </c:ext>
          </c:extLst>
        </c:ser>
        <c:dLbls>
          <c:showLegendKey val="0"/>
          <c:showVal val="0"/>
          <c:showCatName val="0"/>
          <c:showSerName val="0"/>
          <c:showPercent val="0"/>
          <c:showBubbleSize val="0"/>
        </c:dLbls>
        <c:marker val="1"/>
        <c:smooth val="0"/>
        <c:axId val="119122944"/>
        <c:axId val="119125120"/>
      </c:lineChart>
      <c:dateAx>
        <c:axId val="119122944"/>
        <c:scaling>
          <c:orientation val="minMax"/>
        </c:scaling>
        <c:delete val="1"/>
        <c:axPos val="b"/>
        <c:numFmt formatCode="ge" sourceLinked="1"/>
        <c:majorTickMark val="none"/>
        <c:minorTickMark val="none"/>
        <c:tickLblPos val="none"/>
        <c:crossAx val="119125120"/>
        <c:crosses val="autoZero"/>
        <c:auto val="1"/>
        <c:lblOffset val="100"/>
        <c:baseTimeUnit val="years"/>
      </c:dateAx>
      <c:valAx>
        <c:axId val="1191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62.84</c:v>
                </c:pt>
                <c:pt idx="1">
                  <c:v>65.22</c:v>
                </c:pt>
                <c:pt idx="2">
                  <c:v>64.790000000000006</c:v>
                </c:pt>
                <c:pt idx="3">
                  <c:v>54.76</c:v>
                </c:pt>
                <c:pt idx="4">
                  <c:v>66.599999999999994</c:v>
                </c:pt>
              </c:numCache>
            </c:numRef>
          </c:val>
          <c:extLst>
            <c:ext xmlns:c16="http://schemas.microsoft.com/office/drawing/2014/chart" uri="{C3380CC4-5D6E-409C-BE32-E72D297353CC}">
              <c16:uniqueId val="{00000000-3048-4784-98F3-E680BD80607F}"/>
            </c:ext>
          </c:extLst>
        </c:ser>
        <c:dLbls>
          <c:showLegendKey val="0"/>
          <c:showVal val="0"/>
          <c:showCatName val="0"/>
          <c:showSerName val="0"/>
          <c:showPercent val="0"/>
          <c:showBubbleSize val="0"/>
        </c:dLbls>
        <c:gapWidth val="150"/>
        <c:axId val="100243328"/>
        <c:axId val="1002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48-4784-98F3-E680BD80607F}"/>
            </c:ext>
          </c:extLst>
        </c:ser>
        <c:dLbls>
          <c:showLegendKey val="0"/>
          <c:showVal val="0"/>
          <c:showCatName val="0"/>
          <c:showSerName val="0"/>
          <c:showPercent val="0"/>
          <c:showBubbleSize val="0"/>
        </c:dLbls>
        <c:marker val="1"/>
        <c:smooth val="0"/>
        <c:axId val="100243328"/>
        <c:axId val="100249600"/>
      </c:lineChart>
      <c:dateAx>
        <c:axId val="100243328"/>
        <c:scaling>
          <c:orientation val="minMax"/>
        </c:scaling>
        <c:delete val="1"/>
        <c:axPos val="b"/>
        <c:numFmt formatCode="ge" sourceLinked="1"/>
        <c:majorTickMark val="none"/>
        <c:minorTickMark val="none"/>
        <c:tickLblPos val="none"/>
        <c:crossAx val="100249600"/>
        <c:crosses val="autoZero"/>
        <c:auto val="1"/>
        <c:lblOffset val="100"/>
        <c:baseTimeUnit val="years"/>
      </c:dateAx>
      <c:valAx>
        <c:axId val="1002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0E-4BFB-B125-C9CAD5032B83}"/>
            </c:ext>
          </c:extLst>
        </c:ser>
        <c:dLbls>
          <c:showLegendKey val="0"/>
          <c:showVal val="0"/>
          <c:showCatName val="0"/>
          <c:showSerName val="0"/>
          <c:showPercent val="0"/>
          <c:showBubbleSize val="0"/>
        </c:dLbls>
        <c:gapWidth val="150"/>
        <c:axId val="100279808"/>
        <c:axId val="1002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0E-4BFB-B125-C9CAD5032B83}"/>
            </c:ext>
          </c:extLst>
        </c:ser>
        <c:dLbls>
          <c:showLegendKey val="0"/>
          <c:showVal val="0"/>
          <c:showCatName val="0"/>
          <c:showSerName val="0"/>
          <c:showPercent val="0"/>
          <c:showBubbleSize val="0"/>
        </c:dLbls>
        <c:marker val="1"/>
        <c:smooth val="0"/>
        <c:axId val="100279808"/>
        <c:axId val="100281728"/>
      </c:lineChart>
      <c:dateAx>
        <c:axId val="100279808"/>
        <c:scaling>
          <c:orientation val="minMax"/>
        </c:scaling>
        <c:delete val="1"/>
        <c:axPos val="b"/>
        <c:numFmt formatCode="ge" sourceLinked="1"/>
        <c:majorTickMark val="none"/>
        <c:minorTickMark val="none"/>
        <c:tickLblPos val="none"/>
        <c:crossAx val="100281728"/>
        <c:crosses val="autoZero"/>
        <c:auto val="1"/>
        <c:lblOffset val="100"/>
        <c:baseTimeUnit val="years"/>
      </c:dateAx>
      <c:valAx>
        <c:axId val="1002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DA-4A65-9AE8-3FA8132C5262}"/>
            </c:ext>
          </c:extLst>
        </c:ser>
        <c:dLbls>
          <c:showLegendKey val="0"/>
          <c:showVal val="0"/>
          <c:showCatName val="0"/>
          <c:showSerName val="0"/>
          <c:showPercent val="0"/>
          <c:showBubbleSize val="0"/>
        </c:dLbls>
        <c:gapWidth val="150"/>
        <c:axId val="118305920"/>
        <c:axId val="1183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DA-4A65-9AE8-3FA8132C5262}"/>
            </c:ext>
          </c:extLst>
        </c:ser>
        <c:dLbls>
          <c:showLegendKey val="0"/>
          <c:showVal val="0"/>
          <c:showCatName val="0"/>
          <c:showSerName val="0"/>
          <c:showPercent val="0"/>
          <c:showBubbleSize val="0"/>
        </c:dLbls>
        <c:marker val="1"/>
        <c:smooth val="0"/>
        <c:axId val="118305920"/>
        <c:axId val="118307840"/>
      </c:lineChart>
      <c:dateAx>
        <c:axId val="118305920"/>
        <c:scaling>
          <c:orientation val="minMax"/>
        </c:scaling>
        <c:delete val="1"/>
        <c:axPos val="b"/>
        <c:numFmt formatCode="ge" sourceLinked="1"/>
        <c:majorTickMark val="none"/>
        <c:minorTickMark val="none"/>
        <c:tickLblPos val="none"/>
        <c:crossAx val="118307840"/>
        <c:crosses val="autoZero"/>
        <c:auto val="1"/>
        <c:lblOffset val="100"/>
        <c:baseTimeUnit val="years"/>
      </c:dateAx>
      <c:valAx>
        <c:axId val="1183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8A-433A-8166-CB0643A85B4C}"/>
            </c:ext>
          </c:extLst>
        </c:ser>
        <c:dLbls>
          <c:showLegendKey val="0"/>
          <c:showVal val="0"/>
          <c:showCatName val="0"/>
          <c:showSerName val="0"/>
          <c:showPercent val="0"/>
          <c:showBubbleSize val="0"/>
        </c:dLbls>
        <c:gapWidth val="150"/>
        <c:axId val="118322304"/>
        <c:axId val="1183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8A-433A-8166-CB0643A85B4C}"/>
            </c:ext>
          </c:extLst>
        </c:ser>
        <c:dLbls>
          <c:showLegendKey val="0"/>
          <c:showVal val="0"/>
          <c:showCatName val="0"/>
          <c:showSerName val="0"/>
          <c:showPercent val="0"/>
          <c:showBubbleSize val="0"/>
        </c:dLbls>
        <c:marker val="1"/>
        <c:smooth val="0"/>
        <c:axId val="118322304"/>
        <c:axId val="118324224"/>
      </c:lineChart>
      <c:dateAx>
        <c:axId val="118322304"/>
        <c:scaling>
          <c:orientation val="minMax"/>
        </c:scaling>
        <c:delete val="1"/>
        <c:axPos val="b"/>
        <c:numFmt formatCode="ge" sourceLinked="1"/>
        <c:majorTickMark val="none"/>
        <c:minorTickMark val="none"/>
        <c:tickLblPos val="none"/>
        <c:crossAx val="118324224"/>
        <c:crosses val="autoZero"/>
        <c:auto val="1"/>
        <c:lblOffset val="100"/>
        <c:baseTimeUnit val="years"/>
      </c:dateAx>
      <c:valAx>
        <c:axId val="1183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4F-4D54-839E-3B21EED8B069}"/>
            </c:ext>
          </c:extLst>
        </c:ser>
        <c:dLbls>
          <c:showLegendKey val="0"/>
          <c:showVal val="0"/>
          <c:showCatName val="0"/>
          <c:showSerName val="0"/>
          <c:showPercent val="0"/>
          <c:showBubbleSize val="0"/>
        </c:dLbls>
        <c:gapWidth val="150"/>
        <c:axId val="118350592"/>
        <c:axId val="1183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4F-4D54-839E-3B21EED8B069}"/>
            </c:ext>
          </c:extLst>
        </c:ser>
        <c:dLbls>
          <c:showLegendKey val="0"/>
          <c:showVal val="0"/>
          <c:showCatName val="0"/>
          <c:showSerName val="0"/>
          <c:showPercent val="0"/>
          <c:showBubbleSize val="0"/>
        </c:dLbls>
        <c:marker val="1"/>
        <c:smooth val="0"/>
        <c:axId val="118350592"/>
        <c:axId val="118352512"/>
      </c:lineChart>
      <c:dateAx>
        <c:axId val="118350592"/>
        <c:scaling>
          <c:orientation val="minMax"/>
        </c:scaling>
        <c:delete val="1"/>
        <c:axPos val="b"/>
        <c:numFmt formatCode="ge" sourceLinked="1"/>
        <c:majorTickMark val="none"/>
        <c:minorTickMark val="none"/>
        <c:tickLblPos val="none"/>
        <c:crossAx val="118352512"/>
        <c:crosses val="autoZero"/>
        <c:auto val="1"/>
        <c:lblOffset val="100"/>
        <c:baseTimeUnit val="years"/>
      </c:dateAx>
      <c:valAx>
        <c:axId val="1183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560.85</c:v>
                </c:pt>
                <c:pt idx="1">
                  <c:v>456.85</c:v>
                </c:pt>
                <c:pt idx="2">
                  <c:v>345.46</c:v>
                </c:pt>
                <c:pt idx="3">
                  <c:v>810.83</c:v>
                </c:pt>
                <c:pt idx="4">
                  <c:v>596.82000000000005</c:v>
                </c:pt>
              </c:numCache>
            </c:numRef>
          </c:val>
          <c:extLst>
            <c:ext xmlns:c16="http://schemas.microsoft.com/office/drawing/2014/chart" uri="{C3380CC4-5D6E-409C-BE32-E72D297353CC}">
              <c16:uniqueId val="{00000000-3596-40ED-97ED-06C1487EC469}"/>
            </c:ext>
          </c:extLst>
        </c:ser>
        <c:dLbls>
          <c:showLegendKey val="0"/>
          <c:showVal val="0"/>
          <c:showCatName val="0"/>
          <c:showSerName val="0"/>
          <c:showPercent val="0"/>
          <c:showBubbleSize val="0"/>
        </c:dLbls>
        <c:gapWidth val="150"/>
        <c:axId val="118849920"/>
        <c:axId val="1188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3596-40ED-97ED-06C1487EC469}"/>
            </c:ext>
          </c:extLst>
        </c:ser>
        <c:dLbls>
          <c:showLegendKey val="0"/>
          <c:showVal val="0"/>
          <c:showCatName val="0"/>
          <c:showSerName val="0"/>
          <c:showPercent val="0"/>
          <c:showBubbleSize val="0"/>
        </c:dLbls>
        <c:marker val="1"/>
        <c:smooth val="0"/>
        <c:axId val="118849920"/>
        <c:axId val="118851840"/>
      </c:lineChart>
      <c:dateAx>
        <c:axId val="118849920"/>
        <c:scaling>
          <c:orientation val="minMax"/>
        </c:scaling>
        <c:delete val="1"/>
        <c:axPos val="b"/>
        <c:numFmt formatCode="ge" sourceLinked="1"/>
        <c:majorTickMark val="none"/>
        <c:minorTickMark val="none"/>
        <c:tickLblPos val="none"/>
        <c:crossAx val="118851840"/>
        <c:crosses val="autoZero"/>
        <c:auto val="1"/>
        <c:lblOffset val="100"/>
        <c:baseTimeUnit val="years"/>
      </c:dateAx>
      <c:valAx>
        <c:axId val="1188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90.79</c:v>
                </c:pt>
                <c:pt idx="1">
                  <c:v>99.36</c:v>
                </c:pt>
                <c:pt idx="2">
                  <c:v>98.94</c:v>
                </c:pt>
                <c:pt idx="3">
                  <c:v>84.94</c:v>
                </c:pt>
                <c:pt idx="4">
                  <c:v>93.7</c:v>
                </c:pt>
              </c:numCache>
            </c:numRef>
          </c:val>
          <c:extLst>
            <c:ext xmlns:c16="http://schemas.microsoft.com/office/drawing/2014/chart" uri="{C3380CC4-5D6E-409C-BE32-E72D297353CC}">
              <c16:uniqueId val="{00000000-2BCF-4EF6-ACB3-9FDCB9AACC00}"/>
            </c:ext>
          </c:extLst>
        </c:ser>
        <c:dLbls>
          <c:showLegendKey val="0"/>
          <c:showVal val="0"/>
          <c:showCatName val="0"/>
          <c:showSerName val="0"/>
          <c:showPercent val="0"/>
          <c:showBubbleSize val="0"/>
        </c:dLbls>
        <c:gapWidth val="150"/>
        <c:axId val="118902784"/>
        <c:axId val="1189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2BCF-4EF6-ACB3-9FDCB9AACC00}"/>
            </c:ext>
          </c:extLst>
        </c:ser>
        <c:dLbls>
          <c:showLegendKey val="0"/>
          <c:showVal val="0"/>
          <c:showCatName val="0"/>
          <c:showSerName val="0"/>
          <c:showPercent val="0"/>
          <c:showBubbleSize val="0"/>
        </c:dLbls>
        <c:marker val="1"/>
        <c:smooth val="0"/>
        <c:axId val="118902784"/>
        <c:axId val="118904704"/>
      </c:lineChart>
      <c:dateAx>
        <c:axId val="118902784"/>
        <c:scaling>
          <c:orientation val="minMax"/>
        </c:scaling>
        <c:delete val="1"/>
        <c:axPos val="b"/>
        <c:numFmt formatCode="ge" sourceLinked="1"/>
        <c:majorTickMark val="none"/>
        <c:minorTickMark val="none"/>
        <c:tickLblPos val="none"/>
        <c:crossAx val="118904704"/>
        <c:crosses val="autoZero"/>
        <c:auto val="1"/>
        <c:lblOffset val="100"/>
        <c:baseTimeUnit val="years"/>
      </c:dateAx>
      <c:valAx>
        <c:axId val="1189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211.55</c:v>
                </c:pt>
                <c:pt idx="1">
                  <c:v>195.11</c:v>
                </c:pt>
                <c:pt idx="2">
                  <c:v>194.56</c:v>
                </c:pt>
                <c:pt idx="3">
                  <c:v>227.17</c:v>
                </c:pt>
                <c:pt idx="4">
                  <c:v>208.52</c:v>
                </c:pt>
              </c:numCache>
            </c:numRef>
          </c:val>
          <c:extLst>
            <c:ext xmlns:c16="http://schemas.microsoft.com/office/drawing/2014/chart" uri="{C3380CC4-5D6E-409C-BE32-E72D297353CC}">
              <c16:uniqueId val="{00000000-4931-4D75-BB10-49F9C3C398E4}"/>
            </c:ext>
          </c:extLst>
        </c:ser>
        <c:dLbls>
          <c:showLegendKey val="0"/>
          <c:showVal val="0"/>
          <c:showCatName val="0"/>
          <c:showSerName val="0"/>
          <c:showPercent val="0"/>
          <c:showBubbleSize val="0"/>
        </c:dLbls>
        <c:gapWidth val="150"/>
        <c:axId val="118915072"/>
        <c:axId val="1189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4931-4D75-BB10-49F9C3C398E4}"/>
            </c:ext>
          </c:extLst>
        </c:ser>
        <c:dLbls>
          <c:showLegendKey val="0"/>
          <c:showVal val="0"/>
          <c:showCatName val="0"/>
          <c:showSerName val="0"/>
          <c:showPercent val="0"/>
          <c:showBubbleSize val="0"/>
        </c:dLbls>
        <c:marker val="1"/>
        <c:smooth val="0"/>
        <c:axId val="118915072"/>
        <c:axId val="118916992"/>
      </c:lineChart>
      <c:dateAx>
        <c:axId val="118915072"/>
        <c:scaling>
          <c:orientation val="minMax"/>
        </c:scaling>
        <c:delete val="1"/>
        <c:axPos val="b"/>
        <c:numFmt formatCode="ge" sourceLinked="1"/>
        <c:majorTickMark val="none"/>
        <c:minorTickMark val="none"/>
        <c:tickLblPos val="none"/>
        <c:crossAx val="118916992"/>
        <c:crosses val="autoZero"/>
        <c:auto val="1"/>
        <c:lblOffset val="100"/>
        <c:baseTimeUnit val="years"/>
      </c:dateAx>
      <c:valAx>
        <c:axId val="1189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70" zoomScaleNormal="80" zoomScaleSheetLayoutView="7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新潟県　南魚沼市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58303</v>
      </c>
      <c r="AM8" s="67"/>
      <c r="AN8" s="67"/>
      <c r="AO8" s="67"/>
      <c r="AP8" s="67"/>
      <c r="AQ8" s="67"/>
      <c r="AR8" s="67"/>
      <c r="AS8" s="67"/>
      <c r="AT8" s="66">
        <f>データ!T6</f>
        <v>584.54999999999995</v>
      </c>
      <c r="AU8" s="66"/>
      <c r="AV8" s="66"/>
      <c r="AW8" s="66"/>
      <c r="AX8" s="66"/>
      <c r="AY8" s="66"/>
      <c r="AZ8" s="66"/>
      <c r="BA8" s="66"/>
      <c r="BB8" s="66">
        <f>データ!U6</f>
        <v>99.74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18.37</v>
      </c>
      <c r="Q10" s="66"/>
      <c r="R10" s="66"/>
      <c r="S10" s="66"/>
      <c r="T10" s="66"/>
      <c r="U10" s="66"/>
      <c r="V10" s="66"/>
      <c r="W10" s="66">
        <f>データ!Q6</f>
        <v>89.25</v>
      </c>
      <c r="X10" s="66"/>
      <c r="Y10" s="66"/>
      <c r="Z10" s="66"/>
      <c r="AA10" s="66"/>
      <c r="AB10" s="66"/>
      <c r="AC10" s="66"/>
      <c r="AD10" s="67">
        <f>データ!R6</f>
        <v>3780</v>
      </c>
      <c r="AE10" s="67"/>
      <c r="AF10" s="67"/>
      <c r="AG10" s="67"/>
      <c r="AH10" s="67"/>
      <c r="AI10" s="67"/>
      <c r="AJ10" s="67"/>
      <c r="AK10" s="2"/>
      <c r="AL10" s="67">
        <f>データ!V6</f>
        <v>10638</v>
      </c>
      <c r="AM10" s="67"/>
      <c r="AN10" s="67"/>
      <c r="AO10" s="67"/>
      <c r="AP10" s="67"/>
      <c r="AQ10" s="67"/>
      <c r="AR10" s="67"/>
      <c r="AS10" s="67"/>
      <c r="AT10" s="66">
        <f>データ!W6</f>
        <v>7.17</v>
      </c>
      <c r="AU10" s="66"/>
      <c r="AV10" s="66"/>
      <c r="AW10" s="66"/>
      <c r="AX10" s="66"/>
      <c r="AY10" s="66"/>
      <c r="AZ10" s="66"/>
      <c r="BA10" s="66"/>
      <c r="BB10" s="66">
        <f>データ!X6</f>
        <v>1483.68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123</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48" t="s">
        <v>27</v>
      </c>
      <c r="D34" s="48"/>
      <c r="E34" s="48"/>
      <c r="F34" s="48"/>
      <c r="G34" s="48"/>
      <c r="H34" s="48"/>
      <c r="I34" s="48"/>
      <c r="J34" s="48"/>
      <c r="K34" s="48"/>
      <c r="L34" s="48"/>
      <c r="M34" s="48"/>
      <c r="N34" s="48"/>
      <c r="O34" s="48"/>
      <c r="P34" s="48"/>
      <c r="Q34" s="20"/>
      <c r="R34" s="48" t="s">
        <v>28</v>
      </c>
      <c r="S34" s="48"/>
      <c r="T34" s="48"/>
      <c r="U34" s="48"/>
      <c r="V34" s="48"/>
      <c r="W34" s="48"/>
      <c r="X34" s="48"/>
      <c r="Y34" s="48"/>
      <c r="Z34" s="48"/>
      <c r="AA34" s="48"/>
      <c r="AB34" s="48"/>
      <c r="AC34" s="48"/>
      <c r="AD34" s="48"/>
      <c r="AE34" s="48"/>
      <c r="AF34" s="20"/>
      <c r="AG34" s="48" t="s">
        <v>29</v>
      </c>
      <c r="AH34" s="48"/>
      <c r="AI34" s="48"/>
      <c r="AJ34" s="48"/>
      <c r="AK34" s="48"/>
      <c r="AL34" s="48"/>
      <c r="AM34" s="48"/>
      <c r="AN34" s="48"/>
      <c r="AO34" s="48"/>
      <c r="AP34" s="48"/>
      <c r="AQ34" s="48"/>
      <c r="AR34" s="48"/>
      <c r="AS34" s="48"/>
      <c r="AT34" s="48"/>
      <c r="AU34" s="20"/>
      <c r="AV34" s="48" t="s">
        <v>30</v>
      </c>
      <c r="AW34" s="48"/>
      <c r="AX34" s="48"/>
      <c r="AY34" s="48"/>
      <c r="AZ34" s="48"/>
      <c r="BA34" s="48"/>
      <c r="BB34" s="48"/>
      <c r="BC34" s="48"/>
      <c r="BD34" s="48"/>
      <c r="BE34" s="48"/>
      <c r="BF34" s="48"/>
      <c r="BG34" s="48"/>
      <c r="BH34" s="48"/>
      <c r="BI34" s="48"/>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48"/>
      <c r="D35" s="48"/>
      <c r="E35" s="48"/>
      <c r="F35" s="48"/>
      <c r="G35" s="48"/>
      <c r="H35" s="48"/>
      <c r="I35" s="48"/>
      <c r="J35" s="48"/>
      <c r="K35" s="48"/>
      <c r="L35" s="48"/>
      <c r="M35" s="48"/>
      <c r="N35" s="48"/>
      <c r="O35" s="48"/>
      <c r="P35" s="48"/>
      <c r="Q35" s="20"/>
      <c r="R35" s="48"/>
      <c r="S35" s="48"/>
      <c r="T35" s="48"/>
      <c r="U35" s="48"/>
      <c r="V35" s="48"/>
      <c r="W35" s="48"/>
      <c r="X35" s="48"/>
      <c r="Y35" s="48"/>
      <c r="Z35" s="48"/>
      <c r="AA35" s="48"/>
      <c r="AB35" s="48"/>
      <c r="AC35" s="48"/>
      <c r="AD35" s="48"/>
      <c r="AE35" s="48"/>
      <c r="AF35" s="20"/>
      <c r="AG35" s="48"/>
      <c r="AH35" s="48"/>
      <c r="AI35" s="48"/>
      <c r="AJ35" s="48"/>
      <c r="AK35" s="48"/>
      <c r="AL35" s="48"/>
      <c r="AM35" s="48"/>
      <c r="AN35" s="48"/>
      <c r="AO35" s="48"/>
      <c r="AP35" s="48"/>
      <c r="AQ35" s="48"/>
      <c r="AR35" s="48"/>
      <c r="AS35" s="48"/>
      <c r="AT35" s="48"/>
      <c r="AU35" s="20"/>
      <c r="AV35" s="48"/>
      <c r="AW35" s="48"/>
      <c r="AX35" s="48"/>
      <c r="AY35" s="48"/>
      <c r="AZ35" s="48"/>
      <c r="BA35" s="48"/>
      <c r="BB35" s="48"/>
      <c r="BC35" s="48"/>
      <c r="BD35" s="48"/>
      <c r="BE35" s="48"/>
      <c r="BF35" s="48"/>
      <c r="BG35" s="48"/>
      <c r="BH35" s="48"/>
      <c r="BI35" s="48"/>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124</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48" t="s">
        <v>32</v>
      </c>
      <c r="D56" s="48"/>
      <c r="E56" s="48"/>
      <c r="F56" s="48"/>
      <c r="G56" s="48"/>
      <c r="H56" s="48"/>
      <c r="I56" s="48"/>
      <c r="J56" s="48"/>
      <c r="K56" s="48"/>
      <c r="L56" s="48"/>
      <c r="M56" s="48"/>
      <c r="N56" s="48"/>
      <c r="O56" s="48"/>
      <c r="P56" s="48"/>
      <c r="Q56" s="20"/>
      <c r="R56" s="48" t="s">
        <v>33</v>
      </c>
      <c r="S56" s="48"/>
      <c r="T56" s="48"/>
      <c r="U56" s="48"/>
      <c r="V56" s="48"/>
      <c r="W56" s="48"/>
      <c r="X56" s="48"/>
      <c r="Y56" s="48"/>
      <c r="Z56" s="48"/>
      <c r="AA56" s="48"/>
      <c r="AB56" s="48"/>
      <c r="AC56" s="48"/>
      <c r="AD56" s="48"/>
      <c r="AE56" s="48"/>
      <c r="AF56" s="20"/>
      <c r="AG56" s="48" t="s">
        <v>34</v>
      </c>
      <c r="AH56" s="48"/>
      <c r="AI56" s="48"/>
      <c r="AJ56" s="48"/>
      <c r="AK56" s="48"/>
      <c r="AL56" s="48"/>
      <c r="AM56" s="48"/>
      <c r="AN56" s="48"/>
      <c r="AO56" s="48"/>
      <c r="AP56" s="48"/>
      <c r="AQ56" s="48"/>
      <c r="AR56" s="48"/>
      <c r="AS56" s="48"/>
      <c r="AT56" s="48"/>
      <c r="AU56" s="20"/>
      <c r="AV56" s="48" t="s">
        <v>35</v>
      </c>
      <c r="AW56" s="48"/>
      <c r="AX56" s="48"/>
      <c r="AY56" s="48"/>
      <c r="AZ56" s="48"/>
      <c r="BA56" s="48"/>
      <c r="BB56" s="48"/>
      <c r="BC56" s="48"/>
      <c r="BD56" s="48"/>
      <c r="BE56" s="48"/>
      <c r="BF56" s="48"/>
      <c r="BG56" s="48"/>
      <c r="BH56" s="48"/>
      <c r="BI56" s="48"/>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48"/>
      <c r="D57" s="48"/>
      <c r="E57" s="48"/>
      <c r="F57" s="48"/>
      <c r="G57" s="48"/>
      <c r="H57" s="48"/>
      <c r="I57" s="48"/>
      <c r="J57" s="48"/>
      <c r="K57" s="48"/>
      <c r="L57" s="48"/>
      <c r="M57" s="48"/>
      <c r="N57" s="48"/>
      <c r="O57" s="48"/>
      <c r="P57" s="48"/>
      <c r="Q57" s="20"/>
      <c r="R57" s="48"/>
      <c r="S57" s="48"/>
      <c r="T57" s="48"/>
      <c r="U57" s="48"/>
      <c r="V57" s="48"/>
      <c r="W57" s="48"/>
      <c r="X57" s="48"/>
      <c r="Y57" s="48"/>
      <c r="Z57" s="48"/>
      <c r="AA57" s="48"/>
      <c r="AB57" s="48"/>
      <c r="AC57" s="48"/>
      <c r="AD57" s="48"/>
      <c r="AE57" s="48"/>
      <c r="AF57" s="20"/>
      <c r="AG57" s="48"/>
      <c r="AH57" s="48"/>
      <c r="AI57" s="48"/>
      <c r="AJ57" s="48"/>
      <c r="AK57" s="48"/>
      <c r="AL57" s="48"/>
      <c r="AM57" s="48"/>
      <c r="AN57" s="48"/>
      <c r="AO57" s="48"/>
      <c r="AP57" s="48"/>
      <c r="AQ57" s="48"/>
      <c r="AR57" s="48"/>
      <c r="AS57" s="48"/>
      <c r="AT57" s="48"/>
      <c r="AU57" s="20"/>
      <c r="AV57" s="48"/>
      <c r="AW57" s="48"/>
      <c r="AX57" s="48"/>
      <c r="AY57" s="48"/>
      <c r="AZ57" s="48"/>
      <c r="BA57" s="48"/>
      <c r="BB57" s="48"/>
      <c r="BC57" s="48"/>
      <c r="BD57" s="48"/>
      <c r="BE57" s="48"/>
      <c r="BF57" s="48"/>
      <c r="BG57" s="48"/>
      <c r="BH57" s="48"/>
      <c r="BI57" s="48"/>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9"/>
      <c r="BM60" s="50"/>
      <c r="BN60" s="50"/>
      <c r="BO60" s="50"/>
      <c r="BP60" s="50"/>
      <c r="BQ60" s="50"/>
      <c r="BR60" s="50"/>
      <c r="BS60" s="50"/>
      <c r="BT60" s="50"/>
      <c r="BU60" s="50"/>
      <c r="BV60" s="50"/>
      <c r="BW60" s="50"/>
      <c r="BX60" s="50"/>
      <c r="BY60" s="50"/>
      <c r="BZ60" s="51"/>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125</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48" t="s">
        <v>38</v>
      </c>
      <c r="D79" s="48"/>
      <c r="E79" s="48"/>
      <c r="F79" s="48"/>
      <c r="G79" s="48"/>
      <c r="H79" s="48"/>
      <c r="I79" s="48"/>
      <c r="J79" s="48"/>
      <c r="K79" s="48"/>
      <c r="L79" s="48"/>
      <c r="M79" s="48"/>
      <c r="N79" s="48"/>
      <c r="O79" s="48"/>
      <c r="P79" s="48"/>
      <c r="Q79" s="48"/>
      <c r="R79" s="48"/>
      <c r="S79" s="48"/>
      <c r="T79" s="48"/>
      <c r="U79" s="20"/>
      <c r="V79" s="20"/>
      <c r="W79" s="48" t="s">
        <v>39</v>
      </c>
      <c r="X79" s="48"/>
      <c r="Y79" s="48"/>
      <c r="Z79" s="48"/>
      <c r="AA79" s="48"/>
      <c r="AB79" s="48"/>
      <c r="AC79" s="48"/>
      <c r="AD79" s="48"/>
      <c r="AE79" s="48"/>
      <c r="AF79" s="48"/>
      <c r="AG79" s="48"/>
      <c r="AH79" s="48"/>
      <c r="AI79" s="48"/>
      <c r="AJ79" s="48"/>
      <c r="AK79" s="48"/>
      <c r="AL79" s="48"/>
      <c r="AM79" s="48"/>
      <c r="AN79" s="48"/>
      <c r="AO79" s="20"/>
      <c r="AP79" s="20"/>
      <c r="AQ79" s="48" t="s">
        <v>40</v>
      </c>
      <c r="AR79" s="48"/>
      <c r="AS79" s="48"/>
      <c r="AT79" s="48"/>
      <c r="AU79" s="48"/>
      <c r="AV79" s="48"/>
      <c r="AW79" s="48"/>
      <c r="AX79" s="48"/>
      <c r="AY79" s="48"/>
      <c r="AZ79" s="48"/>
      <c r="BA79" s="48"/>
      <c r="BB79" s="48"/>
      <c r="BC79" s="48"/>
      <c r="BD79" s="48"/>
      <c r="BE79" s="48"/>
      <c r="BF79" s="48"/>
      <c r="BG79" s="48"/>
      <c r="BH79" s="48"/>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48"/>
      <c r="D80" s="48"/>
      <c r="E80" s="48"/>
      <c r="F80" s="48"/>
      <c r="G80" s="48"/>
      <c r="H80" s="48"/>
      <c r="I80" s="48"/>
      <c r="J80" s="48"/>
      <c r="K80" s="48"/>
      <c r="L80" s="48"/>
      <c r="M80" s="48"/>
      <c r="N80" s="48"/>
      <c r="O80" s="48"/>
      <c r="P80" s="48"/>
      <c r="Q80" s="48"/>
      <c r="R80" s="48"/>
      <c r="S80" s="48"/>
      <c r="T80" s="48"/>
      <c r="U80" s="20"/>
      <c r="V80" s="20"/>
      <c r="W80" s="48"/>
      <c r="X80" s="48"/>
      <c r="Y80" s="48"/>
      <c r="Z80" s="48"/>
      <c r="AA80" s="48"/>
      <c r="AB80" s="48"/>
      <c r="AC80" s="48"/>
      <c r="AD80" s="48"/>
      <c r="AE80" s="48"/>
      <c r="AF80" s="48"/>
      <c r="AG80" s="48"/>
      <c r="AH80" s="48"/>
      <c r="AI80" s="48"/>
      <c r="AJ80" s="48"/>
      <c r="AK80" s="48"/>
      <c r="AL80" s="48"/>
      <c r="AM80" s="48"/>
      <c r="AN80" s="48"/>
      <c r="AO80" s="20"/>
      <c r="AP80" s="20"/>
      <c r="AQ80" s="48"/>
      <c r="AR80" s="48"/>
      <c r="AS80" s="48"/>
      <c r="AT80" s="48"/>
      <c r="AU80" s="48"/>
      <c r="AV80" s="48"/>
      <c r="AW80" s="48"/>
      <c r="AX80" s="48"/>
      <c r="AY80" s="48"/>
      <c r="AZ80" s="48"/>
      <c r="BA80" s="48"/>
      <c r="BB80" s="48"/>
      <c r="BC80" s="48"/>
      <c r="BD80" s="48"/>
      <c r="BE80" s="48"/>
      <c r="BF80" s="48"/>
      <c r="BG80" s="48"/>
      <c r="BH80" s="48"/>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152269</v>
      </c>
      <c r="D6" s="33">
        <f t="shared" si="3"/>
        <v>47</v>
      </c>
      <c r="E6" s="33">
        <f t="shared" si="3"/>
        <v>17</v>
      </c>
      <c r="F6" s="33">
        <f t="shared" si="3"/>
        <v>5</v>
      </c>
      <c r="G6" s="33">
        <f t="shared" si="3"/>
        <v>0</v>
      </c>
      <c r="H6" s="33" t="str">
        <f t="shared" si="3"/>
        <v>新潟県　南魚沼市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18.37</v>
      </c>
      <c r="Q6" s="34">
        <f t="shared" si="3"/>
        <v>89.25</v>
      </c>
      <c r="R6" s="34">
        <f t="shared" si="3"/>
        <v>3780</v>
      </c>
      <c r="S6" s="34">
        <f t="shared" si="3"/>
        <v>58303</v>
      </c>
      <c r="T6" s="34">
        <f t="shared" si="3"/>
        <v>584.54999999999995</v>
      </c>
      <c r="U6" s="34">
        <f t="shared" si="3"/>
        <v>99.74</v>
      </c>
      <c r="V6" s="34">
        <f t="shared" si="3"/>
        <v>10638</v>
      </c>
      <c r="W6" s="34">
        <f t="shared" si="3"/>
        <v>7.17</v>
      </c>
      <c r="X6" s="34">
        <f t="shared" si="3"/>
        <v>1483.68</v>
      </c>
      <c r="Y6" s="35">
        <f>IF(Y7="",NA(),Y7)</f>
        <v>62.84</v>
      </c>
      <c r="Z6" s="35">
        <f t="shared" ref="Z6:AH6" si="4">IF(Z7="",NA(),Z7)</f>
        <v>65.22</v>
      </c>
      <c r="AA6" s="35">
        <f t="shared" si="4"/>
        <v>64.790000000000006</v>
      </c>
      <c r="AB6" s="35">
        <f t="shared" si="4"/>
        <v>54.76</v>
      </c>
      <c r="AC6" s="35">
        <f t="shared" si="4"/>
        <v>66.599999999999994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560.85</v>
      </c>
      <c r="BG6" s="35">
        <f t="shared" ref="BG6:BO6" si="7">IF(BG7="",NA(),BG7)</f>
        <v>456.85</v>
      </c>
      <c r="BH6" s="35">
        <f t="shared" si="7"/>
        <v>345.46</v>
      </c>
      <c r="BI6" s="35">
        <f t="shared" si="7"/>
        <v>810.83</v>
      </c>
      <c r="BJ6" s="35">
        <f t="shared" si="7"/>
        <v>596.82000000000005</v>
      </c>
      <c r="BK6" s="35">
        <f t="shared" si="7"/>
        <v>1197.82</v>
      </c>
      <c r="BL6" s="35">
        <f t="shared" si="7"/>
        <v>1126.77</v>
      </c>
      <c r="BM6" s="35">
        <f t="shared" si="7"/>
        <v>1044.8</v>
      </c>
      <c r="BN6" s="35">
        <f t="shared" si="7"/>
        <v>1081.8</v>
      </c>
      <c r="BO6" s="35">
        <f t="shared" si="7"/>
        <v>974.93</v>
      </c>
      <c r="BP6" s="34" t="str">
        <f>IF(BP7="","",IF(BP7="-","【-】","【"&amp;SUBSTITUTE(TEXT(BP7,"#,##0.00"),"-","△")&amp;"】"))</f>
        <v>【914.53】</v>
      </c>
      <c r="BQ6" s="35">
        <f>IF(BQ7="",NA(),BQ7)</f>
        <v>90.79</v>
      </c>
      <c r="BR6" s="35">
        <f t="shared" ref="BR6:BZ6" si="8">IF(BR7="",NA(),BR7)</f>
        <v>99.36</v>
      </c>
      <c r="BS6" s="35">
        <f t="shared" si="8"/>
        <v>98.94</v>
      </c>
      <c r="BT6" s="35">
        <f t="shared" si="8"/>
        <v>84.94</v>
      </c>
      <c r="BU6" s="35">
        <f t="shared" si="8"/>
        <v>93.7</v>
      </c>
      <c r="BV6" s="35">
        <f t="shared" si="8"/>
        <v>51.03</v>
      </c>
      <c r="BW6" s="35">
        <f t="shared" si="8"/>
        <v>50.9</v>
      </c>
      <c r="BX6" s="35">
        <f t="shared" si="8"/>
        <v>50.82</v>
      </c>
      <c r="BY6" s="35">
        <f t="shared" si="8"/>
        <v>52.19</v>
      </c>
      <c r="BZ6" s="35">
        <f t="shared" si="8"/>
        <v>55.32</v>
      </c>
      <c r="CA6" s="34" t="str">
        <f>IF(CA7="","",IF(CA7="-","【-】","【"&amp;SUBSTITUTE(TEXT(CA7,"#,##0.00"),"-","△")&amp;"】"))</f>
        <v>【55.73】</v>
      </c>
      <c r="CB6" s="35">
        <f>IF(CB7="",NA(),CB7)</f>
        <v>211.55</v>
      </c>
      <c r="CC6" s="35">
        <f t="shared" ref="CC6:CK6" si="9">IF(CC7="",NA(),CC7)</f>
        <v>195.11</v>
      </c>
      <c r="CD6" s="35">
        <f t="shared" si="9"/>
        <v>194.56</v>
      </c>
      <c r="CE6" s="35">
        <f t="shared" si="9"/>
        <v>227.17</v>
      </c>
      <c r="CF6" s="35">
        <f t="shared" si="9"/>
        <v>208.52</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55.84</v>
      </c>
      <c r="CN6" s="35">
        <f t="shared" ref="CN6:CV6" si="10">IF(CN7="",NA(),CN7)</f>
        <v>52.18</v>
      </c>
      <c r="CO6" s="35">
        <f t="shared" si="10"/>
        <v>58.4</v>
      </c>
      <c r="CP6" s="35">
        <f t="shared" si="10"/>
        <v>56.88</v>
      </c>
      <c r="CQ6" s="35">
        <f t="shared" si="10"/>
        <v>59.65</v>
      </c>
      <c r="CR6" s="35">
        <f t="shared" si="10"/>
        <v>54.74</v>
      </c>
      <c r="CS6" s="35">
        <f t="shared" si="10"/>
        <v>53.78</v>
      </c>
      <c r="CT6" s="35">
        <f t="shared" si="10"/>
        <v>53.24</v>
      </c>
      <c r="CU6" s="35">
        <f t="shared" si="10"/>
        <v>52.31</v>
      </c>
      <c r="CV6" s="35">
        <f t="shared" si="10"/>
        <v>60.65</v>
      </c>
      <c r="CW6" s="34" t="str">
        <f>IF(CW7="","",IF(CW7="-","【-】","【"&amp;SUBSTITUTE(TEXT(CW7,"#,##0.00"),"-","△")&amp;"】"))</f>
        <v>【59.15】</v>
      </c>
      <c r="CX6" s="35">
        <f>IF(CX7="",NA(),CX7)</f>
        <v>93.42</v>
      </c>
      <c r="CY6" s="35">
        <f t="shared" ref="CY6:DG6" si="11">IF(CY7="",NA(),CY7)</f>
        <v>95.16</v>
      </c>
      <c r="CZ6" s="35">
        <f t="shared" si="11"/>
        <v>95.48</v>
      </c>
      <c r="DA6" s="35">
        <f t="shared" si="11"/>
        <v>96.08</v>
      </c>
      <c r="DB6" s="35">
        <f t="shared" si="11"/>
        <v>96.34</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152269</v>
      </c>
      <c r="D7" s="37">
        <v>47</v>
      </c>
      <c r="E7" s="37">
        <v>17</v>
      </c>
      <c r="F7" s="37">
        <v>5</v>
      </c>
      <c r="G7" s="37">
        <v>0</v>
      </c>
      <c r="H7" s="37" t="s">
        <v>110</v>
      </c>
      <c r="I7" s="37" t="s">
        <v>111</v>
      </c>
      <c r="J7" s="37" t="s">
        <v>112</v>
      </c>
      <c r="K7" s="37" t="s">
        <v>113</v>
      </c>
      <c r="L7" s="37" t="s">
        <v>114</v>
      </c>
      <c r="M7" s="37"/>
      <c r="N7" s="38" t="s">
        <v>115</v>
      </c>
      <c r="O7" s="38" t="s">
        <v>116</v>
      </c>
      <c r="P7" s="38">
        <v>18.37</v>
      </c>
      <c r="Q7" s="38">
        <v>89.25</v>
      </c>
      <c r="R7" s="38">
        <v>3780</v>
      </c>
      <c r="S7" s="38">
        <v>58303</v>
      </c>
      <c r="T7" s="38">
        <v>584.54999999999995</v>
      </c>
      <c r="U7" s="38">
        <v>99.74</v>
      </c>
      <c r="V7" s="38">
        <v>10638</v>
      </c>
      <c r="W7" s="38">
        <v>7.17</v>
      </c>
      <c r="X7" s="38">
        <v>1483.68</v>
      </c>
      <c r="Y7" s="38">
        <v>62.84</v>
      </c>
      <c r="Z7" s="38">
        <v>65.22</v>
      </c>
      <c r="AA7" s="38">
        <v>64.790000000000006</v>
      </c>
      <c r="AB7" s="38">
        <v>54.76</v>
      </c>
      <c r="AC7" s="38">
        <v>66.599999999999994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560.85</v>
      </c>
      <c r="BG7" s="38">
        <v>456.85</v>
      </c>
      <c r="BH7" s="38">
        <v>345.46</v>
      </c>
      <c r="BI7" s="38">
        <v>810.83</v>
      </c>
      <c r="BJ7" s="38">
        <v>596.82000000000005</v>
      </c>
      <c r="BK7" s="38">
        <v>1197.82</v>
      </c>
      <c r="BL7" s="38">
        <v>1126.77</v>
      </c>
      <c r="BM7" s="38">
        <v>1044.8</v>
      </c>
      <c r="BN7" s="38">
        <v>1081.8</v>
      </c>
      <c r="BO7" s="38">
        <v>974.93</v>
      </c>
      <c r="BP7" s="38">
        <v>914.53</v>
      </c>
      <c r="BQ7" s="38">
        <v>90.79</v>
      </c>
      <c r="BR7" s="38">
        <v>99.36</v>
      </c>
      <c r="BS7" s="38">
        <v>98.94</v>
      </c>
      <c r="BT7" s="38">
        <v>84.94</v>
      </c>
      <c r="BU7" s="38">
        <v>93.7</v>
      </c>
      <c r="BV7" s="38">
        <v>51.03</v>
      </c>
      <c r="BW7" s="38">
        <v>50.9</v>
      </c>
      <c r="BX7" s="38">
        <v>50.82</v>
      </c>
      <c r="BY7" s="38">
        <v>52.19</v>
      </c>
      <c r="BZ7" s="38">
        <v>55.32</v>
      </c>
      <c r="CA7" s="38">
        <v>55.73</v>
      </c>
      <c r="CB7" s="38">
        <v>211.55</v>
      </c>
      <c r="CC7" s="38">
        <v>195.11</v>
      </c>
      <c r="CD7" s="38">
        <v>194.56</v>
      </c>
      <c r="CE7" s="38">
        <v>227.17</v>
      </c>
      <c r="CF7" s="38">
        <v>208.52</v>
      </c>
      <c r="CG7" s="38">
        <v>289.60000000000002</v>
      </c>
      <c r="CH7" s="38">
        <v>293.27</v>
      </c>
      <c r="CI7" s="38">
        <v>300.52</v>
      </c>
      <c r="CJ7" s="38">
        <v>296.14</v>
      </c>
      <c r="CK7" s="38">
        <v>283.17</v>
      </c>
      <c r="CL7" s="38">
        <v>276.77999999999997</v>
      </c>
      <c r="CM7" s="38">
        <v>55.84</v>
      </c>
      <c r="CN7" s="38">
        <v>52.18</v>
      </c>
      <c r="CO7" s="38">
        <v>58.4</v>
      </c>
      <c r="CP7" s="38">
        <v>56.88</v>
      </c>
      <c r="CQ7" s="38">
        <v>59.65</v>
      </c>
      <c r="CR7" s="38">
        <v>54.74</v>
      </c>
      <c r="CS7" s="38">
        <v>53.78</v>
      </c>
      <c r="CT7" s="38">
        <v>53.24</v>
      </c>
      <c r="CU7" s="38">
        <v>52.31</v>
      </c>
      <c r="CV7" s="38">
        <v>60.65</v>
      </c>
      <c r="CW7" s="38">
        <v>59.15</v>
      </c>
      <c r="CX7" s="38">
        <v>93.42</v>
      </c>
      <c r="CY7" s="38">
        <v>95.16</v>
      </c>
      <c r="CZ7" s="38">
        <v>95.48</v>
      </c>
      <c r="DA7" s="38">
        <v>96.08</v>
      </c>
      <c r="DB7" s="38">
        <v>96.34</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江口　拓郎</cp:lastModifiedBy>
  <dcterms:created xsi:type="dcterms:W3CDTF">2017-12-25T02:27:56Z</dcterms:created>
  <dcterms:modified xsi:type="dcterms:W3CDTF">2018-02-26T23:41:52Z</dcterms:modified>
  <cp:category/>
</cp:coreProperties>
</file>