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総務部\財政課\財政係\10 調査関係\55 経営戦略・新病院改革プラン\H30調査等\310116 公営企業に係る経営比較分析表の分析等について\"/>
    </mc:Choice>
  </mc:AlternateContent>
  <workbookProtection workbookAlgorithmName="SHA-512" workbookHashValue="7rYFhb/57fHGFcOO+nZ0zwGsjQToxsqcdq431J/IN8l9NEHetPM4RfmRiWxx30xyebep8yz04ZO6pyRBvO9HvA==" workbookSaltValue="uE9opb0PcqVt3eTmO2AU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<sst xmlns="http://schemas.openxmlformats.org/spreadsheetml/2006/main" count="240" uniqueCount="126">
  <si>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</si>
  <si>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</si>
  <si>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</si>
  <si>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</si>
  <si>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</si>
  <si>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</si>
  <si>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</si>
  <si>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</si>
  <si>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</si>
  <si>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</si>
  <si>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</si>
  <si>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</si>
  <si>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</si>
  <si>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</si>
  <si>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</si>
  <si>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</si>
  <si>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</si>
  <si>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</si>
  <si>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</si>
  <si>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</si>
  <si>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</si>
  <si>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</si>
  <si>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</si>
  <si>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</si>
  <si>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</si>
  <si>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</si>
  <si>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</si>
  <si>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</si>
  <si>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</si>
  <si>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</si>
  <si>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</si>
  <si>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</si>
  <si>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</si>
  <si>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</si>
  <si>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</si>
  <si>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</si>
  <si>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</si>
  <si>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</si>
  <si>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</si>
  <si>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</si>
  <si>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</si>
  <si>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</si>
  <si>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</si>
  <si>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</si>
  <si>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</si>
  <si>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</si>
  <si>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</si>
  <si>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</si>
  <si>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</si>
  <si>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</si>
  <si>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</si>
  <si>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</si>
  <si>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</si>
  <si>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</si>
  <si>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</si>
  <si>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</si>
  <si>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</si>
  <si>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</si>
  <si>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</si>
  <si>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</si>
  <si>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</si>
  <si>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</si>
  <si>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</si>
  <si>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</si>
  <si>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</si>
  <si>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</si>
  <si>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</si>
  <si>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</si>
  <si>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</si>
  <si>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</si>
  <si>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</si>
  <si>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</si>
  <si>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</si>
  <si>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</si>
  <si>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</si>
  <si>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</si>
  <si>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</si>
  <si>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</si>
  <si>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</si>
  <si>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</si>
  <si>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</si>
  <si>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</si>
  <si>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</si>
  <si>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</si>
  <si>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</si>
  <si>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</si>
  <si>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</si>
  <si>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</si>
  <si>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</si>
  <si>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</si>
  <si>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</si>
  <si>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</si>
  <si>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</si>
  <si>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</si>
  <si>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</si>
  <si>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</si>
  <si>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</si>
  <si>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</si>
  <si>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</si>
  <si>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</si>
  <si>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</si>
  <si>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</si>
  <si>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</si>
  <si>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</si>
  <si>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</si>
  <si>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</si>
  <si>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</si>
  <si>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</si>
  <si>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</si>
  <si>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</si>
  <si>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</si>
  <si>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</si>
  <si>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</si>
  <si>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</si>
  <si>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</si>
  <si>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</si>
  <si>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</si>
  <si>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</si>
  <si>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</si>
  <si>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</si>
  <si>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</si>
  <si>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</si>
  <si>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</si>
  <si>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現状では必ずしも良好な経営とは言えないが、農集統廃合による効率化や接続世帯の増加による料金収入の増加による改善を見込んでいる。
下水道事業は、市民生活の根幹にかかわる社会インフラであり高額な投資を要するが、料金面では市民生活への影響が大きいことから値上げは困難であり、収益的収支比率を100％以上にすることは非常に困難な状況にある。
老朽化しつつある処理設備の長寿命化や管路更生による不明水の削減等で維持管理経費の削減に努め、安定運用を確保しながら、より健全で効率的な下水道事業運営を図っていく。</t>
    <rPh sb="21" eb="23">
      <t>ノウシュウ</t>
    </rPh>
    <rPh sb="23" eb="26">
      <t>トウハイゴウ</t>
    </rPh>
    <rPh sb="29" eb="32">
      <t>コウリツカ</t>
    </rPh>
    <rPh sb="33" eb="35">
      <t>セツゾク</t>
    </rPh>
    <rPh sb="35" eb="37">
      <t>セタイ</t>
    </rPh>
    <rPh sb="38" eb="40">
      <t>ゾウカ</t>
    </rPh>
    <rPh sb="43" eb="45">
      <t>リョウキン</t>
    </rPh>
    <rPh sb="45" eb="47">
      <t>シュウニュウ</t>
    </rPh>
    <rPh sb="48" eb="50">
      <t>ゾウカ</t>
    </rPh>
    <rPh sb="187" eb="189">
      <t>コウセイ</t>
    </rPh>
    <phoneticPr fontId="4"/>
  </si>
  <si>
    <t>収益的収支比率について、平成26年度は下水道接続に対する補助金の最終年度で駆け込み接続が多く、料金収入の増加により比率が改善したが、平成27年度以降は新たな企業債の発行による企業債償還金の増加や維持管理費の増加によって減少傾向である。平成27年度に面整備が完了したものの、今後も農集統廃合による企業債の発行により企業債残高の増加が見込まれ、当面は同程度の水準が予想される。
汚水処理原価は施設の老朽化に伴う維持管理費の増加によって上昇傾向にある。類似団体に比べて低めに推移してきたが、平成28年度から同程度の水準となっている。
経費回収率は年度ごとの汚水処理原価の増減により変動があるものの、概ね9割程度は使用料収入で賄えている状況である。
施設利用率は左記の数値に誤りがあり、平成28年度末時点で68.21％である。また、過去の数値においても誤計上があり、実際は75％程度で推移していたが、人口減少に伴い低下してきている。
水洗化率は、供用開始から年数の浅い地域が多いため、今後数年は上昇傾向が続くと予想される。
収益的収支比率は約78％と微増しているものの、必ずしも健全な経営状況と言えないが、下水道事業という社会インフラ事業としては、ほぼ適正な状況にあると考える。</t>
    <rPh sb="71" eb="72">
      <t>ド</t>
    </rPh>
    <rPh sb="72" eb="74">
      <t>イコウ</t>
    </rPh>
    <rPh sb="75" eb="76">
      <t>アラ</t>
    </rPh>
    <rPh sb="78" eb="80">
      <t>キギョウ</t>
    </rPh>
    <rPh sb="80" eb="81">
      <t>サイ</t>
    </rPh>
    <rPh sb="82" eb="84">
      <t>ハッコウ</t>
    </rPh>
    <rPh sb="92" eb="93">
      <t>キン</t>
    </rPh>
    <rPh sb="109" eb="111">
      <t>ゲンショウ</t>
    </rPh>
    <rPh sb="111" eb="113">
      <t>ケイコウ</t>
    </rPh>
    <rPh sb="117" eb="119">
      <t>ヘイセイ</t>
    </rPh>
    <rPh sb="121" eb="123">
      <t>ネンド</t>
    </rPh>
    <rPh sb="124" eb="125">
      <t>メン</t>
    </rPh>
    <rPh sb="125" eb="127">
      <t>セイビ</t>
    </rPh>
    <rPh sb="128" eb="130">
      <t>カンリョウ</t>
    </rPh>
    <rPh sb="136" eb="138">
      <t>コンゴ</t>
    </rPh>
    <rPh sb="151" eb="153">
      <t>ハッコウ</t>
    </rPh>
    <rPh sb="156" eb="158">
      <t>キギョウ</t>
    </rPh>
    <rPh sb="158" eb="159">
      <t>サイ</t>
    </rPh>
    <rPh sb="162" eb="164">
      <t>ゾウカ</t>
    </rPh>
    <rPh sb="165" eb="167">
      <t>ミコ</t>
    </rPh>
    <rPh sb="170" eb="172">
      <t>トウメン</t>
    </rPh>
    <rPh sb="173" eb="176">
      <t>ドウテイド</t>
    </rPh>
    <rPh sb="177" eb="179">
      <t>スイジュン</t>
    </rPh>
    <rPh sb="180" eb="182">
      <t>ヨソウ</t>
    </rPh>
    <rPh sb="215" eb="217">
      <t>ジョウショウ</t>
    </rPh>
    <rPh sb="270" eb="272">
      <t>ネンド</t>
    </rPh>
    <rPh sb="275" eb="277">
      <t>オスイ</t>
    </rPh>
    <rPh sb="277" eb="279">
      <t>ショリ</t>
    </rPh>
    <rPh sb="279" eb="281">
      <t>ゲンカ</t>
    </rPh>
    <rPh sb="282" eb="284">
      <t>ゾウゲン</t>
    </rPh>
    <rPh sb="296" eb="297">
      <t>オオム</t>
    </rPh>
    <rPh sb="299" eb="300">
      <t>ワリ</t>
    </rPh>
    <rPh sb="300" eb="302">
      <t>テイド</t>
    </rPh>
    <rPh sb="396" eb="398">
      <t>ジンコウ</t>
    </rPh>
    <rPh sb="398" eb="400">
      <t>ゲンショウ</t>
    </rPh>
    <rPh sb="401" eb="402">
      <t>トモナ</t>
    </rPh>
    <rPh sb="403" eb="405">
      <t>テイカ</t>
    </rPh>
    <rPh sb="419" eb="421">
      <t>キョウヨウ</t>
    </rPh>
    <rPh sb="421" eb="423">
      <t>カイシ</t>
    </rPh>
    <rPh sb="425" eb="427">
      <t>ネンスウ</t>
    </rPh>
    <rPh sb="428" eb="429">
      <t>アサ</t>
    </rPh>
    <rPh sb="430" eb="432">
      <t>チイキ</t>
    </rPh>
    <rPh sb="433" eb="434">
      <t>オオ</t>
    </rPh>
    <rPh sb="438" eb="440">
      <t>コンゴ</t>
    </rPh>
    <rPh sb="440" eb="442">
      <t>スウネン</t>
    </rPh>
    <rPh sb="448" eb="449">
      <t>ツヅ</t>
    </rPh>
    <rPh sb="451" eb="453">
      <t>ヨソウ</t>
    </rPh>
    <rPh sb="471" eb="473">
      <t>ビゾウ</t>
    </rPh>
    <phoneticPr fontId="4"/>
  </si>
  <si>
    <t>市が所有する処理場である五箇クリーンセンターは平成11年に供用を開始し、施設は老朽化しつつある。更新時には施設規模の縮小を検討する。
管渠については、入替や更生はほとんど行っていないが、ストックマネジメント計画を基に当面は現状の維持管理を予定している。</t>
    <rPh sb="50" eb="51">
      <t>ジ</t>
    </rPh>
    <rPh sb="53" eb="55">
      <t>シセツ</t>
    </rPh>
    <rPh sb="55" eb="57">
      <t>キボ</t>
    </rPh>
    <rPh sb="58" eb="60">
      <t>シュクショウ</t>
    </rPh>
    <rPh sb="61" eb="63">
      <t>ケントウ</t>
    </rPh>
    <rPh sb="78" eb="80">
      <t>コウセイ</t>
    </rPh>
    <rPh sb="103" eb="105">
      <t>ケイカク</t>
    </rPh>
    <rPh sb="106" eb="107">
      <t>モト</t>
    </rPh>
    <rPh sb="108" eb="110">
      <t>トウメン</t>
    </rPh>
    <rPh sb="111" eb="113">
      <t>ゲンジョウ</t>
    </rPh>
    <rPh sb="114" eb="116">
      <t>イジ</t>
    </rPh>
    <rPh sb="116" eb="118">
      <t>カンリ</t>
    </rPh>
    <rPh sb="119" eb="12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</si>
</sst>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9C-41ED-87C3-3932E3326DF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EA9C-41ED-87C3-3932E3326DF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42.73</c:v>
                </c:pt>
                <c:pt idx="2">
                  <c:v>20.55</c:v>
                </c:pt>
                <c:pt idx="3">
                  <c:v>4052.32</c:v>
                </c:pt>
                <c:pt idx="4">
                  <c:v>32.56</c:v>
                </c:pt>
              </c:numCache>
            </c:numRef>
          </c:val>
          <c:extLst>
            <c:ext xmlns:c16="http://schemas.microsoft.com/office/drawing/2014/chart" uri="{C3380CC4-5D6E-409C-BE32-E72D297353CC}">
              <c16:uniqueId val="{00000000-02F9-4085-87EA-258DCB00CFD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02F9-4085-87EA-258DCB00CFD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67.709999999999994</c:v>
                </c:pt>
                <c:pt idx="1">
                  <c:v>73.8</c:v>
                </c:pt>
                <c:pt idx="2">
                  <c:v>78.400000000000006</c:v>
                </c:pt>
                <c:pt idx="3">
                  <c:v>81.67</c:v>
                </c:pt>
                <c:pt idx="4">
                  <c:v>84.33</c:v>
                </c:pt>
              </c:numCache>
            </c:numRef>
          </c:val>
          <c:extLst>
            <c:ext xmlns:c16="http://schemas.microsoft.com/office/drawing/2014/chart" uri="{C3380CC4-5D6E-409C-BE32-E72D297353CC}">
              <c16:uniqueId val="{00000000-CF90-4B98-B50E-A7425365014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CF90-4B98-B50E-A7425365014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81.42</c:v>
                </c:pt>
                <c:pt idx="1">
                  <c:v>89.36</c:v>
                </c:pt>
                <c:pt idx="2">
                  <c:v>79.739999999999995</c:v>
                </c:pt>
                <c:pt idx="3">
                  <c:v>76.78</c:v>
                </c:pt>
                <c:pt idx="4">
                  <c:v>77.64</c:v>
                </c:pt>
              </c:numCache>
            </c:numRef>
          </c:val>
          <c:extLst>
            <c:ext xmlns:c16="http://schemas.microsoft.com/office/drawing/2014/chart" uri="{C3380CC4-5D6E-409C-BE32-E72D297353CC}">
              <c16:uniqueId val="{00000000-2ED9-483E-9E54-C0D9071AB1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D9-483E-9E54-C0D9071AB1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33-4CFE-8BB2-63CBC91282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33-4CFE-8BB2-63CBC91282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EC-4291-8797-36A53854EE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EC-4291-8797-36A53854EE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CC-4994-867E-C280B1AA0C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CC-4994-867E-C280B1AA0C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10-45C8-B3A4-9B57E214BD4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10-45C8-B3A4-9B57E214BD4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816.36</c:v>
                </c:pt>
                <c:pt idx="1">
                  <c:v>633.72</c:v>
                </c:pt>
                <c:pt idx="2">
                  <c:v>1145.8800000000001</c:v>
                </c:pt>
                <c:pt idx="3">
                  <c:v>866.97</c:v>
                </c:pt>
                <c:pt idx="4">
                  <c:v>792.26</c:v>
                </c:pt>
              </c:numCache>
            </c:numRef>
          </c:val>
          <c:extLst>
            <c:ext xmlns:c16="http://schemas.microsoft.com/office/drawing/2014/chart" uri="{C3380CC4-5D6E-409C-BE32-E72D297353CC}">
              <c16:uniqueId val="{00000000-D8F2-4809-ABA3-00C0BDB07B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D8F2-4809-ABA3-00C0BDB07B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81.3</c:v>
                </c:pt>
                <c:pt idx="1">
                  <c:v>100.41</c:v>
                </c:pt>
                <c:pt idx="2">
                  <c:v>88.2</c:v>
                </c:pt>
                <c:pt idx="3">
                  <c:v>78.209999999999994</c:v>
                </c:pt>
                <c:pt idx="4">
                  <c:v>89.65</c:v>
                </c:pt>
              </c:numCache>
            </c:numRef>
          </c:val>
          <c:extLst>
            <c:ext xmlns:c16="http://schemas.microsoft.com/office/drawing/2014/chart" uri="{C3380CC4-5D6E-409C-BE32-E72D297353CC}">
              <c16:uniqueId val="{00000000-8010-4DC2-B12D-2B5A45E99B5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8010-4DC2-B12D-2B5A45E99B5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235.59</c:v>
                </c:pt>
                <c:pt idx="1">
                  <c:v>187.9</c:v>
                </c:pt>
                <c:pt idx="2">
                  <c:v>213.13</c:v>
                </c:pt>
                <c:pt idx="3">
                  <c:v>240.68</c:v>
                </c:pt>
                <c:pt idx="4">
                  <c:v>211.68</c:v>
                </c:pt>
              </c:numCache>
            </c:numRef>
          </c:val>
          <c:extLst>
            <c:ext xmlns:c16="http://schemas.microsoft.com/office/drawing/2014/chart" uri="{C3380CC4-5D6E-409C-BE32-E72D297353CC}">
              <c16:uniqueId val="{00000000-956D-4A32-A4E3-B6FC7EC503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956D-4A32-A4E3-B6FC7EC503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新潟県　南魚沼市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57647</v>
      </c>
      <c r="AM8" s="49"/>
      <c r="AN8" s="49"/>
      <c r="AO8" s="49"/>
      <c r="AP8" s="49"/>
      <c r="AQ8" s="49"/>
      <c r="AR8" s="49"/>
      <c r="AS8" s="49"/>
      <c r="AT8" s="44">
        <f>データ!T6</f>
        <v>584.54999999999995</v>
      </c>
      <c r="AU8" s="44"/>
      <c r="AV8" s="44"/>
      <c r="AW8" s="44"/>
      <c r="AX8" s="44"/>
      <c r="AY8" s="44"/>
      <c r="AZ8" s="44"/>
      <c r="BA8" s="44"/>
      <c r="BB8" s="44">
        <f>データ!U6</f>
        <v>98.62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42.99</v>
      </c>
      <c r="Q10" s="44"/>
      <c r="R10" s="44"/>
      <c r="S10" s="44"/>
      <c r="T10" s="44"/>
      <c r="U10" s="44"/>
      <c r="V10" s="44"/>
      <c r="W10" s="44">
        <f>データ!Q6</f>
        <v>87.12</v>
      </c>
      <c r="X10" s="44"/>
      <c r="Y10" s="44"/>
      <c r="Z10" s="44"/>
      <c r="AA10" s="44"/>
      <c r="AB10" s="44"/>
      <c r="AC10" s="44"/>
      <c r="AD10" s="49">
        <f>データ!R6</f>
        <v>3780</v>
      </c>
      <c r="AE10" s="49"/>
      <c r="AF10" s="49"/>
      <c r="AG10" s="49"/>
      <c r="AH10" s="49"/>
      <c r="AI10" s="49"/>
      <c r="AJ10" s="49"/>
      <c r="AK10" s="2"/>
      <c r="AL10" s="49">
        <f>データ!V6</f>
        <v>24615</v>
      </c>
      <c r="AM10" s="49"/>
      <c r="AN10" s="49"/>
      <c r="AO10" s="49"/>
      <c r="AP10" s="49"/>
      <c r="AQ10" s="49"/>
      <c r="AR10" s="49"/>
      <c r="AS10" s="49"/>
      <c r="AT10" s="44">
        <f>データ!W6</f>
        <v>12.45</v>
      </c>
      <c r="AU10" s="44"/>
      <c r="AV10" s="44"/>
      <c r="AW10" s="44"/>
      <c r="AX10" s="44"/>
      <c r="AY10" s="44"/>
      <c r="AZ10" s="44"/>
      <c r="BA10" s="44"/>
      <c r="BB10" s="44">
        <f>データ!X6</f>
        <v>1977.11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qJN/+TH3Kkrig9Uk5nBgUcrp+habBDBB+HlLkcb9ZaMJCMq6cMe21mE5Xk8vvSfIFdR3I9l9uHqkM+9+Mt7wiQ==" saltValue="PD2F3/hVpKG5W3qQcHI8I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152269</v>
      </c>
      <c r="D6" s="32">
        <f t="shared" si="3"/>
        <v>47</v>
      </c>
      <c r="E6" s="32">
        <f t="shared" si="3"/>
        <v>17</v>
      </c>
      <c r="F6" s="32">
        <f t="shared" si="3"/>
        <v>4</v>
      </c>
      <c r="G6" s="32">
        <f t="shared" si="3"/>
        <v>0</v>
      </c>
      <c r="H6" s="32" t="str">
        <f t="shared" si="3"/>
        <v>新潟県　南魚沼市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42.99</v>
      </c>
      <c r="Q6" s="33">
        <f t="shared" si="3"/>
        <v>87.12</v>
      </c>
      <c r="R6" s="33">
        <f t="shared" si="3"/>
        <v>3780</v>
      </c>
      <c r="S6" s="33">
        <f t="shared" si="3"/>
        <v>57647</v>
      </c>
      <c r="T6" s="33">
        <f t="shared" si="3"/>
        <v>584.54999999999995</v>
      </c>
      <c r="U6" s="33">
        <f t="shared" si="3"/>
        <v>98.62</v>
      </c>
      <c r="V6" s="33">
        <f t="shared" si="3"/>
        <v>24615</v>
      </c>
      <c r="W6" s="33">
        <f t="shared" si="3"/>
        <v>12.45</v>
      </c>
      <c r="X6" s="33">
        <f t="shared" si="3"/>
        <v>1977.11</v>
      </c>
      <c r="Y6" s="34">
        <f>IF(Y7="",NA(),Y7)</f>
        <v>81.42</v>
      </c>
      <c r="Z6" s="34">
        <f t="shared" ref="Z6:AH6" si="4">IF(Z7="",NA(),Z7)</f>
        <v>89.36</v>
      </c>
      <c r="AA6" s="34">
        <f t="shared" si="4"/>
        <v>79.739999999999995</v>
      </c>
      <c r="AB6" s="34">
        <f t="shared" si="4"/>
        <v>76.78</v>
      </c>
      <c r="AC6" s="34">
        <f t="shared" si="4"/>
        <v>77.64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816.36</v>
      </c>
      <c r="BG6" s="34">
        <f t="shared" ref="BG6:BO6" si="7">IF(BG7="",NA(),BG7)</f>
        <v>633.72</v>
      </c>
      <c r="BH6" s="34">
        <f t="shared" si="7"/>
        <v>1145.8800000000001</v>
      </c>
      <c r="BI6" s="34">
        <f t="shared" si="7"/>
        <v>866.97</v>
      </c>
      <c r="BJ6" s="34">
        <f t="shared" si="7"/>
        <v>792.26</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81.3</v>
      </c>
      <c r="BR6" s="34">
        <f t="shared" ref="BR6:BZ6" si="8">IF(BR7="",NA(),BR7)</f>
        <v>100.41</v>
      </c>
      <c r="BS6" s="34">
        <f t="shared" si="8"/>
        <v>88.2</v>
      </c>
      <c r="BT6" s="34">
        <f t="shared" si="8"/>
        <v>78.209999999999994</v>
      </c>
      <c r="BU6" s="34">
        <f t="shared" si="8"/>
        <v>89.65</v>
      </c>
      <c r="BV6" s="34">
        <f t="shared" si="8"/>
        <v>64.63</v>
      </c>
      <c r="BW6" s="34">
        <f t="shared" si="8"/>
        <v>66.56</v>
      </c>
      <c r="BX6" s="34">
        <f t="shared" si="8"/>
        <v>66.22</v>
      </c>
      <c r="BY6" s="34">
        <f t="shared" si="8"/>
        <v>69.87</v>
      </c>
      <c r="BZ6" s="34">
        <f t="shared" si="8"/>
        <v>74.3</v>
      </c>
      <c r="CA6" s="33" t="str">
        <f>IF(CA7="","",IF(CA7="-","【-】","【"&amp;SUBSTITUTE(TEXT(CA7,"#,##0.00"),"-","△")&amp;"】"))</f>
        <v>【75.58】</v>
      </c>
      <c r="CB6" s="34">
        <f>IF(CB7="",NA(),CB7)</f>
        <v>235.59</v>
      </c>
      <c r="CC6" s="34">
        <f t="shared" ref="CC6:CK6" si="9">IF(CC7="",NA(),CC7)</f>
        <v>187.9</v>
      </c>
      <c r="CD6" s="34">
        <f t="shared" si="9"/>
        <v>213.13</v>
      </c>
      <c r="CE6" s="34">
        <f t="shared" si="9"/>
        <v>240.68</v>
      </c>
      <c r="CF6" s="34">
        <f t="shared" si="9"/>
        <v>211.68</v>
      </c>
      <c r="CG6" s="34">
        <f t="shared" si="9"/>
        <v>245.75</v>
      </c>
      <c r="CH6" s="34">
        <f t="shared" si="9"/>
        <v>244.29</v>
      </c>
      <c r="CI6" s="34">
        <f t="shared" si="9"/>
        <v>246.72</v>
      </c>
      <c r="CJ6" s="34">
        <f t="shared" si="9"/>
        <v>234.96</v>
      </c>
      <c r="CK6" s="34">
        <f t="shared" si="9"/>
        <v>221.81</v>
      </c>
      <c r="CL6" s="33" t="str">
        <f>IF(CL7="","",IF(CL7="-","【-】","【"&amp;SUBSTITUTE(TEXT(CL7,"#,##0.00"),"-","△")&amp;"】"))</f>
        <v>【215.23】</v>
      </c>
      <c r="CM6" s="34">
        <f>IF(CM7="",NA(),CM7)</f>
        <v>100</v>
      </c>
      <c r="CN6" s="34">
        <f t="shared" ref="CN6:CV6" si="10">IF(CN7="",NA(),CN7)</f>
        <v>42.73</v>
      </c>
      <c r="CO6" s="34">
        <f t="shared" si="10"/>
        <v>20.55</v>
      </c>
      <c r="CP6" s="34">
        <f t="shared" si="10"/>
        <v>4052.32</v>
      </c>
      <c r="CQ6" s="34">
        <f t="shared" si="10"/>
        <v>32.56</v>
      </c>
      <c r="CR6" s="34">
        <f t="shared" si="10"/>
        <v>43.65</v>
      </c>
      <c r="CS6" s="34">
        <f t="shared" si="10"/>
        <v>43.58</v>
      </c>
      <c r="CT6" s="34">
        <f t="shared" si="10"/>
        <v>41.35</v>
      </c>
      <c r="CU6" s="34">
        <f t="shared" si="10"/>
        <v>42.9</v>
      </c>
      <c r="CV6" s="34">
        <f t="shared" si="10"/>
        <v>43.36</v>
      </c>
      <c r="CW6" s="33" t="str">
        <f>IF(CW7="","",IF(CW7="-","【-】","【"&amp;SUBSTITUTE(TEXT(CW7,"#,##0.00"),"-","△")&amp;"】"))</f>
        <v>【42.66】</v>
      </c>
      <c r="CX6" s="34">
        <f>IF(CX7="",NA(),CX7)</f>
        <v>67.709999999999994</v>
      </c>
      <c r="CY6" s="34">
        <f t="shared" ref="CY6:DG6" si="11">IF(CY7="",NA(),CY7)</f>
        <v>73.8</v>
      </c>
      <c r="CZ6" s="34">
        <f t="shared" si="11"/>
        <v>78.400000000000006</v>
      </c>
      <c r="DA6" s="34">
        <f t="shared" si="11"/>
        <v>81.67</v>
      </c>
      <c r="DB6" s="34">
        <f t="shared" si="11"/>
        <v>84.33</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152269</v>
      </c>
      <c r="D7" s="36">
        <v>47</v>
      </c>
      <c r="E7" s="36">
        <v>17</v>
      </c>
      <c r="F7" s="36">
        <v>4</v>
      </c>
      <c r="G7" s="36">
        <v>0</v>
      </c>
      <c r="H7" s="36" t="s">
        <v>110</v>
      </c>
      <c r="I7" s="36" t="s">
        <v>111</v>
      </c>
      <c r="J7" s="36" t="s">
        <v>112</v>
      </c>
      <c r="K7" s="36" t="s">
        <v>113</v>
      </c>
      <c r="L7" s="36" t="s">
        <v>114</v>
      </c>
      <c r="M7" s="36" t="s">
        <v>115</v>
      </c>
      <c r="N7" s="37" t="s">
        <v>116</v>
      </c>
      <c r="O7" s="37" t="s">
        <v>117</v>
      </c>
      <c r="P7" s="37">
        <v>42.99</v>
      </c>
      <c r="Q7" s="37">
        <v>87.12</v>
      </c>
      <c r="R7" s="37">
        <v>3780</v>
      </c>
      <c r="S7" s="37">
        <v>57647</v>
      </c>
      <c r="T7" s="37">
        <v>584.54999999999995</v>
      </c>
      <c r="U7" s="37">
        <v>98.62</v>
      </c>
      <c r="V7" s="37">
        <v>24615</v>
      </c>
      <c r="W7" s="37">
        <v>12.45</v>
      </c>
      <c r="X7" s="37">
        <v>1977.11</v>
      </c>
      <c r="Y7" s="37">
        <v>81.42</v>
      </c>
      <c r="Z7" s="37">
        <v>89.36</v>
      </c>
      <c r="AA7" s="37">
        <v>79.739999999999995</v>
      </c>
      <c r="AB7" s="37">
        <v>76.78</v>
      </c>
      <c r="AC7" s="37">
        <v>77.64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816.36</v>
      </c>
      <c r="BG7" s="37">
        <v>633.72</v>
      </c>
      <c r="BH7" s="37">
        <v>1145.8800000000001</v>
      </c>
      <c r="BI7" s="37">
        <v>866.97</v>
      </c>
      <c r="BJ7" s="37">
        <v>792.26</v>
      </c>
      <c r="BK7" s="37">
        <v>1569.13</v>
      </c>
      <c r="BL7" s="37">
        <v>1436</v>
      </c>
      <c r="BM7" s="37">
        <v>1434.89</v>
      </c>
      <c r="BN7" s="37">
        <v>1298.9100000000001</v>
      </c>
      <c r="BO7" s="37">
        <v>1243.71</v>
      </c>
      <c r="BP7" s="37">
        <v>1225.44</v>
      </c>
      <c r="BQ7" s="37">
        <v>81.3</v>
      </c>
      <c r="BR7" s="37">
        <v>100.41</v>
      </c>
      <c r="BS7" s="37">
        <v>88.2</v>
      </c>
      <c r="BT7" s="37">
        <v>78.209999999999994</v>
      </c>
      <c r="BU7" s="37">
        <v>89.65</v>
      </c>
      <c r="BV7" s="37">
        <v>64.63</v>
      </c>
      <c r="BW7" s="37">
        <v>66.56</v>
      </c>
      <c r="BX7" s="37">
        <v>66.22</v>
      </c>
      <c r="BY7" s="37">
        <v>69.87</v>
      </c>
      <c r="BZ7" s="37">
        <v>74.3</v>
      </c>
      <c r="CA7" s="37">
        <v>75.58</v>
      </c>
      <c r="CB7" s="37">
        <v>235.59</v>
      </c>
      <c r="CC7" s="37">
        <v>187.9</v>
      </c>
      <c r="CD7" s="37">
        <v>213.13</v>
      </c>
      <c r="CE7" s="37">
        <v>240.68</v>
      </c>
      <c r="CF7" s="37">
        <v>211.68</v>
      </c>
      <c r="CG7" s="37">
        <v>245.75</v>
      </c>
      <c r="CH7" s="37">
        <v>244.29</v>
      </c>
      <c r="CI7" s="37">
        <v>246.72</v>
      </c>
      <c r="CJ7" s="37">
        <v>234.96</v>
      </c>
      <c r="CK7" s="37">
        <v>221.81</v>
      </c>
      <c r="CL7" s="37">
        <v>215.23</v>
      </c>
      <c r="CM7" s="37">
        <v>100</v>
      </c>
      <c r="CN7" s="37">
        <v>42.73</v>
      </c>
      <c r="CO7" s="37">
        <v>20.55</v>
      </c>
      <c r="CP7" s="37">
        <v>4052.32</v>
      </c>
      <c r="CQ7" s="37">
        <v>32.56</v>
      </c>
      <c r="CR7" s="37">
        <v>43.65</v>
      </c>
      <c r="CS7" s="37">
        <v>43.58</v>
      </c>
      <c r="CT7" s="37">
        <v>41.35</v>
      </c>
      <c r="CU7" s="37">
        <v>42.9</v>
      </c>
      <c r="CV7" s="37">
        <v>43.36</v>
      </c>
      <c r="CW7" s="37">
        <v>42.66</v>
      </c>
      <c r="CX7" s="37">
        <v>67.709999999999994</v>
      </c>
      <c r="CY7" s="37">
        <v>73.8</v>
      </c>
      <c r="CZ7" s="37">
        <v>78.400000000000006</v>
      </c>
      <c r="DA7" s="37">
        <v>81.67</v>
      </c>
      <c r="DB7" s="37">
        <v>84.33</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白井　勝</cp:lastModifiedBy>
  <cp:lastPrinted>2019-01-21T10:44:26Z</cp:lastPrinted>
  <dcterms:created xsi:type="dcterms:W3CDTF">2018-12-03T09:13:35Z</dcterms:created>
  <dcterms:modified xsi:type="dcterms:W3CDTF">2019-01-29T14:50:57Z</dcterms:modified>
  <cp:category/>
</cp:coreProperties>
</file>