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116st\南魚沼市\上下水道部\下水道課\下水道課共有\経営比較分析表\R1\【2.17修正版】報告\◆修正完成版（2.17県に報告したもの）\"/>
    </mc:Choice>
  </mc:AlternateContent>
  <workbookProtection workbookAlgorithmName="SHA-512" workbookHashValue="sOlMpWYX26cAC7S9LzBtndLrgepV0j484A6keUHSDW7mhe1IaFz3Jl7VSLQklLUycIGhec+crG/hRhp0jP3/sg==" workbookSaltValue="74inlku1D6jpbMrVuh9UR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<sst xmlns="http://schemas.openxmlformats.org/spreadsheetml/2006/main" count="239" uniqueCount="115">
  <si>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</si>
  <si>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</si>
  <si>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</si>
  <si>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</si>
  <si>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</si>
  <si>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</si>
  <si>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</si>
  <si>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</si>
  <si>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</si>
  <si>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</si>
  <si>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</si>
  <si>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</si>
  <si>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</si>
  <si>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</si>
  <si>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</si>
  <si>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</si>
  <si>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</si>
  <si>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</si>
  <si>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</si>
  <si>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</si>
  <si>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</si>
  <si>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</si>
  <si>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</si>
  <si>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</si>
  <si>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</si>
  <si>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</si>
  <si>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</si>
  <si>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</si>
  <si>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</si>
  <si>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</si>
  <si>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</si>
  <si>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</si>
  <si>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</si>
  <si>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</si>
  <si>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</si>
  <si>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</si>
  <si>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</si>
  <si>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</si>
  <si>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</si>
  <si>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</si>
  <si>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</si>
  <si>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</si>
  <si>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</si>
  <si>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</si>
  <si>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</si>
  <si>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</si>
  <si>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</si>
  <si>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</si>
  <si>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</si>
  <si>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</si>
  <si>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</si>
  <si>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</si>
  <si>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</si>
  <si>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</si>
  <si>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</si>
  <si>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</si>
  <si>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</si>
  <si>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</si>
  <si>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</si>
  <si>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</si>
  <si>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</si>
  <si>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</si>
  <si>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</si>
  <si>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</si>
  <si>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</si>
  <si>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</si>
  <si>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</si>
  <si>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</si>
  <si>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</si>
  <si>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</si>
  <si>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</si>
  <si>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</si>
  <si>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</si>
  <si>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</si>
  <si>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</si>
  <si>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</si>
  <si>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</si>
  <si>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</si>
  <si>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</si>
  <si>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</si>
  <si>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</si>
  <si>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</si>
  <si>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</si>
  <si>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</si>
  <si>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</si>
  <si>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</si>
  <si>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</si>
  <si>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</si>
  <si>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</si>
  <si>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</si>
  <si>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</si>
  <si>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</si>
  <si>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</si>
  <si>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</si>
  <si>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</si>
  <si>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</si>
  <si>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</si>
  <si>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</si>
  <si>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</si>
  <si>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</si>
  <si>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</si>
  <si>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</si>
  <si>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</si>
  <si>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</si>
  <si>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</si>
  <si>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</si>
  <si>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</si>
  <si>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</si>
  <si>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</si>
  <si>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</si>
  <si>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</si>
  <si>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</si>
  <si>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個別排水処理事業での浄化槽整備は平成14年度から始まり、設置から15年に満たないものがほとんどである。浄化槽本体の耐用年数は30年程度であることから、当面浄化槽本体についての更新等は不用であり、ブロワー交換等の維持管理が主になると想定している。</t>
    <rPh sb="0" eb="2">
      <t>コベツ</t>
    </rPh>
    <rPh sb="2" eb="4">
      <t>ハイスイ</t>
    </rPh>
    <rPh sb="4" eb="6">
      <t>ショリ</t>
    </rPh>
    <rPh sb="6" eb="8">
      <t>ジギョウ</t>
    </rPh>
    <rPh sb="10" eb="13">
      <t>ジョウカソウ</t>
    </rPh>
    <rPh sb="13" eb="15">
      <t>セイビ</t>
    </rPh>
    <rPh sb="24" eb="25">
      <t>ハジ</t>
    </rPh>
    <rPh sb="28" eb="30">
      <t>セッチ</t>
    </rPh>
    <rPh sb="34" eb="35">
      <t>ネン</t>
    </rPh>
    <rPh sb="36" eb="37">
      <t>ミ</t>
    </rPh>
    <rPh sb="115" eb="117">
      <t>ソウテイ</t>
    </rPh>
    <phoneticPr fontId="4"/>
  </si>
  <si>
    <t>浄化槽事業は、市民生活の根幹にかかわる社会インフラであり高額な投資を要するが、料金面では市民生活への影響が大きく、また下水道事業等との公平性の観点からも値上げは困難な状況である。そのため汚水処理原価が高く、経費回収率が低い傾向は今後も続くものと思われる。
必ずしも経営面で健全であると言えないが、今後もできる限り効率的な維持管理に努め経費削減を図っていく。</t>
    <phoneticPr fontId="4"/>
  </si>
  <si>
    <t>平成28年度の収益的収支比率が大きく改善したが、一般会計からの基準外繰入金の増加による部分が大きく、実質的な収支の改善とはなっていない。
個別排水処理事業で整備した地区は、下水道事業や農集事業に比べて汚水処理原価が高くなり経費回収率が低い傾向となるが、当市の状況は類似団体と比べてもその傾向が一層強いことがわかる。
水洗化率は100％と整備・接続は完了しているが、施設利用率は40％程度と低い状況である。これは浄化槽という個別処理によるもので、類似団体と比べても大きく異なるものではないが、人口減少により低下傾向が続くと予想される。
企業債残高対事業規模比率について、今後浄化槽の新規設置は特定地域生活排水処理事業により実施するため、企業債の新規借り入れはなく一般会計繰入金を充てることで改善された。</t>
    <rPh sb="69" eb="71">
      <t>コベツ</t>
    </rPh>
    <rPh sb="71" eb="73">
      <t>ハイスイ</t>
    </rPh>
    <rPh sb="73" eb="75">
      <t>ショリ</t>
    </rPh>
    <rPh sb="75" eb="77">
      <t>ジギョウ</t>
    </rPh>
    <rPh sb="78" eb="80">
      <t>セイビ</t>
    </rPh>
    <rPh sb="82" eb="84">
      <t>チク</t>
    </rPh>
    <rPh sb="89" eb="91">
      <t>ジギョウ</t>
    </rPh>
    <rPh sb="94" eb="96">
      <t>ジギョウ</t>
    </rPh>
    <rPh sb="119" eb="121">
      <t>ケイコウ</t>
    </rPh>
    <rPh sb="126" eb="128">
      <t>トウシ</t>
    </rPh>
    <rPh sb="129" eb="131">
      <t>ジョウキョウ</t>
    </rPh>
    <rPh sb="132" eb="134">
      <t>ルイジ</t>
    </rPh>
    <rPh sb="134" eb="136">
      <t>ダンタイ</t>
    </rPh>
    <rPh sb="137" eb="138">
      <t>クラ</t>
    </rPh>
    <rPh sb="143" eb="145">
      <t>ケイコウ</t>
    </rPh>
    <rPh sb="146" eb="148">
      <t>イッソウ</t>
    </rPh>
    <rPh sb="148" eb="149">
      <t>ツヨ</t>
    </rPh>
    <rPh sb="222" eb="224">
      <t>ルイジ</t>
    </rPh>
    <rPh sb="227" eb="228">
      <t>クラ</t>
    </rPh>
    <rPh sb="245" eb="247">
      <t>ジンコウ</t>
    </rPh>
    <rPh sb="247" eb="249">
      <t>ゲンショウ</t>
    </rPh>
    <rPh sb="252" eb="254">
      <t>テイカ</t>
    </rPh>
    <rPh sb="254" eb="256">
      <t>ケイコウ</t>
    </rPh>
    <rPh sb="257" eb="258">
      <t>ツヅ</t>
    </rPh>
    <rPh sb="260" eb="262">
      <t>ヨソウ</t>
    </rPh>
    <rPh sb="267" eb="269">
      <t>キギョウ</t>
    </rPh>
    <rPh sb="269" eb="270">
      <t>サイ</t>
    </rPh>
    <rPh sb="270" eb="272">
      <t>ザンダカ</t>
    </rPh>
    <rPh sb="272" eb="273">
      <t>タイ</t>
    </rPh>
    <rPh sb="273" eb="275">
      <t>ジギョウ</t>
    </rPh>
    <rPh sb="275" eb="277">
      <t>キボ</t>
    </rPh>
    <rPh sb="277" eb="279">
      <t>ヒリツ</t>
    </rPh>
    <rPh sb="317" eb="319">
      <t>キギョウ</t>
    </rPh>
    <rPh sb="330" eb="332">
      <t>イッパン</t>
    </rPh>
    <rPh sb="332" eb="334">
      <t>カイケイ</t>
    </rPh>
    <rPh sb="334" eb="336">
      <t>クリイレ</t>
    </rPh>
    <rPh sb="336" eb="337">
      <t>キン</t>
    </rPh>
    <rPh sb="338" eb="339">
      <t>ア</t>
    </rPh>
    <rPh sb="344" eb="346">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</si>
</sst>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37-4440-BA62-C57727B7E0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A37-4440-BA62-C57727B7E0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43.27</c:v>
                </c:pt>
                <c:pt idx="1">
                  <c:v>41.35</c:v>
                </c:pt>
                <c:pt idx="2">
                  <c:v>39.42</c:v>
                </c:pt>
                <c:pt idx="3">
                  <c:v>40.380000000000003</c:v>
                </c:pt>
                <c:pt idx="4">
                  <c:v>37.76</c:v>
                </c:pt>
              </c:numCache>
            </c:numRef>
          </c:val>
          <c:extLst>
            <c:ext xmlns:c16="http://schemas.microsoft.com/office/drawing/2014/chart" uri="{C3380CC4-5D6E-409C-BE32-E72D297353CC}">
              <c16:uniqueId val="{00000000-47BA-45E3-BC8F-D66CDEAE34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41.51</c:v>
                </c:pt>
                <c:pt idx="3">
                  <c:v>51.71</c:v>
                </c:pt>
                <c:pt idx="4">
                  <c:v>50.56</c:v>
                </c:pt>
              </c:numCache>
            </c:numRef>
          </c:val>
          <c:smooth val="0"/>
          <c:extLst>
            <c:ext xmlns:c16="http://schemas.microsoft.com/office/drawing/2014/chart" uri="{C3380CC4-5D6E-409C-BE32-E72D297353CC}">
              <c16:uniqueId val="{00000001-47BA-45E3-BC8F-D66CDEAE34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355-4993-9D4A-DA862B8D810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68.72</c:v>
                </c:pt>
                <c:pt idx="3">
                  <c:v>82.91</c:v>
                </c:pt>
                <c:pt idx="4">
                  <c:v>83.85</c:v>
                </c:pt>
              </c:numCache>
            </c:numRef>
          </c:val>
          <c:smooth val="0"/>
          <c:extLst>
            <c:ext xmlns:c16="http://schemas.microsoft.com/office/drawing/2014/chart" uri="{C3380CC4-5D6E-409C-BE32-E72D297353CC}">
              <c16:uniqueId val="{00000001-8355-4993-9D4A-DA862B8D810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58.06</c:v>
                </c:pt>
                <c:pt idx="1">
                  <c:v>61.22</c:v>
                </c:pt>
                <c:pt idx="2">
                  <c:v>90.54</c:v>
                </c:pt>
                <c:pt idx="3">
                  <c:v>78.290000000000006</c:v>
                </c:pt>
                <c:pt idx="4">
                  <c:v>84.44</c:v>
                </c:pt>
              </c:numCache>
            </c:numRef>
          </c:val>
          <c:extLst>
            <c:ext xmlns:c16="http://schemas.microsoft.com/office/drawing/2014/chart" uri="{C3380CC4-5D6E-409C-BE32-E72D297353CC}">
              <c16:uniqueId val="{00000000-746C-42DC-9042-F326063DAF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6C-42DC-9042-F326063DAF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E6-46BF-924A-B0DB61ED68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E6-46BF-924A-B0DB61ED68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5F-4E8A-B2A8-91E661066F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5F-4E8A-B2A8-91E661066F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F0-424F-8A5D-AFA7D57402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F0-424F-8A5D-AFA7D57402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25-496C-8DFB-F6CE26C8BA0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25-496C-8DFB-F6CE26C8BA0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192.32</c:v>
                </c:pt>
                <c:pt idx="1">
                  <c:v>397.4</c:v>
                </c:pt>
                <c:pt idx="2">
                  <c:v>292.77999999999997</c:v>
                </c:pt>
                <c:pt idx="3">
                  <c:v>269.48</c:v>
                </c:pt>
                <c:pt idx="4" formatCode="#,##0.00;&quot;△&quot;#,##0.00">
                  <c:v>0</c:v>
                </c:pt>
              </c:numCache>
            </c:numRef>
          </c:val>
          <c:extLst>
            <c:ext xmlns:c16="http://schemas.microsoft.com/office/drawing/2014/chart" uri="{C3380CC4-5D6E-409C-BE32-E72D297353CC}">
              <c16:uniqueId val="{00000000-28CF-4813-B32B-9E0043C6F66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503.8</c:v>
                </c:pt>
                <c:pt idx="3">
                  <c:v>888.8</c:v>
                </c:pt>
                <c:pt idx="4">
                  <c:v>855.65</c:v>
                </c:pt>
              </c:numCache>
            </c:numRef>
          </c:val>
          <c:smooth val="0"/>
          <c:extLst>
            <c:ext xmlns:c16="http://schemas.microsoft.com/office/drawing/2014/chart" uri="{C3380CC4-5D6E-409C-BE32-E72D297353CC}">
              <c16:uniqueId val="{00000001-28CF-4813-B32B-9E0043C6F66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29.1</c:v>
                </c:pt>
                <c:pt idx="1">
                  <c:v>29.36</c:v>
                </c:pt>
                <c:pt idx="2">
                  <c:v>31.02</c:v>
                </c:pt>
                <c:pt idx="3">
                  <c:v>29.99</c:v>
                </c:pt>
                <c:pt idx="4">
                  <c:v>32.880000000000003</c:v>
                </c:pt>
              </c:numCache>
            </c:numRef>
          </c:val>
          <c:extLst>
            <c:ext xmlns:c16="http://schemas.microsoft.com/office/drawing/2014/chart" uri="{C3380CC4-5D6E-409C-BE32-E72D297353CC}">
              <c16:uniqueId val="{00000000-ABA2-4CB3-9D21-21F6E7955C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51.58</c:v>
                </c:pt>
                <c:pt idx="3">
                  <c:v>52.55</c:v>
                </c:pt>
                <c:pt idx="4">
                  <c:v>52.23</c:v>
                </c:pt>
              </c:numCache>
            </c:numRef>
          </c:val>
          <c:smooth val="0"/>
          <c:extLst>
            <c:ext xmlns:c16="http://schemas.microsoft.com/office/drawing/2014/chart" uri="{C3380CC4-5D6E-409C-BE32-E72D297353CC}">
              <c16:uniqueId val="{00000001-ABA2-4CB3-9D21-21F6E7955C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511.49</c:v>
                </c:pt>
                <c:pt idx="1">
                  <c:v>504.07</c:v>
                </c:pt>
                <c:pt idx="2">
                  <c:v>485.13</c:v>
                </c:pt>
                <c:pt idx="3">
                  <c:v>480.19</c:v>
                </c:pt>
                <c:pt idx="4">
                  <c:v>455.9</c:v>
                </c:pt>
              </c:numCache>
            </c:numRef>
          </c:val>
          <c:extLst>
            <c:ext xmlns:c16="http://schemas.microsoft.com/office/drawing/2014/chart" uri="{C3380CC4-5D6E-409C-BE32-E72D297353CC}">
              <c16:uniqueId val="{00000000-11A3-4F32-8232-B19172210E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333.58</c:v>
                </c:pt>
                <c:pt idx="3">
                  <c:v>292.45</c:v>
                </c:pt>
                <c:pt idx="4">
                  <c:v>294.05</c:v>
                </c:pt>
              </c:numCache>
            </c:numRef>
          </c:val>
          <c:smooth val="0"/>
          <c:extLst>
            <c:ext xmlns:c16="http://schemas.microsoft.com/office/drawing/2014/chart" uri="{C3380CC4-5D6E-409C-BE32-E72D297353CC}">
              <c16:uniqueId val="{00000001-11A3-4F32-8232-B19172210E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1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新潟県　南魚沼市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57030</v>
      </c>
      <c r="AM8" s="50"/>
      <c r="AN8" s="50"/>
      <c r="AO8" s="50"/>
      <c r="AP8" s="50"/>
      <c r="AQ8" s="50"/>
      <c r="AR8" s="50"/>
      <c r="AS8" s="50"/>
      <c r="AT8" s="45">
        <f>データ!T6</f>
        <v>584.54999999999995</v>
      </c>
      <c r="AU8" s="45"/>
      <c r="AV8" s="45"/>
      <c r="AW8" s="45"/>
      <c r="AX8" s="45"/>
      <c r="AY8" s="45"/>
      <c r="AZ8" s="45"/>
      <c r="BA8" s="45"/>
      <c r="BB8" s="45">
        <f>データ!U6</f>
        <v>97.56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0.32</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179</v>
      </c>
      <c r="AM10" s="50"/>
      <c r="AN10" s="50"/>
      <c r="AO10" s="50"/>
      <c r="AP10" s="50"/>
      <c r="AQ10" s="50"/>
      <c r="AR10" s="50"/>
      <c r="AS10" s="50"/>
      <c r="AT10" s="45">
        <f>データ!W6</f>
        <v>7.0000000000000007E-2</v>
      </c>
      <c r="AU10" s="45"/>
      <c r="AV10" s="45"/>
      <c r="AW10" s="45"/>
      <c r="AX10" s="45"/>
      <c r="AY10" s="45"/>
      <c r="AZ10" s="45"/>
      <c r="BA10" s="45"/>
      <c r="BB10" s="45">
        <f>データ!X6</f>
        <v>2557.14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45</v>
      </c>
      <c r="O86" s="26" t="str">
        <f>データ!EO6</f>
        <v>【-】</v>
      </c>
    </row>
  </sheetData>
  <sheetProtection algorithmName="SHA-512" hashValue="MrcSABnke7hj4FkRmzLPnWKkLY9EcSkKgEkI85Fju7JOYPgclNmsZpJBVq0bJffyZtgEpZGMyft8Y8C7rqR+fw==" saltValue="ke2h2kfmGZvZFsy8MKO3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152269</v>
      </c>
      <c r="D6" s="33">
        <f t="shared" si="3"/>
        <v>47</v>
      </c>
      <c r="E6" s="33">
        <f t="shared" si="3"/>
        <v>18</v>
      </c>
      <c r="F6" s="33">
        <f t="shared" si="3"/>
        <v>1</v>
      </c>
      <c r="G6" s="33">
        <f t="shared" si="3"/>
        <v>0</v>
      </c>
      <c r="H6" s="33" t="str">
        <f t="shared" si="3"/>
        <v>新潟県　南魚沼市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0.32</v>
      </c>
      <c r="Q6" s="34">
        <f t="shared" si="3"/>
        <v>100</v>
      </c>
      <c r="R6" s="34">
        <f t="shared" si="3"/>
        <v>3780</v>
      </c>
      <c r="S6" s="34">
        <f t="shared" si="3"/>
        <v>57030</v>
      </c>
      <c r="T6" s="34">
        <f t="shared" si="3"/>
        <v>584.54999999999995</v>
      </c>
      <c r="U6" s="34">
        <f t="shared" si="3"/>
        <v>97.56</v>
      </c>
      <c r="V6" s="34">
        <f t="shared" si="3"/>
        <v>179</v>
      </c>
      <c r="W6" s="34">
        <f t="shared" si="3"/>
        <v>7.0000000000000007E-2</v>
      </c>
      <c r="X6" s="34">
        <f t="shared" si="3"/>
        <v>2557.14</v>
      </c>
      <c r="Y6" s="35">
        <f>IF(Y7="",NA(),Y7)</f>
        <v>58.06</v>
      </c>
      <c r="Z6" s="35">
        <f t="shared" ref="Z6:AH6" si="4">IF(Z7="",NA(),Z7)</f>
        <v>61.22</v>
      </c>
      <c r="AA6" s="35">
        <f t="shared" si="4"/>
        <v>90.54</v>
      </c>
      <c r="AB6" s="35">
        <f t="shared" si="4"/>
        <v>78.290000000000006</v>
      </c>
      <c r="AC6" s="35">
        <f t="shared" si="4"/>
        <v>84.44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192.32</v>
      </c>
      <c r="BG6" s="35">
        <f t="shared" ref="BG6:BO6" si="7">IF(BG7="",NA(),BG7)</f>
        <v>397.4</v>
      </c>
      <c r="BH6" s="35">
        <f t="shared" si="7"/>
        <v>292.77999999999997</v>
      </c>
      <c r="BI6" s="35">
        <f t="shared" si="7"/>
        <v>269.48</v>
      </c>
      <c r="BJ6" s="34">
        <f t="shared" si="7"/>
        <v>0</v>
      </c>
      <c r="BK6" s="35">
        <f t="shared" si="7"/>
        <v>760.12</v>
      </c>
      <c r="BL6" s="35">
        <f t="shared" si="7"/>
        <v>492.59</v>
      </c>
      <c r="BM6" s="35">
        <f t="shared" si="7"/>
        <v>503.8</v>
      </c>
      <c r="BN6" s="35">
        <f t="shared" si="7"/>
        <v>888.8</v>
      </c>
      <c r="BO6" s="35">
        <f t="shared" si="7"/>
        <v>855.65</v>
      </c>
      <c r="BP6" s="34" t="str">
        <f>IF(BP7="","",IF(BP7="-","【-】","【"&amp;SUBSTITUTE(TEXT(BP7,"#,##0.00"),"-","△")&amp;"】"))</f>
        <v>【860.68】</v>
      </c>
      <c r="BQ6" s="35">
        <f>IF(BQ7="",NA(),BQ7)</f>
        <v>29.1</v>
      </c>
      <c r="BR6" s="35">
        <f t="shared" ref="BR6:BZ6" si="8">IF(BR7="",NA(),BR7)</f>
        <v>29.36</v>
      </c>
      <c r="BS6" s="35">
        <f t="shared" si="8"/>
        <v>31.02</v>
      </c>
      <c r="BT6" s="35">
        <f t="shared" si="8"/>
        <v>29.99</v>
      </c>
      <c r="BU6" s="35">
        <f t="shared" si="8"/>
        <v>32.880000000000003</v>
      </c>
      <c r="BV6" s="35">
        <f t="shared" si="8"/>
        <v>50.17</v>
      </c>
      <c r="BW6" s="35">
        <f t="shared" si="8"/>
        <v>46.53</v>
      </c>
      <c r="BX6" s="35">
        <f t="shared" si="8"/>
        <v>51.58</v>
      </c>
      <c r="BY6" s="35">
        <f t="shared" si="8"/>
        <v>52.55</v>
      </c>
      <c r="BZ6" s="35">
        <f t="shared" si="8"/>
        <v>52.23</v>
      </c>
      <c r="CA6" s="34" t="str">
        <f>IF(CA7="","",IF(CA7="-","【-】","【"&amp;SUBSTITUTE(TEXT(CA7,"#,##0.00"),"-","△")&amp;"】"))</f>
        <v>【52.12】</v>
      </c>
      <c r="CB6" s="35">
        <f>IF(CB7="",NA(),CB7)</f>
        <v>511.49</v>
      </c>
      <c r="CC6" s="35">
        <f t="shared" ref="CC6:CK6" si="9">IF(CC7="",NA(),CC7)</f>
        <v>504.07</v>
      </c>
      <c r="CD6" s="35">
        <f t="shared" si="9"/>
        <v>485.13</v>
      </c>
      <c r="CE6" s="35">
        <f t="shared" si="9"/>
        <v>480.19</v>
      </c>
      <c r="CF6" s="35">
        <f t="shared" si="9"/>
        <v>455.9</v>
      </c>
      <c r="CG6" s="35">
        <f t="shared" si="9"/>
        <v>329.08</v>
      </c>
      <c r="CH6" s="35">
        <f t="shared" si="9"/>
        <v>373.71</v>
      </c>
      <c r="CI6" s="35">
        <f t="shared" si="9"/>
        <v>333.58</v>
      </c>
      <c r="CJ6" s="35">
        <f t="shared" si="9"/>
        <v>292.45</v>
      </c>
      <c r="CK6" s="35">
        <f t="shared" si="9"/>
        <v>294.05</v>
      </c>
      <c r="CL6" s="34" t="str">
        <f>IF(CL7="","",IF(CL7="-","【-】","【"&amp;SUBSTITUTE(TEXT(CL7,"#,##0.00"),"-","△")&amp;"】"))</f>
        <v>【299.14】</v>
      </c>
      <c r="CM6" s="35">
        <f>IF(CM7="",NA(),CM7)</f>
        <v>43.27</v>
      </c>
      <c r="CN6" s="35">
        <f t="shared" ref="CN6:CV6" si="10">IF(CN7="",NA(),CN7)</f>
        <v>41.35</v>
      </c>
      <c r="CO6" s="35">
        <f t="shared" si="10"/>
        <v>39.42</v>
      </c>
      <c r="CP6" s="35">
        <f t="shared" si="10"/>
        <v>40.380000000000003</v>
      </c>
      <c r="CQ6" s="35">
        <f t="shared" si="10"/>
        <v>37.76</v>
      </c>
      <c r="CR6" s="35">
        <f t="shared" si="10"/>
        <v>51.54</v>
      </c>
      <c r="CS6" s="35">
        <f t="shared" si="10"/>
        <v>44.84</v>
      </c>
      <c r="CT6" s="35">
        <f t="shared" si="10"/>
        <v>41.51</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71.599999999999994</v>
      </c>
      <c r="DD6" s="35">
        <f t="shared" si="11"/>
        <v>67.86</v>
      </c>
      <c r="DE6" s="35">
        <f t="shared" si="11"/>
        <v>68.72</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152269</v>
      </c>
      <c r="D7" s="37">
        <v>47</v>
      </c>
      <c r="E7" s="37">
        <v>18</v>
      </c>
      <c r="F7" s="37">
        <v>1</v>
      </c>
      <c r="G7" s="37">
        <v>0</v>
      </c>
      <c r="H7" s="37" t="s">
        <v>99</v>
      </c>
      <c r="I7" s="37" t="s">
        <v>100</v>
      </c>
      <c r="J7" s="37" t="s">
        <v>101</v>
      </c>
      <c r="K7" s="37" t="s">
        <v>102</v>
      </c>
      <c r="L7" s="37" t="s">
        <v>103</v>
      </c>
      <c r="M7" s="37" t="s">
        <v>104</v>
      </c>
      <c r="N7" s="38" t="s">
        <v>105</v>
      </c>
      <c r="O7" s="38" t="s">
        <v>106</v>
      </c>
      <c r="P7" s="38">
        <v>0.32</v>
      </c>
      <c r="Q7" s="38">
        <v>100</v>
      </c>
      <c r="R7" s="38">
        <v>3780</v>
      </c>
      <c r="S7" s="38">
        <v>57030</v>
      </c>
      <c r="T7" s="38">
        <v>584.54999999999995</v>
      </c>
      <c r="U7" s="38">
        <v>97.56</v>
      </c>
      <c r="V7" s="38">
        <v>179</v>
      </c>
      <c r="W7" s="38">
        <v>7.0000000000000007E-2</v>
      </c>
      <c r="X7" s="38">
        <v>2557.14</v>
      </c>
      <c r="Y7" s="38">
        <v>58.06</v>
      </c>
      <c r="Z7" s="38">
        <v>61.22</v>
      </c>
      <c r="AA7" s="38">
        <v>90.54</v>
      </c>
      <c r="AB7" s="38">
        <v>78.290000000000006</v>
      </c>
      <c r="AC7" s="38">
        <v>84.44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192.32</v>
      </c>
      <c r="BG7" s="38">
        <v>397.4</v>
      </c>
      <c r="BH7" s="38">
        <v>292.77999999999997</v>
      </c>
      <c r="BI7" s="38">
        <v>269.48</v>
      </c>
      <c r="BJ7" s="38">
        <v>0</v>
      </c>
      <c r="BK7" s="38">
        <v>760.12</v>
      </c>
      <c r="BL7" s="38">
        <v>492.59</v>
      </c>
      <c r="BM7" s="38">
        <v>503.8</v>
      </c>
      <c r="BN7" s="38">
        <v>888.8</v>
      </c>
      <c r="BO7" s="38">
        <v>855.65</v>
      </c>
      <c r="BP7" s="38">
        <v>860.68</v>
      </c>
      <c r="BQ7" s="38">
        <v>29.1</v>
      </c>
      <c r="BR7" s="38">
        <v>29.36</v>
      </c>
      <c r="BS7" s="38">
        <v>31.02</v>
      </c>
      <c r="BT7" s="38">
        <v>29.99</v>
      </c>
      <c r="BU7" s="38">
        <v>32.880000000000003</v>
      </c>
      <c r="BV7" s="38">
        <v>50.17</v>
      </c>
      <c r="BW7" s="38">
        <v>46.53</v>
      </c>
      <c r="BX7" s="38">
        <v>51.58</v>
      </c>
      <c r="BY7" s="38">
        <v>52.55</v>
      </c>
      <c r="BZ7" s="38">
        <v>52.23</v>
      </c>
      <c r="CA7" s="38">
        <v>52.12</v>
      </c>
      <c r="CB7" s="38">
        <v>511.49</v>
      </c>
      <c r="CC7" s="38">
        <v>504.07</v>
      </c>
      <c r="CD7" s="38">
        <v>485.13</v>
      </c>
      <c r="CE7" s="38">
        <v>480.19</v>
      </c>
      <c r="CF7" s="38">
        <v>455.9</v>
      </c>
      <c r="CG7" s="38">
        <v>329.08</v>
      </c>
      <c r="CH7" s="38">
        <v>373.71</v>
      </c>
      <c r="CI7" s="38">
        <v>333.58</v>
      </c>
      <c r="CJ7" s="38">
        <v>292.45</v>
      </c>
      <c r="CK7" s="38">
        <v>294.05</v>
      </c>
      <c r="CL7" s="38">
        <v>299.14</v>
      </c>
      <c r="CM7" s="38">
        <v>43.27</v>
      </c>
      <c r="CN7" s="38">
        <v>41.35</v>
      </c>
      <c r="CO7" s="38">
        <v>39.42</v>
      </c>
      <c r="CP7" s="38">
        <v>40.380000000000003</v>
      </c>
      <c r="CQ7" s="38">
        <v>37.76</v>
      </c>
      <c r="CR7" s="38">
        <v>51.54</v>
      </c>
      <c r="CS7" s="38">
        <v>44.84</v>
      </c>
      <c r="CT7" s="38">
        <v>41.51</v>
      </c>
      <c r="CU7" s="38">
        <v>51.71</v>
      </c>
      <c r="CV7" s="38">
        <v>50.56</v>
      </c>
      <c r="CW7" s="38">
        <v>50.35</v>
      </c>
      <c r="CX7" s="38">
        <v>100</v>
      </c>
      <c r="CY7" s="38">
        <v>100</v>
      </c>
      <c r="CZ7" s="38">
        <v>100</v>
      </c>
      <c r="DA7" s="38">
        <v>100</v>
      </c>
      <c r="DB7" s="38">
        <v>100</v>
      </c>
      <c r="DC7" s="38">
        <v>71.599999999999994</v>
      </c>
      <c r="DD7" s="38">
        <v>67.86</v>
      </c>
      <c r="DE7" s="38">
        <v>68.72</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直裕</cp:lastModifiedBy>
  <cp:lastPrinted>2020-03-03T06:17:47Z</cp:lastPrinted>
  <dcterms:created xsi:type="dcterms:W3CDTF">2019-12-05T05:31:35Z</dcterms:created>
  <dcterms:modified xsi:type="dcterms:W3CDTF">2020-03-03T06:17:48Z</dcterms:modified>
  <cp:category/>
</cp:coreProperties>
</file>