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1\報告 - コピー\"/>
    </mc:Choice>
  </mc:AlternateContent>
  <workbookProtection workbookAlgorithmName="SHA-512" workbookHashValue="senCjkTAJ2T4LWUmeLC4cWh+q1BYZU7bLXqrPtMTd9jqTr2M2Smyjc4Zps4U2sL+T2shkwUvJcJaWhcq5Kb42A==" workbookSaltValue="joyQsg+/IXMtGjW/YeGC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<sst xmlns="http://schemas.openxmlformats.org/spreadsheetml/2006/main" count="228" uniqueCount="115">
  <si>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</si>
  <si>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</si>
  <si>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</si>
  <si>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</si>
  <si>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</si>
  <si>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</si>
  <si>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</si>
  <si>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</si>
  <si>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</si>
  <si>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</si>
  <si>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</si>
  <si>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</si>
  <si>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</si>
  <si>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</si>
  <si>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</si>
  <si>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</si>
  <si>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</si>
  <si>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</si>
  <si>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</si>
  <si>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</si>
  <si>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</si>
  <si>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</si>
  <si>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</si>
  <si>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</si>
  <si>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</si>
  <si>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</si>
  <si>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</si>
  <si>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</si>
  <si>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</si>
  <si>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</si>
  <si>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</si>
  <si>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</si>
  <si>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</si>
  <si>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</si>
  <si>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</si>
  <si>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</si>
  <si>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</si>
  <si>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</si>
  <si>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</si>
  <si>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</si>
  <si>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</si>
  <si>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</si>
  <si>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</si>
  <si>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</si>
  <si>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</si>
  <si>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</si>
  <si>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</si>
  <si>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</si>
  <si>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</si>
  <si>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</si>
  <si>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</si>
  <si>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</si>
  <si>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</si>
  <si>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</si>
  <si>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</si>
  <si>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</si>
  <si>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</si>
  <si>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</si>
  <si>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</si>
  <si>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</si>
  <si>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</si>
  <si>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</si>
  <si>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</si>
  <si>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</si>
  <si>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</si>
  <si>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</si>
  <si>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</si>
  <si>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</si>
  <si>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</si>
  <si>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</si>
  <si>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</si>
  <si>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</si>
  <si>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</si>
  <si>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</si>
  <si>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</si>
  <si>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</si>
  <si>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</si>
  <si>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</si>
  <si>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</si>
  <si>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</si>
  <si>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</si>
  <si>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</si>
  <si>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</si>
  <si>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</si>
  <si>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</si>
  <si>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</si>
  <si>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</si>
  <si>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</si>
  <si>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</si>
  <si>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</si>
  <si>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</si>
  <si>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</si>
  <si>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</si>
  <si>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</si>
  <si>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</si>
  <si>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</si>
  <si>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</si>
  <si>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</si>
  <si>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</si>
  <si>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</si>
  <si>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</si>
  <si>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</si>
  <si>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</si>
  <si>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</si>
  <si>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</si>
  <si>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</si>
  <si>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</si>
  <si>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</si>
  <si>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</si>
  <si>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</si>
  <si>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</si>
  <si>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</si>
  <si>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市が所有する処理場である五箇クリーンセンターは、平成11年から供用を開始し施設が老朽化しつつあるが、更新時は施設規模の縮小を検討する。
管渠については、入替や更生はほとんど行っていないが、ストックマネジメント計画を基に当面は現状の維持管理を予定している。</t>
    <rPh sb="52" eb="53">
      <t>ジ</t>
    </rPh>
    <rPh sb="54" eb="56">
      <t>シセツ</t>
    </rPh>
    <rPh sb="56" eb="58">
      <t>キボ</t>
    </rPh>
    <rPh sb="59" eb="61">
      <t>シュクショウ</t>
    </rPh>
    <rPh sb="62" eb="64">
      <t>ケントウ</t>
    </rPh>
    <rPh sb="79" eb="81">
      <t>コウセイ</t>
    </rPh>
    <rPh sb="104" eb="106">
      <t>ケイカク</t>
    </rPh>
    <rPh sb="107" eb="108">
      <t>モト</t>
    </rPh>
    <rPh sb="109" eb="111">
      <t>トウメン</t>
    </rPh>
    <rPh sb="112" eb="114">
      <t>ゲンジョウ</t>
    </rPh>
    <rPh sb="115" eb="117">
      <t>イジ</t>
    </rPh>
    <rPh sb="117" eb="119">
      <t>カンリ</t>
    </rPh>
    <rPh sb="120" eb="122">
      <t>ヨテイ</t>
    </rPh>
    <phoneticPr fontId="4"/>
  </si>
  <si>
    <t xml:space="preserve">収益的収支比率について、平成26年度は下水道接続に対する補助金の最終年度で駆け込み接続が多く、料金収入の増加により比率が改善した。また、平成27年度に面整備が完了したことや、今後も農集区域の統合により関連する企業債の発行はあるものの営業収益が増えることで企業債残高対事業規模比率は下がっていくと見込まれる。
汚水処理原価は農集地区統合により有収水量が増えたため下降傾向にある。
経費回収率は汚水処理原価の減少に伴い上昇し、9割程度は使用料収入で賄えている状況である。
施設利用率は左記の数値に誤りがあり、平成28年度末時点で68.21％である。また、過去の数値においても誤計上があり、実際は75％程度で推移していたが、人口減少に伴い減少してきている。
水洗化率は、供用開始から年数の浅い地域が多く今後数年は上昇傾向が続くと予想される。
</t>
    <rPh sb="68" eb="70">
      <t>ヘイセイ</t>
    </rPh>
    <rPh sb="72" eb="74">
      <t>ネンド</t>
    </rPh>
    <rPh sb="75" eb="76">
      <t>メン</t>
    </rPh>
    <rPh sb="76" eb="78">
      <t>セイビ</t>
    </rPh>
    <rPh sb="79" eb="81">
      <t>カンリョウ</t>
    </rPh>
    <rPh sb="87" eb="89">
      <t>コンゴ</t>
    </rPh>
    <rPh sb="92" eb="94">
      <t>クイキ</t>
    </rPh>
    <rPh sb="95" eb="97">
      <t>トウゴウ</t>
    </rPh>
    <rPh sb="100" eb="102">
      <t>カンレン</t>
    </rPh>
    <rPh sb="104" eb="106">
      <t>キギョウ</t>
    </rPh>
    <rPh sb="106" eb="107">
      <t>サイ</t>
    </rPh>
    <rPh sb="108" eb="110">
      <t>ハッコウ</t>
    </rPh>
    <rPh sb="116" eb="118">
      <t>エイギョウ</t>
    </rPh>
    <rPh sb="118" eb="120">
      <t>シュウエキ</t>
    </rPh>
    <rPh sb="121" eb="122">
      <t>フ</t>
    </rPh>
    <rPh sb="127" eb="129">
      <t>キギョウ</t>
    </rPh>
    <rPh sb="129" eb="130">
      <t>サイ</t>
    </rPh>
    <rPh sb="130" eb="132">
      <t>ザンダカ</t>
    </rPh>
    <rPh sb="132" eb="133">
      <t>タイ</t>
    </rPh>
    <rPh sb="133" eb="135">
      <t>ジギョウ</t>
    </rPh>
    <rPh sb="135" eb="137">
      <t>キボ</t>
    </rPh>
    <rPh sb="137" eb="139">
      <t>ヒリツ</t>
    </rPh>
    <rPh sb="140" eb="141">
      <t>サ</t>
    </rPh>
    <rPh sb="147" eb="149">
      <t>ミコ</t>
    </rPh>
    <rPh sb="161" eb="163">
      <t>ノウシュウ</t>
    </rPh>
    <rPh sb="163" eb="165">
      <t>チク</t>
    </rPh>
    <rPh sb="165" eb="167">
      <t>トウゴウ</t>
    </rPh>
    <rPh sb="170" eb="172">
      <t>ユウシュウ</t>
    </rPh>
    <rPh sb="172" eb="174">
      <t>スイリョウ</t>
    </rPh>
    <rPh sb="175" eb="176">
      <t>フ</t>
    </rPh>
    <rPh sb="180" eb="182">
      <t>カコウ</t>
    </rPh>
    <rPh sb="182" eb="184">
      <t>ケイコウ</t>
    </rPh>
    <rPh sb="195" eb="197">
      <t>オスイ</t>
    </rPh>
    <rPh sb="197" eb="199">
      <t>ショリ</t>
    </rPh>
    <rPh sb="199" eb="201">
      <t>ゲンカ</t>
    </rPh>
    <rPh sb="202" eb="204">
      <t>ゲンショウ</t>
    </rPh>
    <rPh sb="205" eb="206">
      <t>トモナ</t>
    </rPh>
    <rPh sb="207" eb="209">
      <t>ジョウショウ</t>
    </rPh>
    <rPh sb="212" eb="213">
      <t>ワリ</t>
    </rPh>
    <rPh sb="213" eb="215">
      <t>テイド</t>
    </rPh>
    <rPh sb="309" eb="311">
      <t>ジンコウ</t>
    </rPh>
    <rPh sb="311" eb="313">
      <t>ゲンショウ</t>
    </rPh>
    <rPh sb="314" eb="315">
      <t>トモナ</t>
    </rPh>
    <rPh sb="316" eb="318">
      <t>ゲンショウ</t>
    </rPh>
    <rPh sb="332" eb="334">
      <t>キョウヨウ</t>
    </rPh>
    <rPh sb="334" eb="336">
      <t>カイシ</t>
    </rPh>
    <rPh sb="338" eb="340">
      <t>ネンスウ</t>
    </rPh>
    <rPh sb="341" eb="342">
      <t>アサ</t>
    </rPh>
    <rPh sb="343" eb="345">
      <t>チイキ</t>
    </rPh>
    <rPh sb="346" eb="347">
      <t>オオ</t>
    </rPh>
    <rPh sb="348" eb="350">
      <t>コンゴ</t>
    </rPh>
    <rPh sb="350" eb="352">
      <t>スウネン</t>
    </rPh>
    <rPh sb="358" eb="359">
      <t>ツヅ</t>
    </rPh>
    <rPh sb="361" eb="363">
      <t>ヨソウ</t>
    </rPh>
    <phoneticPr fontId="4"/>
  </si>
  <si>
    <t>現状では必ずしも良好な経営とは言えないが、農集統廃合による効率化や接続世帯の増加による料金収入の増加による改善を見込んでいる。
下水道事業は、市民生活の根幹にかかわる社会インフラであり高額な投資を要するが、料金面では市民生活への影響が大きいことから値上げは困難である。
老朽化しつつある処理設備の長寿命化や管路更生による不明水の削減等で維持管理経費の削減に努め、安定運用を確保しながら、より健全で効率的な下水道事業運営を図っていく。</t>
    <rPh sb="21" eb="23">
      <t>ノウシュウ</t>
    </rPh>
    <rPh sb="23" eb="26">
      <t>トウハイゴウ</t>
    </rPh>
    <rPh sb="29" eb="32">
      <t>コウリツカ</t>
    </rPh>
    <rPh sb="33" eb="35">
      <t>セツゾク</t>
    </rPh>
    <rPh sb="35" eb="37">
      <t>セタイ</t>
    </rPh>
    <rPh sb="38" eb="40">
      <t>ゾウカ</t>
    </rPh>
    <rPh sb="43" eb="45">
      <t>リョウキン</t>
    </rPh>
    <rPh sb="45" eb="47">
      <t>シュウニュウ</t>
    </rPh>
    <rPh sb="48" eb="50">
      <t>ゾウカ</t>
    </rPh>
    <rPh sb="155" eb="157">
      <t>コウセイ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</si>
</sst>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31-4588-9BD0-B53AF5BBAE0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CF31-4588-9BD0-B53AF5BBAE0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42.73</c:v>
                </c:pt>
                <c:pt idx="1">
                  <c:v>20.55</c:v>
                </c:pt>
                <c:pt idx="2">
                  <c:v>4052.32</c:v>
                </c:pt>
                <c:pt idx="3">
                  <c:v>32.56</c:v>
                </c:pt>
                <c:pt idx="4">
                  <c:v>37.75</c:v>
                </c:pt>
              </c:numCache>
            </c:numRef>
          </c:val>
          <c:extLst>
            <c:ext xmlns:c16="http://schemas.microsoft.com/office/drawing/2014/chart" uri="{C3380CC4-5D6E-409C-BE32-E72D297353CC}">
              <c16:uniqueId val="{00000000-97F6-4C99-A26E-DAEA2C33A8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7F6-4C99-A26E-DAEA2C33A8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73.8</c:v>
                </c:pt>
                <c:pt idx="1">
                  <c:v>78.400000000000006</c:v>
                </c:pt>
                <c:pt idx="2">
                  <c:v>81.67</c:v>
                </c:pt>
                <c:pt idx="3">
                  <c:v>84.33</c:v>
                </c:pt>
                <c:pt idx="4">
                  <c:v>85.25</c:v>
                </c:pt>
              </c:numCache>
            </c:numRef>
          </c:val>
          <c:extLst>
            <c:ext xmlns:c16="http://schemas.microsoft.com/office/drawing/2014/chart" uri="{C3380CC4-5D6E-409C-BE32-E72D297353CC}">
              <c16:uniqueId val="{00000000-DF65-41A4-9E09-518406B9BF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DF65-41A4-9E09-518406B9BF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89.36</c:v>
                </c:pt>
                <c:pt idx="1">
                  <c:v>79.739999999999995</c:v>
                </c:pt>
                <c:pt idx="2">
                  <c:v>76.78</c:v>
                </c:pt>
                <c:pt idx="3">
                  <c:v>77.64</c:v>
                </c:pt>
                <c:pt idx="4">
                  <c:v>79.73</c:v>
                </c:pt>
              </c:numCache>
            </c:numRef>
          </c:val>
          <c:extLst>
            <c:ext xmlns:c16="http://schemas.microsoft.com/office/drawing/2014/chart" uri="{C3380CC4-5D6E-409C-BE32-E72D297353CC}">
              <c16:uniqueId val="{00000000-9AF1-4255-9ED1-C45039C204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1-4255-9ED1-C45039C204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C5-4AD5-A3C7-F8DE2800F7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C5-4AD5-A3C7-F8DE2800F7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DB-492E-8CB1-CE09311B9D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B-492E-8CB1-CE09311B9D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3-4C44-9388-C117AE32BD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3-4C44-9388-C117AE32BD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8C-4F79-A51C-CD6B01F297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8C-4F79-A51C-CD6B01F297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633.72</c:v>
                </c:pt>
                <c:pt idx="1">
                  <c:v>1145.8800000000001</c:v>
                </c:pt>
                <c:pt idx="2">
                  <c:v>866.97</c:v>
                </c:pt>
                <c:pt idx="3">
                  <c:v>792.26</c:v>
                </c:pt>
                <c:pt idx="4">
                  <c:v>455</c:v>
                </c:pt>
              </c:numCache>
            </c:numRef>
          </c:val>
          <c:extLst>
            <c:ext xmlns:c16="http://schemas.microsoft.com/office/drawing/2014/chart" uri="{C3380CC4-5D6E-409C-BE32-E72D297353CC}">
              <c16:uniqueId val="{00000000-1F9A-40E5-8EEB-927AF3E8FA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F9A-40E5-8EEB-927AF3E8FA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100.41</c:v>
                </c:pt>
                <c:pt idx="1">
                  <c:v>88.2</c:v>
                </c:pt>
                <c:pt idx="2">
                  <c:v>78.209999999999994</c:v>
                </c:pt>
                <c:pt idx="3">
                  <c:v>89.65</c:v>
                </c:pt>
                <c:pt idx="4">
                  <c:v>98.49</c:v>
                </c:pt>
              </c:numCache>
            </c:numRef>
          </c:val>
          <c:extLst>
            <c:ext xmlns:c16="http://schemas.microsoft.com/office/drawing/2014/chart" uri="{C3380CC4-5D6E-409C-BE32-E72D297353CC}">
              <c16:uniqueId val="{00000000-0616-4B59-9062-D64D456F2E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616-4B59-9062-D64D456F2E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187.9</c:v>
                </c:pt>
                <c:pt idx="1">
                  <c:v>213.13</c:v>
                </c:pt>
                <c:pt idx="2">
                  <c:v>240.68</c:v>
                </c:pt>
                <c:pt idx="3">
                  <c:v>211.68</c:v>
                </c:pt>
                <c:pt idx="4">
                  <c:v>189.51</c:v>
                </c:pt>
              </c:numCache>
            </c:numRef>
          </c:val>
          <c:extLst>
            <c:ext xmlns:c16="http://schemas.microsoft.com/office/drawing/2014/chart" uri="{C3380CC4-5D6E-409C-BE32-E72D297353CC}">
              <c16:uniqueId val="{00000000-ABE7-46B8-9EA7-EEC0836FD5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ABE7-46B8-9EA7-EEC0836FD5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CG78" sqref="CG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南魚沼市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57030</v>
      </c>
      <c r="AM8" s="68"/>
      <c r="AN8" s="68"/>
      <c r="AO8" s="68"/>
      <c r="AP8" s="68"/>
      <c r="AQ8" s="68"/>
      <c r="AR8" s="68"/>
      <c r="AS8" s="68"/>
      <c r="AT8" s="67">
        <f>データ!T6</f>
        <v>584.54999999999995</v>
      </c>
      <c r="AU8" s="67"/>
      <c r="AV8" s="67"/>
      <c r="AW8" s="67"/>
      <c r="AX8" s="67"/>
      <c r="AY8" s="67"/>
      <c r="AZ8" s="67"/>
      <c r="BA8" s="67"/>
      <c r="BB8" s="67">
        <f>データ!U6</f>
        <v>97.56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42.82</v>
      </c>
      <c r="Q10" s="67"/>
      <c r="R10" s="67"/>
      <c r="S10" s="67"/>
      <c r="T10" s="67"/>
      <c r="U10" s="67"/>
      <c r="V10" s="67"/>
      <c r="W10" s="67">
        <f>データ!Q6</f>
        <v>90.8</v>
      </c>
      <c r="X10" s="67"/>
      <c r="Y10" s="67"/>
      <c r="Z10" s="67"/>
      <c r="AA10" s="67"/>
      <c r="AB10" s="67"/>
      <c r="AC10" s="67"/>
      <c r="AD10" s="68">
        <f>データ!R6</f>
        <v>3780</v>
      </c>
      <c r="AE10" s="68"/>
      <c r="AF10" s="68"/>
      <c r="AG10" s="68"/>
      <c r="AH10" s="68"/>
      <c r="AI10" s="68"/>
      <c r="AJ10" s="68"/>
      <c r="AK10" s="2"/>
      <c r="AL10" s="68">
        <f>データ!V6</f>
        <v>24286</v>
      </c>
      <c r="AM10" s="68"/>
      <c r="AN10" s="68"/>
      <c r="AO10" s="68"/>
      <c r="AP10" s="68"/>
      <c r="AQ10" s="68"/>
      <c r="AR10" s="68"/>
      <c r="AS10" s="68"/>
      <c r="AT10" s="67">
        <f>データ!W6</f>
        <v>12.45</v>
      </c>
      <c r="AU10" s="67"/>
      <c r="AV10" s="67"/>
      <c r="AW10" s="67"/>
      <c r="AX10" s="67"/>
      <c r="AY10" s="67"/>
      <c r="AZ10" s="67"/>
      <c r="BA10" s="67"/>
      <c r="BB10" s="67">
        <f>データ!X6</f>
        <v>1950.68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43</v>
      </c>
      <c r="O86" s="26" t="str">
        <f>データ!EO6</f>
        <v>【0.12】</v>
      </c>
    </row>
  </sheetData>
  <sheetProtection algorithmName="SHA-512" hashValue="yO5HTFdZASNo2lNznSdgkfLZ8M/lga1S7ct2lmzSaFVabKIstF4QoNMDdfSxbnXYf4S+6lV2DfzGcnaLexnY2Q==" saltValue="+DQoWokYaLj0MYAXKL0b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152269</v>
      </c>
      <c r="D6" s="33">
        <f t="shared" si="3"/>
        <v>47</v>
      </c>
      <c r="E6" s="33">
        <f t="shared" si="3"/>
        <v>17</v>
      </c>
      <c r="F6" s="33">
        <f t="shared" si="3"/>
        <v>4</v>
      </c>
      <c r="G6" s="33">
        <f t="shared" si="3"/>
        <v>0</v>
      </c>
      <c r="H6" s="33" t="str">
        <f t="shared" si="3"/>
        <v>新潟県　南魚沼市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42.82</v>
      </c>
      <c r="Q6" s="34">
        <f t="shared" si="3"/>
        <v>90.8</v>
      </c>
      <c r="R6" s="34">
        <f t="shared" si="3"/>
        <v>3780</v>
      </c>
      <c r="S6" s="34">
        <f t="shared" si="3"/>
        <v>57030</v>
      </c>
      <c r="T6" s="34">
        <f t="shared" si="3"/>
        <v>584.54999999999995</v>
      </c>
      <c r="U6" s="34">
        <f t="shared" si="3"/>
        <v>97.56</v>
      </c>
      <c r="V6" s="34">
        <f t="shared" si="3"/>
        <v>24286</v>
      </c>
      <c r="W6" s="34">
        <f t="shared" si="3"/>
        <v>12.45</v>
      </c>
      <c r="X6" s="34">
        <f t="shared" si="3"/>
        <v>1950.68</v>
      </c>
      <c r="Y6" s="35">
        <f>IF(Y7="",NA(),Y7)</f>
        <v>89.36</v>
      </c>
      <c r="Z6" s="35">
        <f t="shared" ref="Z6:AH6" si="4">IF(Z7="",NA(),Z7)</f>
        <v>79.739999999999995</v>
      </c>
      <c r="AA6" s="35">
        <f t="shared" si="4"/>
        <v>76.78</v>
      </c>
      <c r="AB6" s="35">
        <f t="shared" si="4"/>
        <v>77.64</v>
      </c>
      <c r="AC6" s="35">
        <f t="shared" si="4"/>
        <v>79.73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633.72</v>
      </c>
      <c r="BG6" s="35">
        <f t="shared" ref="BG6:BO6" si="7">IF(BG7="",NA(),BG7)</f>
        <v>1145.8800000000001</v>
      </c>
      <c r="BH6" s="35">
        <f t="shared" si="7"/>
        <v>866.97</v>
      </c>
      <c r="BI6" s="35">
        <f t="shared" si="7"/>
        <v>792.26</v>
      </c>
      <c r="BJ6" s="35">
        <f t="shared" si="7"/>
        <v>455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100.41</v>
      </c>
      <c r="BR6" s="35">
        <f t="shared" ref="BR6:BZ6" si="8">IF(BR7="",NA(),BR7)</f>
        <v>88.2</v>
      </c>
      <c r="BS6" s="35">
        <f t="shared" si="8"/>
        <v>78.209999999999994</v>
      </c>
      <c r="BT6" s="35">
        <f t="shared" si="8"/>
        <v>89.65</v>
      </c>
      <c r="BU6" s="35">
        <f t="shared" si="8"/>
        <v>98.49</v>
      </c>
      <c r="BV6" s="35">
        <f t="shared" si="8"/>
        <v>66.56</v>
      </c>
      <c r="BW6" s="35">
        <f t="shared" si="8"/>
        <v>66.22</v>
      </c>
      <c r="BX6" s="35">
        <f t="shared" si="8"/>
        <v>69.87</v>
      </c>
      <c r="BY6" s="35">
        <f t="shared" si="8"/>
        <v>74.3</v>
      </c>
      <c r="BZ6" s="35">
        <f t="shared" si="8"/>
        <v>72.260000000000005</v>
      </c>
      <c r="CA6" s="34" t="str">
        <f>IF(CA7="","",IF(CA7="-","【-】","【"&amp;SUBSTITUTE(TEXT(CA7,"#,##0.00"),"-","△")&amp;"】"))</f>
        <v>【74.48】</v>
      </c>
      <c r="CB6" s="35">
        <f>IF(CB7="",NA(),CB7)</f>
        <v>187.9</v>
      </c>
      <c r="CC6" s="35">
        <f t="shared" ref="CC6:CK6" si="9">IF(CC7="",NA(),CC7)</f>
        <v>213.13</v>
      </c>
      <c r="CD6" s="35">
        <f t="shared" si="9"/>
        <v>240.68</v>
      </c>
      <c r="CE6" s="35">
        <f t="shared" si="9"/>
        <v>211.68</v>
      </c>
      <c r="CF6" s="35">
        <f t="shared" si="9"/>
        <v>189.51</v>
      </c>
      <c r="CG6" s="35">
        <f t="shared" si="9"/>
        <v>244.29</v>
      </c>
      <c r="CH6" s="35">
        <f t="shared" si="9"/>
        <v>246.72</v>
      </c>
      <c r="CI6" s="35">
        <f t="shared" si="9"/>
        <v>234.96</v>
      </c>
      <c r="CJ6" s="35">
        <f t="shared" si="9"/>
        <v>221.81</v>
      </c>
      <c r="CK6" s="35">
        <f t="shared" si="9"/>
        <v>230.02</v>
      </c>
      <c r="CL6" s="34" t="str">
        <f>IF(CL7="","",IF(CL7="-","【-】","【"&amp;SUBSTITUTE(TEXT(CL7,"#,##0.00"),"-","△")&amp;"】"))</f>
        <v>【219.46】</v>
      </c>
      <c r="CM6" s="35">
        <f>IF(CM7="",NA(),CM7)</f>
        <v>42.73</v>
      </c>
      <c r="CN6" s="35">
        <f t="shared" ref="CN6:CV6" si="10">IF(CN7="",NA(),CN7)</f>
        <v>20.55</v>
      </c>
      <c r="CO6" s="35">
        <f t="shared" si="10"/>
        <v>4052.32</v>
      </c>
      <c r="CP6" s="35">
        <f t="shared" si="10"/>
        <v>32.56</v>
      </c>
      <c r="CQ6" s="35">
        <f t="shared" si="10"/>
        <v>37.75</v>
      </c>
      <c r="CR6" s="35">
        <f t="shared" si="10"/>
        <v>43.58</v>
      </c>
      <c r="CS6" s="35">
        <f t="shared" si="10"/>
        <v>41.35</v>
      </c>
      <c r="CT6" s="35">
        <f t="shared" si="10"/>
        <v>42.9</v>
      </c>
      <c r="CU6" s="35">
        <f t="shared" si="10"/>
        <v>43.36</v>
      </c>
      <c r="CV6" s="35">
        <f t="shared" si="10"/>
        <v>42.56</v>
      </c>
      <c r="CW6" s="34" t="str">
        <f>IF(CW7="","",IF(CW7="-","【-】","【"&amp;SUBSTITUTE(TEXT(CW7,"#,##0.00"),"-","△")&amp;"】"))</f>
        <v>【42.82】</v>
      </c>
      <c r="CX6" s="35">
        <f>IF(CX7="",NA(),CX7)</f>
        <v>73.8</v>
      </c>
      <c r="CY6" s="35">
        <f t="shared" ref="CY6:DG6" si="11">IF(CY7="",NA(),CY7)</f>
        <v>78.400000000000006</v>
      </c>
      <c r="CZ6" s="35">
        <f t="shared" si="11"/>
        <v>81.67</v>
      </c>
      <c r="DA6" s="35">
        <f t="shared" si="11"/>
        <v>84.33</v>
      </c>
      <c r="DB6" s="35">
        <f t="shared" si="11"/>
        <v>85.25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152269</v>
      </c>
      <c r="D7" s="37">
        <v>47</v>
      </c>
      <c r="E7" s="37">
        <v>17</v>
      </c>
      <c r="F7" s="37">
        <v>4</v>
      </c>
      <c r="G7" s="37">
        <v>0</v>
      </c>
      <c r="H7" s="37" t="s">
        <v>99</v>
      </c>
      <c r="I7" s="37" t="s">
        <v>100</v>
      </c>
      <c r="J7" s="37" t="s">
        <v>101</v>
      </c>
      <c r="K7" s="37" t="s">
        <v>102</v>
      </c>
      <c r="L7" s="37" t="s">
        <v>103</v>
      </c>
      <c r="M7" s="37" t="s">
        <v>104</v>
      </c>
      <c r="N7" s="38" t="s">
        <v>105</v>
      </c>
      <c r="O7" s="38" t="s">
        <v>106</v>
      </c>
      <c r="P7" s="38">
        <v>42.82</v>
      </c>
      <c r="Q7" s="38">
        <v>90.8</v>
      </c>
      <c r="R7" s="38">
        <v>3780</v>
      </c>
      <c r="S7" s="38">
        <v>57030</v>
      </c>
      <c r="T7" s="38">
        <v>584.54999999999995</v>
      </c>
      <c r="U7" s="38">
        <v>97.56</v>
      </c>
      <c r="V7" s="38">
        <v>24286</v>
      </c>
      <c r="W7" s="38">
        <v>12.45</v>
      </c>
      <c r="X7" s="38">
        <v>1950.68</v>
      </c>
      <c r="Y7" s="38">
        <v>89.36</v>
      </c>
      <c r="Z7" s="38">
        <v>79.739999999999995</v>
      </c>
      <c r="AA7" s="38">
        <v>76.78</v>
      </c>
      <c r="AB7" s="38">
        <v>77.64</v>
      </c>
      <c r="AC7" s="38">
        <v>79.73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633.72</v>
      </c>
      <c r="BG7" s="38">
        <v>1145.8800000000001</v>
      </c>
      <c r="BH7" s="38">
        <v>866.97</v>
      </c>
      <c r="BI7" s="38">
        <v>792.26</v>
      </c>
      <c r="BJ7" s="38">
        <v>455</v>
      </c>
      <c r="BK7" s="38">
        <v>1436</v>
      </c>
      <c r="BL7" s="38">
        <v>1434.89</v>
      </c>
      <c r="BM7" s="38">
        <v>1298.9100000000001</v>
      </c>
      <c r="BN7" s="38">
        <v>1243.71</v>
      </c>
      <c r="BO7" s="38">
        <v>1194.1500000000001</v>
      </c>
      <c r="BP7" s="38">
        <v>1209.4000000000001</v>
      </c>
      <c r="BQ7" s="38">
        <v>100.41</v>
      </c>
      <c r="BR7" s="38">
        <v>88.2</v>
      </c>
      <c r="BS7" s="38">
        <v>78.209999999999994</v>
      </c>
      <c r="BT7" s="38">
        <v>89.65</v>
      </c>
      <c r="BU7" s="38">
        <v>98.49</v>
      </c>
      <c r="BV7" s="38">
        <v>66.56</v>
      </c>
      <c r="BW7" s="38">
        <v>66.22</v>
      </c>
      <c r="BX7" s="38">
        <v>69.87</v>
      </c>
      <c r="BY7" s="38">
        <v>74.3</v>
      </c>
      <c r="BZ7" s="38">
        <v>72.260000000000005</v>
      </c>
      <c r="CA7" s="38">
        <v>74.48</v>
      </c>
      <c r="CB7" s="38">
        <v>187.9</v>
      </c>
      <c r="CC7" s="38">
        <v>213.13</v>
      </c>
      <c r="CD7" s="38">
        <v>240.68</v>
      </c>
      <c r="CE7" s="38">
        <v>211.68</v>
      </c>
      <c r="CF7" s="38">
        <v>189.51</v>
      </c>
      <c r="CG7" s="38">
        <v>244.29</v>
      </c>
      <c r="CH7" s="38">
        <v>246.72</v>
      </c>
      <c r="CI7" s="38">
        <v>234.96</v>
      </c>
      <c r="CJ7" s="38">
        <v>221.81</v>
      </c>
      <c r="CK7" s="38">
        <v>230.02</v>
      </c>
      <c r="CL7" s="38">
        <v>219.46</v>
      </c>
      <c r="CM7" s="38">
        <v>42.73</v>
      </c>
      <c r="CN7" s="38">
        <v>20.55</v>
      </c>
      <c r="CO7" s="38">
        <v>4052.32</v>
      </c>
      <c r="CP7" s="38">
        <v>32.56</v>
      </c>
      <c r="CQ7" s="38">
        <v>37.75</v>
      </c>
      <c r="CR7" s="38">
        <v>43.58</v>
      </c>
      <c r="CS7" s="38">
        <v>41.35</v>
      </c>
      <c r="CT7" s="38">
        <v>42.9</v>
      </c>
      <c r="CU7" s="38">
        <v>43.36</v>
      </c>
      <c r="CV7" s="38">
        <v>42.56</v>
      </c>
      <c r="CW7" s="38">
        <v>42.82</v>
      </c>
      <c r="CX7" s="38">
        <v>73.8</v>
      </c>
      <c r="CY7" s="38">
        <v>78.400000000000006</v>
      </c>
      <c r="CZ7" s="38">
        <v>81.67</v>
      </c>
      <c r="DA7" s="38">
        <v>84.33</v>
      </c>
      <c r="DB7" s="38">
        <v>85.25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2020-01-29T05:21:33Z</cp:lastPrinted>
  <dcterms:created xsi:type="dcterms:W3CDTF">2019-12-05T05:11:46Z</dcterms:created>
  <dcterms:modified xsi:type="dcterms:W3CDTF">2020-02-17T01:03:49Z</dcterms:modified>
  <cp:category/>
</cp:coreProperties>
</file>