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2\"/>
    </mc:Choice>
  </mc:AlternateContent>
  <workbookProtection workbookAlgorithmName="SHA-512" workbookHashValue="lJou7uwuIcoCzso+vqzBfKVXFIldan5dysXo9XzUMRaNICYIkb+ZibxqgmY7isY8+rJEJt7W0G8Xm5k3HFjeRA==" workbookSaltValue="Qaz8HLt7F9aqV0B4/AgL7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<sst xmlns="http://schemas.openxmlformats.org/spreadsheetml/2006/main" count="325" uniqueCount="116">
  <si>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</si>
  <si>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</si>
  <si>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</si>
  <si>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</si>
  <si>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</si>
  <si>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</si>
  <si>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</si>
  <si>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</si>
  <si>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</si>
  <si>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</si>
  <si>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</si>
  <si>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</si>
  <si>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</si>
  <si>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</si>
  <si>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</si>
  <si>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</si>
  <si>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</si>
  <si>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</si>
  <si>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</si>
  <si>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</si>
  <si>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</si>
  <si>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</si>
  <si>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</si>
  <si>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</si>
  <si>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</si>
  <si>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</si>
  <si>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</si>
  <si>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</si>
  <si>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</si>
  <si>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</si>
  <si>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</si>
  <si>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</si>
  <si>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</si>
  <si>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</si>
  <si>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</si>
  <si>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</si>
  <si>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</si>
  <si>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</si>
  <si>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</si>
  <si>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</si>
  <si>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</si>
  <si>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</si>
  <si>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</si>
  <si>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</si>
  <si>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</si>
  <si>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</si>
  <si>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</si>
  <si>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</si>
  <si>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</si>
  <si>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</si>
  <si>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</si>
  <si>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</si>
  <si>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</si>
  <si>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</si>
  <si>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</si>
  <si>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</si>
  <si>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</si>
  <si>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</si>
  <si>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</si>
  <si>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</si>
  <si>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</si>
  <si>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</si>
  <si>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</si>
  <si>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</si>
  <si>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</si>
  <si>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</si>
  <si>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</si>
  <si>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</si>
  <si>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</si>
  <si>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</si>
  <si>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</si>
  <si>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</si>
  <si>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</si>
  <si>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</si>
  <si>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</si>
  <si>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</si>
  <si>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</si>
  <si>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</si>
  <si>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</si>
  <si>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</si>
  <si>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</si>
  <si>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</si>
  <si>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</si>
  <si>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</si>
  <si>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</si>
  <si>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</si>
  <si>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</si>
  <si>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</si>
  <si>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</si>
  <si>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</si>
  <si>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</si>
  <si>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</si>
  <si>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</si>
  <si>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</si>
  <si>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</si>
  <si>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</si>
  <si>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</si>
  <si>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</si>
  <si>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</si>
  <si>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</si>
  <si>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</si>
  <si>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</si>
  <si>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</si>
  <si>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</si>
  <si>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</si>
  <si>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</si>
  <si>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</si>
  <si>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</si>
  <si>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</si>
  <si>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</si>
  <si>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</si>
  <si>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</si>
  <si>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</si>
  <si>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本体の耐用年数は30年程度であるが、個別排水処理事業での浄化槽整備は平成14年度から始まっているため当面浄化槽本体について更新等は不要であり、ブロワー交換等の維持管理が主になると想定している。　　　　　　　　　　</t>
    <rPh sb="1" eb="4">
      <t>ジョウカソウ</t>
    </rPh>
    <rPh sb="4" eb="6">
      <t>ホンタイ</t>
    </rPh>
    <rPh sb="7" eb="9">
      <t>タイヨウ</t>
    </rPh>
    <rPh sb="9" eb="11">
      <t>ネンスウ</t>
    </rPh>
    <rPh sb="14" eb="15">
      <t>ネン</t>
    </rPh>
    <rPh sb="15" eb="17">
      <t>テイド</t>
    </rPh>
    <rPh sb="22" eb="24">
      <t>コベツ</t>
    </rPh>
    <rPh sb="24" eb="26">
      <t>ハイスイ</t>
    </rPh>
    <rPh sb="26" eb="28">
      <t>ショリ</t>
    </rPh>
    <rPh sb="28" eb="30">
      <t>ジギョウ</t>
    </rPh>
    <rPh sb="32" eb="35">
      <t>ジョウカソウ</t>
    </rPh>
    <rPh sb="35" eb="37">
      <t>セイビ</t>
    </rPh>
    <rPh sb="38" eb="40">
      <t>ヘイセイ</t>
    </rPh>
    <rPh sb="42" eb="43">
      <t>ネン</t>
    </rPh>
    <rPh sb="43" eb="44">
      <t>ド</t>
    </rPh>
    <rPh sb="46" eb="47">
      <t>ハジ</t>
    </rPh>
    <rPh sb="54" eb="56">
      <t>トウメン</t>
    </rPh>
    <rPh sb="56" eb="59">
      <t>ジョウカソウ</t>
    </rPh>
    <rPh sb="59" eb="61">
      <t>ホンタイ</t>
    </rPh>
    <rPh sb="65" eb="67">
      <t>コウシン</t>
    </rPh>
    <rPh sb="67" eb="68">
      <t>トウ</t>
    </rPh>
    <rPh sb="69" eb="71">
      <t>フヨウ</t>
    </rPh>
    <rPh sb="79" eb="81">
      <t>コウカン</t>
    </rPh>
    <rPh sb="81" eb="82">
      <t>トウ</t>
    </rPh>
    <rPh sb="83" eb="85">
      <t>イジ</t>
    </rPh>
    <rPh sb="85" eb="87">
      <t>カンリ</t>
    </rPh>
    <rPh sb="88" eb="89">
      <t>シュ</t>
    </rPh>
    <rPh sb="93" eb="95">
      <t>ソウテイ</t>
    </rPh>
    <phoneticPr fontId="4"/>
  </si>
  <si>
    <t>　当該事業は市民生活の根幹に関わる社会インフラであり、高額な投資を要するが使用料金は20㎥あたり3,845円と高料金であるため、市民生活への影響が大きく、また下水道事業や農業集落排水事業との公平性の観点からも使用料金の値上げは困難である。そのため汚水処理原価が高く、経費回収率や流動比率が低い傾向は今後も続くものと思われる。
　当該事業において必ずしも経営面で健全であるとは言えないが、令和元年度より公営企業会計に移行したことから、今まで以上に効率的な維持管理に努め、経費節減を図っていきたいと考えている。
　なお、平成28年度に策定した経営戦略は、公営企業会計に移行したことから令和2年度に改訂予定である。</t>
    <rPh sb="1" eb="3">
      <t>トウガイ</t>
    </rPh>
    <rPh sb="3" eb="5">
      <t>ジギョウ</t>
    </rPh>
    <rPh sb="6" eb="8">
      <t>シミン</t>
    </rPh>
    <rPh sb="8" eb="10">
      <t>セイカツ</t>
    </rPh>
    <rPh sb="11" eb="13">
      <t>コンカン</t>
    </rPh>
    <rPh sb="14" eb="15">
      <t>カカ</t>
    </rPh>
    <rPh sb="17" eb="19">
      <t>シャカイ</t>
    </rPh>
    <rPh sb="27" eb="29">
      <t>コウガク</t>
    </rPh>
    <rPh sb="30" eb="32">
      <t>トウシ</t>
    </rPh>
    <rPh sb="33" eb="34">
      <t>ヨウ</t>
    </rPh>
    <rPh sb="37" eb="40">
      <t>シヨウリョウ</t>
    </rPh>
    <rPh sb="40" eb="41">
      <t>キン</t>
    </rPh>
    <rPh sb="53" eb="54">
      <t>エン</t>
    </rPh>
    <rPh sb="55" eb="58">
      <t>コウリョウキン</t>
    </rPh>
    <rPh sb="64" eb="68">
      <t>シミンセイカツ</t>
    </rPh>
    <rPh sb="70" eb="72">
      <t>エイキョウ</t>
    </rPh>
    <rPh sb="73" eb="74">
      <t>オオ</t>
    </rPh>
    <rPh sb="79" eb="82">
      <t>ゲスイドウ</t>
    </rPh>
    <rPh sb="82" eb="84">
      <t>ジギョウ</t>
    </rPh>
    <rPh sb="85" eb="87">
      <t>ノウギョウ</t>
    </rPh>
    <rPh sb="87" eb="89">
      <t>シュウラク</t>
    </rPh>
    <rPh sb="89" eb="91">
      <t>ハイスイ</t>
    </rPh>
    <rPh sb="91" eb="93">
      <t>ジギョウ</t>
    </rPh>
    <rPh sb="95" eb="98">
      <t>コウヘイセイ</t>
    </rPh>
    <rPh sb="99" eb="101">
      <t>カンテン</t>
    </rPh>
    <rPh sb="104" eb="107">
      <t>シヨウリョウ</t>
    </rPh>
    <rPh sb="107" eb="108">
      <t>キン</t>
    </rPh>
    <rPh sb="109" eb="111">
      <t>ネア</t>
    </rPh>
    <rPh sb="113" eb="115">
      <t>コンナン</t>
    </rPh>
    <rPh sb="123" eb="125">
      <t>オスイ</t>
    </rPh>
    <rPh sb="125" eb="127">
      <t>ショリ</t>
    </rPh>
    <rPh sb="127" eb="129">
      <t>ゲンカ</t>
    </rPh>
    <rPh sb="130" eb="131">
      <t>タカ</t>
    </rPh>
    <rPh sb="133" eb="135">
      <t>ケイヒ</t>
    </rPh>
    <rPh sb="135" eb="137">
      <t>カイシュウ</t>
    </rPh>
    <rPh sb="137" eb="138">
      <t>リツ</t>
    </rPh>
    <rPh sb="139" eb="141">
      <t>リュウドウ</t>
    </rPh>
    <rPh sb="141" eb="143">
      <t>ヒリツ</t>
    </rPh>
    <rPh sb="144" eb="145">
      <t>ヒク</t>
    </rPh>
    <rPh sb="146" eb="148">
      <t>ケイコウ</t>
    </rPh>
    <rPh sb="149" eb="151">
      <t>コンゴ</t>
    </rPh>
    <rPh sb="152" eb="153">
      <t>ツヅ</t>
    </rPh>
    <rPh sb="157" eb="158">
      <t>オモ</t>
    </rPh>
    <rPh sb="164" eb="166">
      <t>トウガイ</t>
    </rPh>
    <rPh sb="166" eb="168">
      <t>ジギョウ</t>
    </rPh>
    <rPh sb="172" eb="173">
      <t>カナラ</t>
    </rPh>
    <rPh sb="176" eb="178">
      <t>ケイエイ</t>
    </rPh>
    <rPh sb="178" eb="179">
      <t>メン</t>
    </rPh>
    <rPh sb="180" eb="182">
      <t>ケンゼン</t>
    </rPh>
    <rPh sb="187" eb="188">
      <t>イ</t>
    </rPh>
    <rPh sb="193" eb="195">
      <t>レイワ</t>
    </rPh>
    <rPh sb="195" eb="197">
      <t>ガンネン</t>
    </rPh>
    <rPh sb="197" eb="198">
      <t>ド</t>
    </rPh>
    <rPh sb="200" eb="202">
      <t>コウエイ</t>
    </rPh>
    <rPh sb="202" eb="204">
      <t>キギョウ</t>
    </rPh>
    <rPh sb="204" eb="206">
      <t>カイケイ</t>
    </rPh>
    <rPh sb="207" eb="209">
      <t>イコウ</t>
    </rPh>
    <rPh sb="216" eb="217">
      <t>イマ</t>
    </rPh>
    <rPh sb="219" eb="221">
      <t>イジョウ</t>
    </rPh>
    <rPh sb="222" eb="225">
      <t>コウリツテキ</t>
    </rPh>
    <rPh sb="226" eb="228">
      <t>イジ</t>
    </rPh>
    <rPh sb="228" eb="230">
      <t>カンリ</t>
    </rPh>
    <rPh sb="231" eb="232">
      <t>ツト</t>
    </rPh>
    <rPh sb="234" eb="236">
      <t>ケイヒ</t>
    </rPh>
    <rPh sb="236" eb="238">
      <t>セツゲン</t>
    </rPh>
    <rPh sb="239" eb="240">
      <t>ハカ</t>
    </rPh>
    <rPh sb="247" eb="248">
      <t>カンガ</t>
    </rPh>
    <phoneticPr fontId="4"/>
  </si>
  <si>
    <t>　経営の健全性を示す経常収支比率は100％を達成しているものの、使用料収入で必要経費を賄う指標である経費回収率が36.24％と低くなっている。経費回収率が低いのは個別排水処理事業で整備した地区が下水道区域や農業集落排水区域に比べ少人数世帯が多く使用水量が少ないため汚水処理単価が高いことによるものだが、類似団体と比べてもその傾向が一層強いことがわかる。
　財務の安定性を示す流動比率は71.06％であるが、使用料収入や一般会計繰入金等の原資で企業債の償還を予定している。
　水洗化率は100％と整備・接続は完了しているが、施設利用率は38.14％と低い状況である。これは今後も人口減少ににより低下傾向が続くと予想される。
　企業債残高対事業規模比率は、今後浄化槽の新規設置は特定地域生活排水処理事業により実施するため、企業債の新規借入はなく企業債残高は減少していくため比率は下がっていく見込みである。</t>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3" eb="64">
      <t>ヒク</t>
    </rPh>
    <rPh sb="71" eb="73">
      <t>ケイヒ</t>
    </rPh>
    <rPh sb="73" eb="75">
      <t>カイシュウ</t>
    </rPh>
    <rPh sb="75" eb="76">
      <t>リツ</t>
    </rPh>
    <rPh sb="77" eb="78">
      <t>ヒク</t>
    </rPh>
    <rPh sb="81" eb="83">
      <t>コベツ</t>
    </rPh>
    <rPh sb="83" eb="85">
      <t>ハイスイ</t>
    </rPh>
    <rPh sb="85" eb="87">
      <t>ショリ</t>
    </rPh>
    <rPh sb="87" eb="89">
      <t>ジギョウ</t>
    </rPh>
    <rPh sb="90" eb="92">
      <t>セイビ</t>
    </rPh>
    <rPh sb="94" eb="96">
      <t>チク</t>
    </rPh>
    <rPh sb="97" eb="100">
      <t>ゲスイドウ</t>
    </rPh>
    <rPh sb="100" eb="102">
      <t>クイキ</t>
    </rPh>
    <rPh sb="103" eb="105">
      <t>ノウギョウ</t>
    </rPh>
    <rPh sb="105" eb="107">
      <t>シュウラク</t>
    </rPh>
    <rPh sb="107" eb="109">
      <t>ハイスイ</t>
    </rPh>
    <rPh sb="109" eb="111">
      <t>クイキ</t>
    </rPh>
    <rPh sb="112" eb="113">
      <t>クラ</t>
    </rPh>
    <rPh sb="132" eb="134">
      <t>オスイ</t>
    </rPh>
    <rPh sb="134" eb="136">
      <t>ショリ</t>
    </rPh>
    <rPh sb="136" eb="138">
      <t>タンカ</t>
    </rPh>
    <rPh sb="139" eb="140">
      <t>タカ</t>
    </rPh>
    <rPh sb="151" eb="153">
      <t>ルイジ</t>
    </rPh>
    <rPh sb="153" eb="155">
      <t>ダンタイ</t>
    </rPh>
    <rPh sb="156" eb="157">
      <t>クラ</t>
    </rPh>
    <rPh sb="162" eb="164">
      <t>ケイコウ</t>
    </rPh>
    <rPh sb="165" eb="167">
      <t>イッソウ</t>
    </rPh>
    <rPh sb="167" eb="168">
      <t>ツヨ</t>
    </rPh>
    <rPh sb="178" eb="180">
      <t>ザイム</t>
    </rPh>
    <rPh sb="181" eb="184">
      <t>アンテイセイ</t>
    </rPh>
    <rPh sb="185" eb="186">
      <t>シメ</t>
    </rPh>
    <rPh sb="187" eb="189">
      <t>リュウドウ</t>
    </rPh>
    <rPh sb="189" eb="191">
      <t>ヒリツ</t>
    </rPh>
    <rPh sb="203" eb="206">
      <t>シヨウリョウ</t>
    </rPh>
    <rPh sb="206" eb="208">
      <t>シュウニュウ</t>
    </rPh>
    <rPh sb="209" eb="211">
      <t>イッパン</t>
    </rPh>
    <rPh sb="211" eb="213">
      <t>カイケイ</t>
    </rPh>
    <rPh sb="213" eb="215">
      <t>クリイレ</t>
    </rPh>
    <rPh sb="215" eb="216">
      <t>キン</t>
    </rPh>
    <rPh sb="216" eb="217">
      <t>トウ</t>
    </rPh>
    <rPh sb="237" eb="240">
      <t>スイセンカ</t>
    </rPh>
    <rPh sb="240" eb="241">
      <t>リツ</t>
    </rPh>
    <rPh sb="247" eb="249">
      <t>セイビ</t>
    </rPh>
    <rPh sb="250" eb="252">
      <t>セツゾク</t>
    </rPh>
    <rPh sb="253" eb="255">
      <t>カンリョウ</t>
    </rPh>
    <rPh sb="261" eb="263">
      <t>シセツ</t>
    </rPh>
    <rPh sb="263" eb="266">
      <t>リヨウリツ</t>
    </rPh>
    <rPh sb="274" eb="275">
      <t>ヒク</t>
    </rPh>
    <rPh sb="276" eb="278">
      <t>ジョウキョウ</t>
    </rPh>
    <rPh sb="285" eb="287">
      <t>コンゴ</t>
    </rPh>
    <rPh sb="288" eb="290">
      <t>ジンコウ</t>
    </rPh>
    <rPh sb="290" eb="292">
      <t>ゲンショウ</t>
    </rPh>
    <rPh sb="296" eb="298">
      <t>テイカ</t>
    </rPh>
    <rPh sb="298" eb="300">
      <t>ケイコウ</t>
    </rPh>
    <rPh sb="301" eb="302">
      <t>ツヅ</t>
    </rPh>
    <rPh sb="304" eb="306">
      <t>ヨソウ</t>
    </rPh>
    <rPh sb="312" eb="314">
      <t>キギョウ</t>
    </rPh>
    <rPh sb="314" eb="315">
      <t>サイ</t>
    </rPh>
    <rPh sb="315" eb="317">
      <t>ザンダカ</t>
    </rPh>
    <rPh sb="317" eb="318">
      <t>タイ</t>
    </rPh>
    <rPh sb="318" eb="320">
      <t>ジギョウ</t>
    </rPh>
    <rPh sb="320" eb="322">
      <t>キボ</t>
    </rPh>
    <rPh sb="322" eb="324">
      <t>ヒリツ</t>
    </rPh>
    <rPh sb="326" eb="328">
      <t>コンゴ</t>
    </rPh>
    <rPh sb="328" eb="331">
      <t>ジョウカソウ</t>
    </rPh>
    <rPh sb="332" eb="334">
      <t>シンキ</t>
    </rPh>
    <rPh sb="334" eb="336">
      <t>セッチ</t>
    </rPh>
    <rPh sb="337" eb="339">
      <t>トクテイ</t>
    </rPh>
    <rPh sb="339" eb="341">
      <t>チイキ</t>
    </rPh>
    <rPh sb="341" eb="343">
      <t>セイカツ</t>
    </rPh>
    <rPh sb="343" eb="345">
      <t>ハイスイ</t>
    </rPh>
    <rPh sb="345" eb="347">
      <t>ショリ</t>
    </rPh>
    <rPh sb="347" eb="349">
      <t>ジギョウ</t>
    </rPh>
    <rPh sb="352" eb="354">
      <t>ジッシ</t>
    </rPh>
    <rPh sb="359" eb="361">
      <t>キギョウ</t>
    </rPh>
    <rPh sb="361" eb="362">
      <t>サイ</t>
    </rPh>
    <rPh sb="363" eb="365">
      <t>シンキ</t>
    </rPh>
    <rPh sb="365" eb="367">
      <t>カリイレ</t>
    </rPh>
    <rPh sb="370" eb="372">
      <t>キギョウ</t>
    </rPh>
    <rPh sb="372" eb="373">
      <t>サイ</t>
    </rPh>
    <rPh sb="373" eb="375">
      <t>ザンダカ</t>
    </rPh>
    <rPh sb="384" eb="386">
      <t>ヒリツ</t>
    </rPh>
    <rPh sb="387" eb="388">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</si>
</sst>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FA-437E-8775-1442372C24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FA-437E-8775-1442372C24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38.14</c:v>
                </c:pt>
              </c:numCache>
            </c:numRef>
          </c:val>
          <c:extLst>
            <c:ext xmlns:c16="http://schemas.microsoft.com/office/drawing/2014/chart" uri="{C3380CC4-5D6E-409C-BE32-E72D297353CC}">
              <c16:uniqueId val="{00000000-B712-4797-A7F3-187BDBCA9B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47.35</c:v>
                </c:pt>
              </c:numCache>
            </c:numRef>
          </c:val>
          <c:smooth val="0"/>
          <c:extLst>
            <c:ext xmlns:c16="http://schemas.microsoft.com/office/drawing/2014/chart" uri="{C3380CC4-5D6E-409C-BE32-E72D297353CC}">
              <c16:uniqueId val="{00000001-B712-4797-A7F3-187BDBCA9B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95A-4516-90E7-E0C7F1EC49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81.209999999999994</c:v>
                </c:pt>
              </c:numCache>
            </c:numRef>
          </c:val>
          <c:smooth val="0"/>
          <c:extLst>
            <c:ext xmlns:c16="http://schemas.microsoft.com/office/drawing/2014/chart" uri="{C3380CC4-5D6E-409C-BE32-E72D297353CC}">
              <c16:uniqueId val="{00000001-495A-4516-90E7-E0C7F1EC49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100.01</c:v>
                </c:pt>
              </c:numCache>
            </c:numRef>
          </c:val>
          <c:extLst>
            <c:ext xmlns:c16="http://schemas.microsoft.com/office/drawing/2014/chart" uri="{C3380CC4-5D6E-409C-BE32-E72D297353CC}">
              <c16:uniqueId val="{00000000-10E7-4799-9DD8-5D2A343793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89.75</c:v>
                </c:pt>
              </c:numCache>
            </c:numRef>
          </c:val>
          <c:smooth val="0"/>
          <c:extLst>
            <c:ext xmlns:c16="http://schemas.microsoft.com/office/drawing/2014/chart" uri="{C3380CC4-5D6E-409C-BE32-E72D297353CC}">
              <c16:uniqueId val="{00000001-10E7-4799-9DD8-5D2A343793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4.5199999999999996</c:v>
                </c:pt>
              </c:numCache>
            </c:numRef>
          </c:val>
          <c:extLst>
            <c:ext xmlns:c16="http://schemas.microsoft.com/office/drawing/2014/chart" uri="{C3380CC4-5D6E-409C-BE32-E72D297353CC}">
              <c16:uniqueId val="{00000000-5979-4B0E-B64E-FCD368C43A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5979-4B0E-B64E-FCD368C43A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D8-4B2E-AA48-A3AD3F59BC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D8-4B2E-AA48-A3AD3F59BC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A35-4D1E-AA1C-0029984E0B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249.76</c:v>
                </c:pt>
              </c:numCache>
            </c:numRef>
          </c:val>
          <c:smooth val="0"/>
          <c:extLst>
            <c:ext xmlns:c16="http://schemas.microsoft.com/office/drawing/2014/chart" uri="{C3380CC4-5D6E-409C-BE32-E72D297353CC}">
              <c16:uniqueId val="{00000001-1A35-4D1E-AA1C-0029984E0B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71.06</c:v>
                </c:pt>
              </c:numCache>
            </c:numRef>
          </c:val>
          <c:extLst>
            <c:ext xmlns:c16="http://schemas.microsoft.com/office/drawing/2014/chart" uri="{C3380CC4-5D6E-409C-BE32-E72D297353CC}">
              <c16:uniqueId val="{00000000-1119-443A-AD3D-A059000647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256.37</c:v>
                </c:pt>
              </c:numCache>
            </c:numRef>
          </c:val>
          <c:smooth val="0"/>
          <c:extLst>
            <c:ext xmlns:c16="http://schemas.microsoft.com/office/drawing/2014/chart" uri="{C3380CC4-5D6E-409C-BE32-E72D297353CC}">
              <c16:uniqueId val="{00000001-1119-443A-AD3D-A059000647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1507.59</c:v>
                </c:pt>
              </c:numCache>
            </c:numRef>
          </c:val>
          <c:extLst>
            <c:ext xmlns:c16="http://schemas.microsoft.com/office/drawing/2014/chart" uri="{C3380CC4-5D6E-409C-BE32-E72D297353CC}">
              <c16:uniqueId val="{00000000-645D-4592-B897-3741C7E356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862.99</c:v>
                </c:pt>
              </c:numCache>
            </c:numRef>
          </c:val>
          <c:smooth val="0"/>
          <c:extLst>
            <c:ext xmlns:c16="http://schemas.microsoft.com/office/drawing/2014/chart" uri="{C3380CC4-5D6E-409C-BE32-E72D297353CC}">
              <c16:uniqueId val="{00000001-645D-4592-B897-3741C7E356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36.24</c:v>
                </c:pt>
              </c:numCache>
            </c:numRef>
          </c:val>
          <c:extLst>
            <c:ext xmlns:c16="http://schemas.microsoft.com/office/drawing/2014/chart" uri="{C3380CC4-5D6E-409C-BE32-E72D297353CC}">
              <c16:uniqueId val="{00000000-8AA7-4368-BE99-93C0A5A74E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8AA7-4368-BE99-93C0A5A74E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381.98</c:v>
                </c:pt>
              </c:numCache>
            </c:numRef>
          </c:val>
          <c:extLst>
            <c:ext xmlns:c16="http://schemas.microsoft.com/office/drawing/2014/chart" uri="{C3380CC4-5D6E-409C-BE32-E72D297353CC}">
              <c16:uniqueId val="{00000000-2002-4513-8EC7-6FED4A347B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309.22000000000003</c:v>
                </c:pt>
              </c:numCache>
            </c:numRef>
          </c:val>
          <c:smooth val="0"/>
          <c:extLst>
            <c:ext xmlns:c16="http://schemas.microsoft.com/office/drawing/2014/chart" uri="{C3380CC4-5D6E-409C-BE32-E72D297353CC}">
              <c16:uniqueId val="{00000001-2002-4513-8EC7-6FED4A347B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CE36" sqref="C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56196</v>
      </c>
      <c r="AM8" s="69"/>
      <c r="AN8" s="69"/>
      <c r="AO8" s="69"/>
      <c r="AP8" s="69"/>
      <c r="AQ8" s="69"/>
      <c r="AR8" s="69"/>
      <c r="AS8" s="69"/>
      <c r="AT8" s="68">
        <f>データ!T6</f>
        <v>584.54999999999995</v>
      </c>
      <c r="AU8" s="68"/>
      <c r="AV8" s="68"/>
      <c r="AW8" s="68"/>
      <c r="AX8" s="68"/>
      <c r="AY8" s="68"/>
      <c r="AZ8" s="68"/>
      <c r="BA8" s="68"/>
      <c r="BB8" s="68">
        <f>データ!U6</f>
        <v>96.14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65.97</v>
      </c>
      <c r="J10" s="68"/>
      <c r="K10" s="68"/>
      <c r="L10" s="68"/>
      <c r="M10" s="68"/>
      <c r="N10" s="68"/>
      <c r="O10" s="68"/>
      <c r="P10" s="68">
        <f>データ!P6</f>
        <v>0.31</v>
      </c>
      <c r="Q10" s="68"/>
      <c r="R10" s="68"/>
      <c r="S10" s="68"/>
      <c r="T10" s="68"/>
      <c r="U10" s="68"/>
      <c r="V10" s="68"/>
      <c r="W10" s="68">
        <f>データ!Q6</f>
        <v>100</v>
      </c>
      <c r="X10" s="68"/>
      <c r="Y10" s="68"/>
      <c r="Z10" s="68"/>
      <c r="AA10" s="68"/>
      <c r="AB10" s="68"/>
      <c r="AC10" s="68"/>
      <c r="AD10" s="69">
        <f>データ!R6</f>
        <v>3845</v>
      </c>
      <c r="AE10" s="69"/>
      <c r="AF10" s="69"/>
      <c r="AG10" s="69"/>
      <c r="AH10" s="69"/>
      <c r="AI10" s="69"/>
      <c r="AJ10" s="69"/>
      <c r="AK10" s="2"/>
      <c r="AL10" s="69">
        <f>データ!V6</f>
        <v>174</v>
      </c>
      <c r="AM10" s="69"/>
      <c r="AN10" s="69"/>
      <c r="AO10" s="69"/>
      <c r="AP10" s="69"/>
      <c r="AQ10" s="69"/>
      <c r="AR10" s="69"/>
      <c r="AS10" s="69"/>
      <c r="AT10" s="68">
        <f>データ!W6</f>
        <v>7.0000000000000007E-2</v>
      </c>
      <c r="AU10" s="68"/>
      <c r="AV10" s="68"/>
      <c r="AW10" s="68"/>
      <c r="AX10" s="68"/>
      <c r="AY10" s="68"/>
      <c r="AZ10" s="68"/>
      <c r="BA10" s="68"/>
      <c r="BB10" s="68">
        <f>データ!X6</f>
        <v>2485.71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【92.82】</v>
      </c>
      <c r="F85" s="26" t="str">
        <f>データ!AT6</f>
        <v>【200.28】</v>
      </c>
      <c r="G85" s="26" t="str">
        <f>データ!BE6</f>
        <v>【254.85】</v>
      </c>
      <c r="H85" s="26" t="str">
        <f>データ!BP6</f>
        <v>【862.82】</v>
      </c>
      <c r="I85" s="26" t="str">
        <f>データ!CA6</f>
        <v>【49.71】</v>
      </c>
      <c r="J85" s="26" t="str">
        <f>データ!CL6</f>
        <v>【317.18】</v>
      </c>
      <c r="K85" s="26" t="str">
        <f>データ!CW6</f>
        <v>【47.67】</v>
      </c>
      <c r="L85" s="26" t="str">
        <f>データ!DH6</f>
        <v>【79.30】</v>
      </c>
      <c r="M85" s="26" t="str">
        <f>データ!DS6</f>
        <v>【37.31】</v>
      </c>
      <c r="N85" s="26" t="str">
        <f>データ!ED6</f>
        <v>【-】</v>
      </c>
      <c r="O85" s="26" t="str">
        <f>データ!EO6</f>
        <v>【-】</v>
      </c>
    </row>
  </sheetData>
  <sheetProtection algorithmName="SHA-512" hashValue="adC19NISo/NGAe9bKVfW2caV0DX2QQa+E+zfIBP4Xi8OkFbh420NEore9QajuYwk4/7HOpG6VdQGGpXc2091Xw==" saltValue="OMLQeWlyZp4nkTQYsKL0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152269</v>
      </c>
      <c r="D6" s="33">
        <f t="shared" si="3"/>
        <v>46</v>
      </c>
      <c r="E6" s="33">
        <f t="shared" si="3"/>
        <v>18</v>
      </c>
      <c r="F6" s="33">
        <f t="shared" si="3"/>
        <v>1</v>
      </c>
      <c r="G6" s="33">
        <f t="shared" si="3"/>
        <v>0</v>
      </c>
      <c r="H6" s="33" t="str">
        <f t="shared" si="3"/>
        <v>新潟県　南魚沼市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65.97</v>
      </c>
      <c r="P6" s="34">
        <f t="shared" si="3"/>
        <v>0.31</v>
      </c>
      <c r="Q6" s="34">
        <f t="shared" si="3"/>
        <v>100</v>
      </c>
      <c r="R6" s="34">
        <f t="shared" si="3"/>
        <v>3845</v>
      </c>
      <c r="S6" s="34">
        <f t="shared" si="3"/>
        <v>56196</v>
      </c>
      <c r="T6" s="34">
        <f t="shared" si="3"/>
        <v>584.54999999999995</v>
      </c>
      <c r="U6" s="34">
        <f t="shared" si="3"/>
        <v>96.14</v>
      </c>
      <c r="V6" s="34">
        <f t="shared" si="3"/>
        <v>174</v>
      </c>
      <c r="W6" s="34">
        <f t="shared" si="3"/>
        <v>7.0000000000000007E-2</v>
      </c>
      <c r="X6" s="34">
        <f t="shared" si="3"/>
        <v>2485.71</v>
      </c>
      <c r="Y6" s="35" t="str">
        <f>IF(Y7="",NA(),Y7)</f>
        <v>-</v>
      </c>
      <c r="Z6" s="35" t="str">
        <f t="shared" ref="Z6:AH6" si="4">IF(Z7="",NA(),Z7)</f>
        <v>-</v>
      </c>
      <c r="AA6" s="35" t="str">
        <f t="shared" si="4"/>
        <v>-</v>
      </c>
      <c r="AB6" s="35" t="str">
        <f t="shared" si="4"/>
        <v>-</v>
      </c>
      <c r="AC6" s="35">
        <f t="shared" si="4"/>
        <v>100.01</v>
      </c>
      <c r="AD6" s="35" t="str">
        <f t="shared" si="4"/>
        <v>-</v>
      </c>
      <c r="AE6" s="35" t="str">
        <f t="shared" si="4"/>
        <v>-</v>
      </c>
      <c r="AF6" s="35" t="str">
        <f t="shared" si="4"/>
        <v>-</v>
      </c>
      <c r="AG6" s="35" t="str">
        <f t="shared" si="4"/>
        <v>-</v>
      </c>
      <c r="AH6" s="35">
        <f t="shared" si="4"/>
        <v>89.75</v>
      </c>
      <c r="AI6" s="34" t="str">
        <f>IF(AI7="","",IF(AI7="-","【-】","【"&amp;SUBSTITUTE(TEXT(AI7,"#,##0.00"),"-","△")&amp;"】"))</f>
        <v>【92.82】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249.76</v>
      </c>
      <c r="AT6" s="34" t="str">
        <f>IF(AT7="","",IF(AT7="-","【-】","【"&amp;SUBSTITUTE(TEXT(AT7,"#,##0.00"),"-","△")&amp;"】"))</f>
        <v>【200.28】</v>
      </c>
      <c r="AU6" s="35" t="str">
        <f>IF(AU7="",NA(),AU7)</f>
        <v>-</v>
      </c>
      <c r="AV6" s="35" t="str">
        <f t="shared" ref="AV6:BD6" si="6">IF(AV7="",NA(),AV7)</f>
        <v>-</v>
      </c>
      <c r="AW6" s="35" t="str">
        <f t="shared" si="6"/>
        <v>-</v>
      </c>
      <c r="AX6" s="35" t="str">
        <f t="shared" si="6"/>
        <v>-</v>
      </c>
      <c r="AY6" s="35">
        <f t="shared" si="6"/>
        <v>71.06</v>
      </c>
      <c r="AZ6" s="35" t="str">
        <f t="shared" si="6"/>
        <v>-</v>
      </c>
      <c r="BA6" s="35" t="str">
        <f t="shared" si="6"/>
        <v>-</v>
      </c>
      <c r="BB6" s="35" t="str">
        <f t="shared" si="6"/>
        <v>-</v>
      </c>
      <c r="BC6" s="35" t="str">
        <f t="shared" si="6"/>
        <v>-</v>
      </c>
      <c r="BD6" s="35">
        <f t="shared" si="6"/>
        <v>256.37</v>
      </c>
      <c r="BE6" s="34" t="str">
        <f>IF(BE7="","",IF(BE7="-","【-】","【"&amp;SUBSTITUTE(TEXT(BE7,"#,##0.00"),"-","△")&amp;"】"))</f>
        <v>【254.85】</v>
      </c>
      <c r="BF6" s="35" t="str">
        <f>IF(BF7="",NA(),BF7)</f>
        <v>-</v>
      </c>
      <c r="BG6" s="35" t="str">
        <f t="shared" ref="BG6:BO6" si="7">IF(BG7="",NA(),BG7)</f>
        <v>-</v>
      </c>
      <c r="BH6" s="35" t="str">
        <f t="shared" si="7"/>
        <v>-</v>
      </c>
      <c r="BI6" s="35" t="str">
        <f t="shared" si="7"/>
        <v>-</v>
      </c>
      <c r="BJ6" s="35">
        <f t="shared" si="7"/>
        <v>1507.59</v>
      </c>
      <c r="BK6" s="35" t="str">
        <f t="shared" si="7"/>
        <v>-</v>
      </c>
      <c r="BL6" s="35" t="str">
        <f t="shared" si="7"/>
        <v>-</v>
      </c>
      <c r="BM6" s="35" t="str">
        <f t="shared" si="7"/>
        <v>-</v>
      </c>
      <c r="BN6" s="35" t="str">
        <f t="shared" si="7"/>
        <v>-</v>
      </c>
      <c r="BO6" s="35">
        <f t="shared" si="7"/>
        <v>862.99</v>
      </c>
      <c r="BP6" s="34" t="str">
        <f>IF(BP7="","",IF(BP7="-","【-】","【"&amp;SUBSTITUTE(TEXT(BP7,"#,##0.00"),"-","△")&amp;"】"))</f>
        <v>【862.82】</v>
      </c>
      <c r="BQ6" s="35" t="str">
        <f>IF(BQ7="",NA(),BQ7)</f>
        <v>-</v>
      </c>
      <c r="BR6" s="35" t="str">
        <f t="shared" ref="BR6:BZ6" si="8">IF(BR7="",NA(),BR7)</f>
        <v>-</v>
      </c>
      <c r="BS6" s="35" t="str">
        <f t="shared" si="8"/>
        <v>-</v>
      </c>
      <c r="BT6" s="35" t="str">
        <f t="shared" si="8"/>
        <v>-</v>
      </c>
      <c r="BU6" s="35">
        <f t="shared" si="8"/>
        <v>36.24</v>
      </c>
      <c r="BV6" s="35" t="str">
        <f t="shared" si="8"/>
        <v>-</v>
      </c>
      <c r="BW6" s="35" t="str">
        <f t="shared" si="8"/>
        <v>-</v>
      </c>
      <c r="BX6" s="35" t="str">
        <f t="shared" si="8"/>
        <v>-</v>
      </c>
      <c r="BY6" s="35" t="str">
        <f t="shared" si="8"/>
        <v>-</v>
      </c>
      <c r="BZ6" s="35">
        <f t="shared" si="8"/>
        <v>50.06</v>
      </c>
      <c r="CA6" s="34" t="str">
        <f>IF(CA7="","",IF(CA7="-","【-】","【"&amp;SUBSTITUTE(TEXT(CA7,"#,##0.00"),"-","△")&amp;"】"))</f>
        <v>【49.71】</v>
      </c>
      <c r="CB6" s="35" t="str">
        <f>IF(CB7="",NA(),CB7)</f>
        <v>-</v>
      </c>
      <c r="CC6" s="35" t="str">
        <f t="shared" ref="CC6:CK6" si="9">IF(CC7="",NA(),CC7)</f>
        <v>-</v>
      </c>
      <c r="CD6" s="35" t="str">
        <f t="shared" si="9"/>
        <v>-</v>
      </c>
      <c r="CE6" s="35" t="str">
        <f t="shared" si="9"/>
        <v>-</v>
      </c>
      <c r="CF6" s="35">
        <f t="shared" si="9"/>
        <v>381.98</v>
      </c>
      <c r="CG6" s="35" t="str">
        <f t="shared" si="9"/>
        <v>-</v>
      </c>
      <c r="CH6" s="35" t="str">
        <f t="shared" si="9"/>
        <v>-</v>
      </c>
      <c r="CI6" s="35" t="str">
        <f t="shared" si="9"/>
        <v>-</v>
      </c>
      <c r="CJ6" s="35" t="str">
        <f t="shared" si="9"/>
        <v>-</v>
      </c>
      <c r="CK6" s="35">
        <f t="shared" si="9"/>
        <v>309.22000000000003</v>
      </c>
      <c r="CL6" s="34" t="str">
        <f>IF(CL7="","",IF(CL7="-","【-】","【"&amp;SUBSTITUTE(TEXT(CL7,"#,##0.00"),"-","△")&amp;"】"))</f>
        <v>【317.18】</v>
      </c>
      <c r="CM6" s="35" t="str">
        <f>IF(CM7="",NA(),CM7)</f>
        <v>-</v>
      </c>
      <c r="CN6" s="35" t="str">
        <f t="shared" ref="CN6:CV6" si="10">IF(CN7="",NA(),CN7)</f>
        <v>-</v>
      </c>
      <c r="CO6" s="35" t="str">
        <f t="shared" si="10"/>
        <v>-</v>
      </c>
      <c r="CP6" s="35" t="str">
        <f t="shared" si="10"/>
        <v>-</v>
      </c>
      <c r="CQ6" s="35">
        <f t="shared" si="10"/>
        <v>38.14</v>
      </c>
      <c r="CR6" s="35" t="str">
        <f t="shared" si="10"/>
        <v>-</v>
      </c>
      <c r="CS6" s="35" t="str">
        <f t="shared" si="10"/>
        <v>-</v>
      </c>
      <c r="CT6" s="35" t="str">
        <f t="shared" si="10"/>
        <v>-</v>
      </c>
      <c r="CU6" s="35" t="str">
        <f t="shared" si="10"/>
        <v>-</v>
      </c>
      <c r="CV6" s="35">
        <f t="shared" si="10"/>
        <v>47.35</v>
      </c>
      <c r="CW6" s="34" t="str">
        <f>IF(CW7="","",IF(CW7="-","【-】","【"&amp;SUBSTITUTE(TEXT(CW7,"#,##0.00"),"-","△")&amp;"】"))</f>
        <v>【47.67】</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81.209999999999994</v>
      </c>
      <c r="DH6" s="34" t="str">
        <f>IF(DH7="","",IF(DH7="-","【-】","【"&amp;SUBSTITUTE(TEXT(DH7,"#,##0.00"),"-","△")&amp;"】"))</f>
        <v>【79.30】</v>
      </c>
      <c r="DI6" s="35" t="str">
        <f>IF(DI7="",NA(),DI7)</f>
        <v>-</v>
      </c>
      <c r="DJ6" s="35" t="str">
        <f t="shared" ref="DJ6:DR6" si="12">IF(DJ7="",NA(),DJ7)</f>
        <v>-</v>
      </c>
      <c r="DK6" s="35" t="str">
        <f t="shared" si="12"/>
        <v>-</v>
      </c>
      <c r="DL6" s="35" t="str">
        <f t="shared" si="12"/>
        <v>-</v>
      </c>
      <c r="DM6" s="35">
        <f t="shared" si="12"/>
        <v>4.5199999999999996</v>
      </c>
      <c r="DN6" s="35" t="str">
        <f t="shared" si="12"/>
        <v>-</v>
      </c>
      <c r="DO6" s="35" t="str">
        <f t="shared" si="12"/>
        <v>-</v>
      </c>
      <c r="DP6" s="35" t="str">
        <f t="shared" si="12"/>
        <v>-</v>
      </c>
      <c r="DQ6" s="35" t="str">
        <f t="shared" si="12"/>
        <v>-</v>
      </c>
      <c r="DR6" s="35">
        <f t="shared" si="12"/>
        <v>39.64</v>
      </c>
      <c r="DS6" s="34" t="str">
        <f>IF(DS7="","",IF(DS7="-","【-】","【"&amp;SUBSTITUTE(TEXT(DS7,"#,##0.00"),"-","△")&amp;"】"))</f>
        <v>【37.31】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152269</v>
      </c>
      <c r="D7" s="37">
        <v>46</v>
      </c>
      <c r="E7" s="37">
        <v>18</v>
      </c>
      <c r="F7" s="37">
        <v>1</v>
      </c>
      <c r="G7" s="37">
        <v>0</v>
      </c>
      <c r="H7" s="37" t="s">
        <v>96</v>
      </c>
      <c r="I7" s="37" t="s">
        <v>97</v>
      </c>
      <c r="J7" s="37" t="s">
        <v>98</v>
      </c>
      <c r="K7" s="37" t="s">
        <v>99</v>
      </c>
      <c r="L7" s="37" t="s">
        <v>100</v>
      </c>
      <c r="M7" s="37" t="s">
        <v>101</v>
      </c>
      <c r="N7" s="38" t="s">
        <v>102</v>
      </c>
      <c r="O7" s="38">
        <v>65.97</v>
      </c>
      <c r="P7" s="38">
        <v>0.31</v>
      </c>
      <c r="Q7" s="38">
        <v>100</v>
      </c>
      <c r="R7" s="38">
        <v>3845</v>
      </c>
      <c r="S7" s="38">
        <v>56196</v>
      </c>
      <c r="T7" s="38">
        <v>584.54999999999995</v>
      </c>
      <c r="U7" s="38">
        <v>96.14</v>
      </c>
      <c r="V7" s="38">
        <v>174</v>
      </c>
      <c r="W7" s="38">
        <v>7.0000000000000007E-2</v>
      </c>
      <c r="X7" s="38">
        <v>2485.71</v>
      </c>
      <c r="Y7" s="38" t="s">
        <v>102</v>
      </c>
      <c r="Z7" s="38" t="s">
        <v>102</v>
      </c>
      <c r="AA7" s="38" t="s">
        <v>102</v>
      </c>
      <c r="AB7" s="38" t="s">
        <v>102</v>
      </c>
      <c r="AC7" s="38">
        <v>100.01</v>
      </c>
      <c r="AD7" s="38" t="s">
        <v>102</v>
      </c>
      <c r="AE7" s="38" t="s">
        <v>102</v>
      </c>
      <c r="AF7" s="38" t="s">
        <v>102</v>
      </c>
      <c r="AG7" s="38" t="s">
        <v>102</v>
      </c>
      <c r="AH7" s="38">
        <v>89.75</v>
      </c>
      <c r="AI7" s="38">
        <v>92.82</v>
      </c>
      <c r="AJ7" s="38" t="s">
        <v>102</v>
      </c>
      <c r="AK7" s="38" t="s">
        <v>102</v>
      </c>
      <c r="AL7" s="38" t="s">
        <v>102</v>
      </c>
      <c r="AM7" s="38" t="s">
        <v>102</v>
      </c>
      <c r="AN7" s="38">
        <v>0</v>
      </c>
      <c r="AO7" s="38" t="s">
        <v>102</v>
      </c>
      <c r="AP7" s="38" t="s">
        <v>102</v>
      </c>
      <c r="AQ7" s="38" t="s">
        <v>102</v>
      </c>
      <c r="AR7" s="38" t="s">
        <v>102</v>
      </c>
      <c r="AS7" s="38">
        <v>249.76</v>
      </c>
      <c r="AT7" s="38">
        <v>200.28</v>
      </c>
      <c r="AU7" s="38" t="s">
        <v>102</v>
      </c>
      <c r="AV7" s="38" t="s">
        <v>102</v>
      </c>
      <c r="AW7" s="38" t="s">
        <v>102</v>
      </c>
      <c r="AX7" s="38" t="s">
        <v>102</v>
      </c>
      <c r="AY7" s="38">
        <v>71.06</v>
      </c>
      <c r="AZ7" s="38" t="s">
        <v>102</v>
      </c>
      <c r="BA7" s="38" t="s">
        <v>102</v>
      </c>
      <c r="BB7" s="38" t="s">
        <v>102</v>
      </c>
      <c r="BC7" s="38" t="s">
        <v>102</v>
      </c>
      <c r="BD7" s="38">
        <v>256.37</v>
      </c>
      <c r="BE7" s="38">
        <v>254.85</v>
      </c>
      <c r="BF7" s="38" t="s">
        <v>102</v>
      </c>
      <c r="BG7" s="38" t="s">
        <v>102</v>
      </c>
      <c r="BH7" s="38" t="s">
        <v>102</v>
      </c>
      <c r="BI7" s="38" t="s">
        <v>102</v>
      </c>
      <c r="BJ7" s="38">
        <v>1507.59</v>
      </c>
      <c r="BK7" s="38" t="s">
        <v>102</v>
      </c>
      <c r="BL7" s="38" t="s">
        <v>102</v>
      </c>
      <c r="BM7" s="38" t="s">
        <v>102</v>
      </c>
      <c r="BN7" s="38" t="s">
        <v>102</v>
      </c>
      <c r="BO7" s="38">
        <v>862.99</v>
      </c>
      <c r="BP7" s="38">
        <v>862.82</v>
      </c>
      <c r="BQ7" s="38" t="s">
        <v>102</v>
      </c>
      <c r="BR7" s="38" t="s">
        <v>102</v>
      </c>
      <c r="BS7" s="38" t="s">
        <v>102</v>
      </c>
      <c r="BT7" s="38" t="s">
        <v>102</v>
      </c>
      <c r="BU7" s="38">
        <v>36.24</v>
      </c>
      <c r="BV7" s="38" t="s">
        <v>102</v>
      </c>
      <c r="BW7" s="38" t="s">
        <v>102</v>
      </c>
      <c r="BX7" s="38" t="s">
        <v>102</v>
      </c>
      <c r="BY7" s="38" t="s">
        <v>102</v>
      </c>
      <c r="BZ7" s="38">
        <v>50.06</v>
      </c>
      <c r="CA7" s="38">
        <v>49.71</v>
      </c>
      <c r="CB7" s="38" t="s">
        <v>102</v>
      </c>
      <c r="CC7" s="38" t="s">
        <v>102</v>
      </c>
      <c r="CD7" s="38" t="s">
        <v>102</v>
      </c>
      <c r="CE7" s="38" t="s">
        <v>102</v>
      </c>
      <c r="CF7" s="38">
        <v>381.98</v>
      </c>
      <c r="CG7" s="38" t="s">
        <v>102</v>
      </c>
      <c r="CH7" s="38" t="s">
        <v>102</v>
      </c>
      <c r="CI7" s="38" t="s">
        <v>102</v>
      </c>
      <c r="CJ7" s="38" t="s">
        <v>102</v>
      </c>
      <c r="CK7" s="38">
        <v>309.22000000000003</v>
      </c>
      <c r="CL7" s="38">
        <v>317.18</v>
      </c>
      <c r="CM7" s="38" t="s">
        <v>102</v>
      </c>
      <c r="CN7" s="38" t="s">
        <v>102</v>
      </c>
      <c r="CO7" s="38" t="s">
        <v>102</v>
      </c>
      <c r="CP7" s="38" t="s">
        <v>102</v>
      </c>
      <c r="CQ7" s="38">
        <v>38.14</v>
      </c>
      <c r="CR7" s="38" t="s">
        <v>102</v>
      </c>
      <c r="CS7" s="38" t="s">
        <v>102</v>
      </c>
      <c r="CT7" s="38" t="s">
        <v>102</v>
      </c>
      <c r="CU7" s="38" t="s">
        <v>102</v>
      </c>
      <c r="CV7" s="38">
        <v>47.35</v>
      </c>
      <c r="CW7" s="38">
        <v>47.67</v>
      </c>
      <c r="CX7" s="38" t="s">
        <v>102</v>
      </c>
      <c r="CY7" s="38" t="s">
        <v>102</v>
      </c>
      <c r="CZ7" s="38" t="s">
        <v>102</v>
      </c>
      <c r="DA7" s="38" t="s">
        <v>102</v>
      </c>
      <c r="DB7" s="38">
        <v>100</v>
      </c>
      <c r="DC7" s="38" t="s">
        <v>102</v>
      </c>
      <c r="DD7" s="38" t="s">
        <v>102</v>
      </c>
      <c r="DE7" s="38" t="s">
        <v>102</v>
      </c>
      <c r="DF7" s="38" t="s">
        <v>102</v>
      </c>
      <c r="DG7" s="38">
        <v>81.209999999999994</v>
      </c>
      <c r="DH7" s="38">
        <v>79.3</v>
      </c>
      <c r="DI7" s="38" t="s">
        <v>102</v>
      </c>
      <c r="DJ7" s="38" t="s">
        <v>102</v>
      </c>
      <c r="DK7" s="38" t="s">
        <v>102</v>
      </c>
      <c r="DL7" s="38" t="s">
        <v>102</v>
      </c>
      <c r="DM7" s="38">
        <v>4.5199999999999996</v>
      </c>
      <c r="DN7" s="38" t="s">
        <v>102</v>
      </c>
      <c r="DO7" s="38" t="s">
        <v>102</v>
      </c>
      <c r="DP7" s="38" t="s">
        <v>102</v>
      </c>
      <c r="DQ7" s="38" t="s">
        <v>102</v>
      </c>
      <c r="DR7" s="38">
        <v>39.64</v>
      </c>
      <c r="DS7" s="38">
        <v>37.31</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2021-01-19T06:27:49Z</cp:lastPrinted>
  <dcterms:created xsi:type="dcterms:W3CDTF">2020-12-04T02:40:37Z</dcterms:created>
  <dcterms:modified xsi:type="dcterms:W3CDTF">2021-01-20T04:33:28Z</dcterms:modified>
  <cp:category/>
</cp:coreProperties>
</file>