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部\下水道課\下水道課共有\経営比較分析表\R3\回答（下水）\"/>
    </mc:Choice>
  </mc:AlternateContent>
  <workbookProtection workbookAlgorithmName="SHA-512" workbookHashValue="XewdPGAX0whcaswyH6gtwDwVTYBG8GcN9pE17VI0vwtP1vgV1qjqqIgw7EisfN0OGr5Q3GENVE4dHA/qGV8ncQ==" workbookSaltValue="1O/Pbt9PUomzmAWpJile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<sst xmlns="http://schemas.openxmlformats.org/spreadsheetml/2006/main" count="297" uniqueCount="116">
  <si>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</si>
  <si>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</si>
  <si>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</si>
  <si>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</si>
  <si>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</si>
  <si>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</si>
  <si>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</si>
  <si>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</si>
  <si>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</si>
  <si>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</si>
  <si>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</si>
  <si>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</si>
  <si>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</si>
  <si>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</si>
  <si>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</si>
  <si>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</si>
  <si>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</si>
  <si>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</si>
  <si>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</si>
  <si>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</si>
  <si>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</si>
  <si>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</si>
  <si>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</si>
  <si>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</si>
  <si>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</si>
  <si>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</si>
  <si>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</si>
  <si>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</si>
  <si>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</si>
  <si>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</si>
  <si>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</si>
  <si>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</si>
  <si>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</si>
  <si>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</si>
  <si>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</si>
  <si>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</si>
  <si>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</si>
  <si>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</si>
  <si>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</si>
  <si>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</si>
  <si>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</si>
  <si>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</si>
  <si>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</si>
  <si>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</si>
  <si>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</si>
  <si>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</si>
  <si>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</si>
  <si>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</si>
  <si>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</si>
  <si>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</si>
  <si>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</si>
  <si>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</si>
  <si>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</si>
  <si>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</si>
  <si>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</si>
  <si>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</si>
  <si>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</si>
  <si>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</si>
  <si>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</si>
  <si>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</si>
  <si>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</si>
  <si>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</si>
  <si>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</si>
  <si>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</si>
  <si>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</si>
  <si>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</si>
  <si>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</si>
  <si>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</si>
  <si>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</si>
  <si>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</si>
  <si>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</si>
  <si>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</si>
  <si>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</si>
  <si>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</si>
  <si>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</si>
  <si>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</si>
  <si>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</si>
  <si>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</si>
  <si>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</si>
  <si>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</si>
  <si>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</si>
  <si>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</si>
  <si>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</si>
  <si>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</si>
  <si>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</si>
  <si>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</si>
  <si>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</si>
  <si>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</si>
  <si>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</si>
  <si>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</si>
  <si>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</si>
  <si>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</si>
  <si>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</si>
  <si>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</si>
  <si>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</si>
  <si>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</si>
  <si>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</si>
  <si>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</si>
  <si>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</si>
  <si>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</si>
  <si>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</si>
  <si>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</si>
  <si>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</si>
  <si>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</si>
  <si>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</si>
  <si>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</si>
  <si>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</si>
  <si>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</si>
  <si>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</si>
  <si>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</si>
  <si>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</si>
  <si>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</si>
  <si>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</si>
  <si>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を示す経常収支比率は100％を達成している。また、使用料収入で必要経費を賄う指標である経費回収率については、令和2年度は大雪であったため消雪水からの不明水流入の影響で94.04％となったが、汚水処理費や施設の維持管理費は使用料である程度賄うことができていると考えられるため、健全な経営ができているといえる。（逆に令和元年度は暖冬であったため、経費回収率は例年に比べて高い数値となっていたと考える。）経費回収率に関連して、汚水処理原価についても不明水流入の影響で令和元年度に比べると上昇した。
　財務の安定性を示す流動比率は11.02％と100％を大きく下回っているが、使用料収入や一般会計繰入金等の原資で企業債の償還を予定している。
　企業債残高対事業規模比率は、類似団体と比較しても高い数値となっているが、今後、企業債残高が減少していくため比率は下がっていく見込みである。
　施設利用率については不明水の流入量が影響すると考えられる。特に冬季間に発生する消雪水が老朽化したマンホール蓋から流入することを防ぐため、計画的にマンホール蓋の更新を実施している。また、管渠の破損等により地下水の流入がないかカメラ調査を計画的に実施していくこととしている。
　水洗化率は面整備を完了したことにより94.52％と類似団体と比較しても高い数値であるが、残りの未接続世帯についても引き続き接続の促進を図っていく。
　</t>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1" eb="63">
      <t>レイワ</t>
    </rPh>
    <rPh sb="64" eb="66">
      <t>ネンド</t>
    </rPh>
    <rPh sb="67" eb="69">
      <t>オオユキ</t>
    </rPh>
    <rPh sb="75" eb="77">
      <t>ショウセツ</t>
    </rPh>
    <rPh sb="77" eb="78">
      <t>ミズ</t>
    </rPh>
    <rPh sb="81" eb="83">
      <t>フメイ</t>
    </rPh>
    <rPh sb="83" eb="84">
      <t>スイ</t>
    </rPh>
    <rPh sb="84" eb="86">
      <t>リュウニュウ</t>
    </rPh>
    <rPh sb="87" eb="89">
      <t>エイキョウ</t>
    </rPh>
    <rPh sb="102" eb="104">
      <t>オスイ</t>
    </rPh>
    <rPh sb="104" eb="106">
      <t>ショリ</t>
    </rPh>
    <rPh sb="106" eb="107">
      <t>ヒ</t>
    </rPh>
    <rPh sb="108" eb="110">
      <t>シセツ</t>
    </rPh>
    <rPh sb="111" eb="113">
      <t>イジ</t>
    </rPh>
    <rPh sb="113" eb="115">
      <t>カンリ</t>
    </rPh>
    <rPh sb="115" eb="116">
      <t>ヒ</t>
    </rPh>
    <rPh sb="117" eb="120">
      <t>シヨウリョウ</t>
    </rPh>
    <rPh sb="123" eb="125">
      <t>テイド</t>
    </rPh>
    <rPh sb="125" eb="126">
      <t>マカナ</t>
    </rPh>
    <rPh sb="136" eb="137">
      <t>カンガ</t>
    </rPh>
    <rPh sb="144" eb="146">
      <t>ケンゼン</t>
    </rPh>
    <rPh sb="147" eb="149">
      <t>ケイエイ</t>
    </rPh>
    <rPh sb="161" eb="162">
      <t>ギャク</t>
    </rPh>
    <rPh sb="163" eb="165">
      <t>レイワ</t>
    </rPh>
    <rPh sb="165" eb="166">
      <t>モト</t>
    </rPh>
    <rPh sb="166" eb="168">
      <t>ネンド</t>
    </rPh>
    <rPh sb="169" eb="171">
      <t>ダントウ</t>
    </rPh>
    <rPh sb="178" eb="183">
      <t>ケイヒカイシュウリツ</t>
    </rPh>
    <rPh sb="184" eb="186">
      <t>レイネン</t>
    </rPh>
    <rPh sb="187" eb="188">
      <t>クラ</t>
    </rPh>
    <rPh sb="190" eb="191">
      <t>タカ</t>
    </rPh>
    <rPh sb="192" eb="194">
      <t>スウチ</t>
    </rPh>
    <rPh sb="201" eb="202">
      <t>カンガ</t>
    </rPh>
    <rPh sb="206" eb="208">
      <t>ケイヒ</t>
    </rPh>
    <rPh sb="208" eb="210">
      <t>カイシュウ</t>
    </rPh>
    <rPh sb="210" eb="211">
      <t>リツ</t>
    </rPh>
    <rPh sb="212" eb="214">
      <t>カンレン</t>
    </rPh>
    <rPh sb="217" eb="219">
      <t>オスイ</t>
    </rPh>
    <rPh sb="219" eb="221">
      <t>ショリ</t>
    </rPh>
    <rPh sb="221" eb="223">
      <t>ゲンカ</t>
    </rPh>
    <rPh sb="228" eb="230">
      <t>フメイ</t>
    </rPh>
    <rPh sb="230" eb="231">
      <t>スイ</t>
    </rPh>
    <rPh sb="231" eb="233">
      <t>リュウニュウ</t>
    </rPh>
    <rPh sb="234" eb="236">
      <t>エイキョウ</t>
    </rPh>
    <rPh sb="237" eb="239">
      <t>レイワ</t>
    </rPh>
    <rPh sb="239" eb="240">
      <t>モト</t>
    </rPh>
    <rPh sb="240" eb="242">
      <t>ネンド</t>
    </rPh>
    <rPh sb="243" eb="244">
      <t>クラ</t>
    </rPh>
    <rPh sb="247" eb="249">
      <t>ジョウショウ</t>
    </rPh>
    <rPh sb="254" eb="256">
      <t>ザイム</t>
    </rPh>
    <rPh sb="257" eb="260">
      <t>アンテイセイ</t>
    </rPh>
    <rPh sb="261" eb="262">
      <t>シメ</t>
    </rPh>
    <rPh sb="263" eb="265">
      <t>リュウドウ</t>
    </rPh>
    <rPh sb="265" eb="267">
      <t>ヒリツ</t>
    </rPh>
    <rPh sb="280" eb="281">
      <t>オオ</t>
    </rPh>
    <rPh sb="283" eb="285">
      <t>シタマワ</t>
    </rPh>
    <rPh sb="291" eb="294">
      <t>シヨウリョウ</t>
    </rPh>
    <rPh sb="294" eb="296">
      <t>シュウニュウ</t>
    </rPh>
    <rPh sb="297" eb="299">
      <t>イッパン</t>
    </rPh>
    <rPh sb="299" eb="301">
      <t>カイケイ</t>
    </rPh>
    <rPh sb="301" eb="304">
      <t>クリイレキン</t>
    </rPh>
    <rPh sb="304" eb="305">
      <t>トウ</t>
    </rPh>
    <rPh sb="309" eb="311">
      <t>キギョウ</t>
    </rPh>
    <rPh sb="311" eb="312">
      <t>サイ</t>
    </rPh>
    <rPh sb="313" eb="315">
      <t>ショウカン</t>
    </rPh>
    <rPh sb="316" eb="318">
      <t>ヨテイ</t>
    </rPh>
    <rPh sb="325" eb="327">
      <t>キギョウ</t>
    </rPh>
    <rPh sb="327" eb="328">
      <t>サイ</t>
    </rPh>
    <rPh sb="328" eb="330">
      <t>ザンダカ</t>
    </rPh>
    <rPh sb="330" eb="331">
      <t>タイ</t>
    </rPh>
    <rPh sb="331" eb="333">
      <t>ジギョウ</t>
    </rPh>
    <rPh sb="333" eb="335">
      <t>キボ</t>
    </rPh>
    <rPh sb="335" eb="337">
      <t>ヒリツ</t>
    </rPh>
    <rPh sb="339" eb="341">
      <t>ルイジ</t>
    </rPh>
    <rPh sb="341" eb="343">
      <t>ダンタイ</t>
    </rPh>
    <rPh sb="344" eb="346">
      <t>ヒカク</t>
    </rPh>
    <rPh sb="349" eb="350">
      <t>タカ</t>
    </rPh>
    <rPh sb="351" eb="353">
      <t>スウチ</t>
    </rPh>
    <rPh sb="361" eb="363">
      <t>コンゴ</t>
    </rPh>
    <rPh sb="364" eb="366">
      <t>キギョウ</t>
    </rPh>
    <rPh sb="366" eb="367">
      <t>サイ</t>
    </rPh>
    <rPh sb="367" eb="369">
      <t>ザンダカ</t>
    </rPh>
    <rPh sb="370" eb="372">
      <t>ゲンショウ</t>
    </rPh>
    <rPh sb="378" eb="380">
      <t>ヒリツ</t>
    </rPh>
    <rPh sb="381" eb="382">
      <t>サ</t>
    </rPh>
    <rPh sb="387" eb="389">
      <t>ミコ</t>
    </rPh>
    <rPh sb="396" eb="398">
      <t>シセツ</t>
    </rPh>
    <rPh sb="398" eb="400">
      <t>リヨウ</t>
    </rPh>
    <rPh sb="400" eb="401">
      <t>リツ</t>
    </rPh>
    <rPh sb="406" eb="408">
      <t>フメイ</t>
    </rPh>
    <rPh sb="408" eb="409">
      <t>スイ</t>
    </rPh>
    <rPh sb="410" eb="412">
      <t>リュウニュウ</t>
    </rPh>
    <rPh sb="412" eb="413">
      <t>リョウ</t>
    </rPh>
    <rPh sb="414" eb="416">
      <t>エイキョウ</t>
    </rPh>
    <rPh sb="419" eb="420">
      <t>カンガ</t>
    </rPh>
    <rPh sb="425" eb="426">
      <t>トク</t>
    </rPh>
    <rPh sb="427" eb="429">
      <t>トウキ</t>
    </rPh>
    <rPh sb="429" eb="430">
      <t>カン</t>
    </rPh>
    <rPh sb="431" eb="433">
      <t>ハッセイ</t>
    </rPh>
    <rPh sb="435" eb="437">
      <t>ショウセツ</t>
    </rPh>
    <rPh sb="437" eb="438">
      <t>ミズ</t>
    </rPh>
    <rPh sb="439" eb="442">
      <t>ロウキュウカ</t>
    </rPh>
    <rPh sb="449" eb="450">
      <t>フタ</t>
    </rPh>
    <rPh sb="452" eb="454">
      <t>リュウニュウ</t>
    </rPh>
    <rPh sb="459" eb="460">
      <t>フセ</t>
    </rPh>
    <rPh sb="464" eb="467">
      <t>ケイカクテキ</t>
    </rPh>
    <rPh sb="473" eb="474">
      <t>フタ</t>
    </rPh>
    <rPh sb="475" eb="477">
      <t>コウシン</t>
    </rPh>
    <rPh sb="478" eb="480">
      <t>ジッシ</t>
    </rPh>
    <phoneticPr fontId="4"/>
  </si>
  <si>
    <t>　市が所有する処理場である「大和クリーンセンター」は、平成5年の供用開始からあと数年で30年を迎える。施設の老朽化に対応するため、平成27年度から平成30年度まで長寿命化及び耐震工事を実施した。老朽化による機器の改築・更新や修繕を含めた維持管理費の増、及び「広域化」の流れから流域下水道への統合を検討し県と合意に至っており、実施に向けて進めているところである。
　管渠については、入替や更生はほとんど行っていないが、ストックマネジメント計画を平成28年度に策定し、平成29年度から老朽化したマンホール蓋の更新を実施している。</t>
    <rPh sb="1" eb="2">
      <t>シ</t>
    </rPh>
    <rPh sb="3" eb="5">
      <t>ショユウ</t>
    </rPh>
    <rPh sb="7" eb="10">
      <t>ショリジョウ</t>
    </rPh>
    <rPh sb="14" eb="16">
      <t>ヤマト</t>
    </rPh>
    <rPh sb="27" eb="29">
      <t>ヘイセイ</t>
    </rPh>
    <rPh sb="30" eb="31">
      <t>ネン</t>
    </rPh>
    <rPh sb="32" eb="34">
      <t>キョウヨウ</t>
    </rPh>
    <rPh sb="34" eb="36">
      <t>カイシ</t>
    </rPh>
    <rPh sb="40" eb="42">
      <t>スウネン</t>
    </rPh>
    <rPh sb="45" eb="46">
      <t>ネン</t>
    </rPh>
    <rPh sb="47" eb="48">
      <t>ムカ</t>
    </rPh>
    <rPh sb="51" eb="53">
      <t>シセツ</t>
    </rPh>
    <rPh sb="54" eb="57">
      <t>ロウキュウカ</t>
    </rPh>
    <rPh sb="58" eb="60">
      <t>タイオウ</t>
    </rPh>
    <rPh sb="65" eb="67">
      <t>ヘイセイ</t>
    </rPh>
    <rPh sb="69" eb="71">
      <t>ネンド</t>
    </rPh>
    <rPh sb="73" eb="75">
      <t>ヘイセイ</t>
    </rPh>
    <rPh sb="77" eb="79">
      <t>ネンド</t>
    </rPh>
    <rPh sb="81" eb="85">
      <t>チョウジュミョウカ</t>
    </rPh>
    <rPh sb="85" eb="86">
      <t>オヨ</t>
    </rPh>
    <rPh sb="87" eb="91">
      <t>タイシンコウジ</t>
    </rPh>
    <rPh sb="92" eb="94">
      <t>ジッシ</t>
    </rPh>
    <rPh sb="97" eb="100">
      <t>ロウキュウカ</t>
    </rPh>
    <rPh sb="126" eb="127">
      <t>オヨ</t>
    </rPh>
    <rPh sb="129" eb="132">
      <t>コウイキカ</t>
    </rPh>
    <rPh sb="134" eb="135">
      <t>ナガ</t>
    </rPh>
    <rPh sb="138" eb="143">
      <t>リュウイキゲスイドウ</t>
    </rPh>
    <rPh sb="145" eb="147">
      <t>トウゴウ</t>
    </rPh>
    <rPh sb="148" eb="150">
      <t>ケントウ</t>
    </rPh>
    <rPh sb="151" eb="152">
      <t>ケン</t>
    </rPh>
    <rPh sb="153" eb="155">
      <t>ゴウイ</t>
    </rPh>
    <rPh sb="156" eb="157">
      <t>イタ</t>
    </rPh>
    <rPh sb="162" eb="164">
      <t>ジッシ</t>
    </rPh>
    <rPh sb="165" eb="166">
      <t>ム</t>
    </rPh>
    <rPh sb="168" eb="169">
      <t>スス</t>
    </rPh>
    <rPh sb="182" eb="184">
      <t>カンキョ</t>
    </rPh>
    <rPh sb="190" eb="192">
      <t>イレカエ</t>
    </rPh>
    <rPh sb="193" eb="195">
      <t>コウセイ</t>
    </rPh>
    <rPh sb="200" eb="201">
      <t>イ</t>
    </rPh>
    <rPh sb="218" eb="220">
      <t>ケイカク</t>
    </rPh>
    <rPh sb="221" eb="223">
      <t>ヘイセイ</t>
    </rPh>
    <rPh sb="225" eb="227">
      <t>ネンド</t>
    </rPh>
    <rPh sb="228" eb="230">
      <t>サクテイ</t>
    </rPh>
    <rPh sb="232" eb="234">
      <t>ヘイセイ</t>
    </rPh>
    <rPh sb="236" eb="238">
      <t>ネンド</t>
    </rPh>
    <rPh sb="240" eb="243">
      <t>ロウキュウカ</t>
    </rPh>
    <rPh sb="250" eb="251">
      <t>フタ</t>
    </rPh>
    <rPh sb="252" eb="254">
      <t>コウシン</t>
    </rPh>
    <rPh sb="255" eb="257">
      <t>ジッシ</t>
    </rPh>
    <phoneticPr fontId="4"/>
  </si>
  <si>
    <t>　令和元年度に公営企業会計に移行したことにより、今まで以上に高いコスト意識を持ち、老朽化しつつある処理設備の長寿命化やマンホール蓋の更新による不明水の削減等で維持管理費の節減に努める。
　水洗化率は既に高水準に達しており今後の大幅な改善は見込めない状況であるため、安全運用を確保しながら、より健全で効率的な下水道事業運営を図っていく。
　なお、平成28年度に策定した経営戦略は、公営企業会計に移行したこと、また、策定から4年を経過したことから令和2年度に改定を行った。</t>
    <rPh sb="1" eb="3">
      <t>レイワ</t>
    </rPh>
    <rPh sb="3" eb="4">
      <t>モト</t>
    </rPh>
    <rPh sb="4" eb="6">
      <t>ネンド</t>
    </rPh>
    <rPh sb="7" eb="11">
      <t>コウエイキギョウ</t>
    </rPh>
    <rPh sb="11" eb="13">
      <t>カイケイ</t>
    </rPh>
    <rPh sb="14" eb="16">
      <t>イコウ</t>
    </rPh>
    <rPh sb="24" eb="25">
      <t>イマ</t>
    </rPh>
    <rPh sb="27" eb="29">
      <t>イジョウ</t>
    </rPh>
    <rPh sb="30" eb="31">
      <t>タカ</t>
    </rPh>
    <rPh sb="35" eb="37">
      <t>イシキ</t>
    </rPh>
    <rPh sb="38" eb="39">
      <t>モ</t>
    </rPh>
    <rPh sb="41" eb="44">
      <t>ロウキュウカ</t>
    </rPh>
    <rPh sb="49" eb="51">
      <t>ショリ</t>
    </rPh>
    <rPh sb="51" eb="53">
      <t>セツビ</t>
    </rPh>
    <rPh sb="54" eb="55">
      <t>チョウ</t>
    </rPh>
    <rPh sb="55" eb="58">
      <t>ジュミョウカ</t>
    </rPh>
    <rPh sb="64" eb="65">
      <t>フタ</t>
    </rPh>
    <rPh sb="66" eb="68">
      <t>コウシン</t>
    </rPh>
    <rPh sb="71" eb="73">
      <t>フメイ</t>
    </rPh>
    <rPh sb="73" eb="74">
      <t>スイ</t>
    </rPh>
    <rPh sb="75" eb="77">
      <t>サクゲン</t>
    </rPh>
    <rPh sb="77" eb="78">
      <t>トウ</t>
    </rPh>
    <rPh sb="79" eb="81">
      <t>イジ</t>
    </rPh>
    <rPh sb="81" eb="84">
      <t>カンリヒ</t>
    </rPh>
    <rPh sb="85" eb="87">
      <t>セツゲン</t>
    </rPh>
    <rPh sb="88" eb="89">
      <t>ツト</t>
    </rPh>
    <rPh sb="94" eb="97">
      <t>スイセンカ</t>
    </rPh>
    <rPh sb="97" eb="98">
      <t>リツ</t>
    </rPh>
    <rPh sb="99" eb="100">
      <t>スデ</t>
    </rPh>
    <rPh sb="101" eb="104">
      <t>コウスイジュン</t>
    </rPh>
    <rPh sb="105" eb="106">
      <t>タッ</t>
    </rPh>
    <rPh sb="110" eb="112">
      <t>コンゴ</t>
    </rPh>
    <rPh sb="113" eb="115">
      <t>オオハバ</t>
    </rPh>
    <rPh sb="116" eb="118">
      <t>カイゼン</t>
    </rPh>
    <rPh sb="119" eb="121">
      <t>ミコ</t>
    </rPh>
    <rPh sb="124" eb="126">
      <t>ジョウキョウ</t>
    </rPh>
    <rPh sb="132" eb="134">
      <t>アンゼン</t>
    </rPh>
    <rPh sb="134" eb="136">
      <t>ウンヨウ</t>
    </rPh>
    <rPh sb="137" eb="139">
      <t>カクホ</t>
    </rPh>
    <rPh sb="146" eb="148">
      <t>ケンゼン</t>
    </rPh>
    <rPh sb="149" eb="152">
      <t>コウリツテキ</t>
    </rPh>
    <rPh sb="153" eb="156">
      <t>ゲスイドウ</t>
    </rPh>
    <rPh sb="156" eb="158">
      <t>ジギョウ</t>
    </rPh>
    <rPh sb="158" eb="160">
      <t>ウンエイ</t>
    </rPh>
    <rPh sb="161" eb="162">
      <t>ハカ</t>
    </rPh>
    <rPh sb="172" eb="174">
      <t>ヘイセイ</t>
    </rPh>
    <rPh sb="176" eb="178">
      <t>ネンド</t>
    </rPh>
    <rPh sb="179" eb="181">
      <t>サクテイ</t>
    </rPh>
    <rPh sb="183" eb="187">
      <t>ケイエイセンリャク</t>
    </rPh>
    <rPh sb="189" eb="195">
      <t>コウエイキギョウカイケイ</t>
    </rPh>
    <rPh sb="196" eb="198">
      <t>イコウ</t>
    </rPh>
    <rPh sb="206" eb="208">
      <t>サクテイ</t>
    </rPh>
    <rPh sb="211" eb="212">
      <t>ネン</t>
    </rPh>
    <rPh sb="213" eb="215">
      <t>ケイカ</t>
    </rPh>
    <rPh sb="221" eb="223">
      <t>レイワ</t>
    </rPh>
    <rPh sb="224" eb="226">
      <t>ネンド</t>
    </rPh>
    <rPh sb="227" eb="229">
      <t>カイテイ</t>
    </rPh>
    <rPh sb="230" eb="23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</si>
</sst>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3E1-4DD0-8036-2082E3E5AF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C3E1-4DD0-8036-2082E3E5AF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52.95</c:v>
                </c:pt>
                <c:pt idx="4">
                  <c:v>53.91</c:v>
                </c:pt>
              </c:numCache>
            </c:numRef>
          </c:val>
          <c:extLst>
            <c:ext xmlns:c16="http://schemas.microsoft.com/office/drawing/2014/chart" uri="{C3380CC4-5D6E-409C-BE32-E72D297353CC}">
              <c16:uniqueId val="{00000000-4E11-4244-A3AE-2F2140AF7E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55.84</c:v>
                </c:pt>
              </c:numCache>
            </c:numRef>
          </c:val>
          <c:smooth val="0"/>
          <c:extLst>
            <c:ext xmlns:c16="http://schemas.microsoft.com/office/drawing/2014/chart" uri="{C3380CC4-5D6E-409C-BE32-E72D297353CC}">
              <c16:uniqueId val="{00000001-4E11-4244-A3AE-2F2140AF7E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94.23</c:v>
                </c:pt>
                <c:pt idx="4">
                  <c:v>94.52</c:v>
                </c:pt>
              </c:numCache>
            </c:numRef>
          </c:val>
          <c:extLst>
            <c:ext xmlns:c16="http://schemas.microsoft.com/office/drawing/2014/chart" uri="{C3380CC4-5D6E-409C-BE32-E72D297353CC}">
              <c16:uniqueId val="{00000000-91A5-433F-A2FB-AA584E61B6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92.34</c:v>
                </c:pt>
              </c:numCache>
            </c:numRef>
          </c:val>
          <c:smooth val="0"/>
          <c:extLst>
            <c:ext xmlns:c16="http://schemas.microsoft.com/office/drawing/2014/chart" uri="{C3380CC4-5D6E-409C-BE32-E72D297353CC}">
              <c16:uniqueId val="{00000001-91A5-433F-A2FB-AA584E61B6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107.1</c:v>
                </c:pt>
                <c:pt idx="4">
                  <c:v>107.32</c:v>
                </c:pt>
              </c:numCache>
            </c:numRef>
          </c:val>
          <c:extLst>
            <c:ext xmlns:c16="http://schemas.microsoft.com/office/drawing/2014/chart" uri="{C3380CC4-5D6E-409C-BE32-E72D297353CC}">
              <c16:uniqueId val="{00000000-B7B2-4A8C-97C3-23E604ACEA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105.41</c:v>
                </c:pt>
              </c:numCache>
            </c:numRef>
          </c:val>
          <c:smooth val="0"/>
          <c:extLst>
            <c:ext xmlns:c16="http://schemas.microsoft.com/office/drawing/2014/chart" uri="{C3380CC4-5D6E-409C-BE32-E72D297353CC}">
              <c16:uniqueId val="{00000001-B7B2-4A8C-97C3-23E604ACEA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3.75</c:v>
                </c:pt>
                <c:pt idx="4">
                  <c:v>7.25</c:v>
                </c:pt>
              </c:numCache>
            </c:numRef>
          </c:val>
          <c:extLst>
            <c:ext xmlns:c16="http://schemas.microsoft.com/office/drawing/2014/chart" uri="{C3380CC4-5D6E-409C-BE32-E72D297353CC}">
              <c16:uniqueId val="{00000000-B649-439C-B87A-B942A036BF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25.37</c:v>
                </c:pt>
              </c:numCache>
            </c:numRef>
          </c:val>
          <c:smooth val="0"/>
          <c:extLst>
            <c:ext xmlns:c16="http://schemas.microsoft.com/office/drawing/2014/chart" uri="{C3380CC4-5D6E-409C-BE32-E72D297353CC}">
              <c16:uniqueId val="{00000001-B649-439C-B87A-B942A036BF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E1-4864-8D84-A20358D146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0.54</c:v>
                </c:pt>
              </c:numCache>
            </c:numRef>
          </c:val>
          <c:smooth val="0"/>
          <c:extLst>
            <c:ext xmlns:c16="http://schemas.microsoft.com/office/drawing/2014/chart" uri="{C3380CC4-5D6E-409C-BE32-E72D297353CC}">
              <c16:uniqueId val="{00000001-93E1-4864-8D84-A20358D146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2AF-42E0-863F-148C8E429D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25.86</c:v>
                </c:pt>
              </c:numCache>
            </c:numRef>
          </c:val>
          <c:smooth val="0"/>
          <c:extLst>
            <c:ext xmlns:c16="http://schemas.microsoft.com/office/drawing/2014/chart" uri="{C3380CC4-5D6E-409C-BE32-E72D297353CC}">
              <c16:uniqueId val="{00000001-C2AF-42E0-863F-148C8E429D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13.27</c:v>
                </c:pt>
                <c:pt idx="4">
                  <c:v>11.02</c:v>
                </c:pt>
              </c:numCache>
            </c:numRef>
          </c:val>
          <c:extLst>
            <c:ext xmlns:c16="http://schemas.microsoft.com/office/drawing/2014/chart" uri="{C3380CC4-5D6E-409C-BE32-E72D297353CC}">
              <c16:uniqueId val="{00000000-99FE-4FC1-B617-20CC5C7B95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58.23</c:v>
                </c:pt>
              </c:numCache>
            </c:numRef>
          </c:val>
          <c:smooth val="0"/>
          <c:extLst>
            <c:ext xmlns:c16="http://schemas.microsoft.com/office/drawing/2014/chart" uri="{C3380CC4-5D6E-409C-BE32-E72D297353CC}">
              <c16:uniqueId val="{00000001-99FE-4FC1-B617-20CC5C7B95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2254.54</c:v>
                </c:pt>
                <c:pt idx="4">
                  <c:v>2122.41</c:v>
                </c:pt>
              </c:numCache>
            </c:numRef>
          </c:val>
          <c:extLst>
            <c:ext xmlns:c16="http://schemas.microsoft.com/office/drawing/2014/chart" uri="{C3380CC4-5D6E-409C-BE32-E72D297353CC}">
              <c16:uniqueId val="{00000000-15CF-45EA-8AAD-6231BB0110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812.92</c:v>
                </c:pt>
              </c:numCache>
            </c:numRef>
          </c:val>
          <c:smooth val="0"/>
          <c:extLst>
            <c:ext xmlns:c16="http://schemas.microsoft.com/office/drawing/2014/chart" uri="{C3380CC4-5D6E-409C-BE32-E72D297353CC}">
              <c16:uniqueId val="{00000001-15CF-45EA-8AAD-6231BB0110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98.14</c:v>
                </c:pt>
                <c:pt idx="4">
                  <c:v>94.04</c:v>
                </c:pt>
              </c:numCache>
            </c:numRef>
          </c:val>
          <c:extLst>
            <c:ext xmlns:c16="http://schemas.microsoft.com/office/drawing/2014/chart" uri="{C3380CC4-5D6E-409C-BE32-E72D297353CC}">
              <c16:uniqueId val="{00000000-EA3A-406D-9065-943B722653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85.4</c:v>
                </c:pt>
              </c:numCache>
            </c:numRef>
          </c:val>
          <c:smooth val="0"/>
          <c:extLst>
            <c:ext xmlns:c16="http://schemas.microsoft.com/office/drawing/2014/chart" uri="{C3380CC4-5D6E-409C-BE32-E72D297353CC}">
              <c16:uniqueId val="{00000001-EA3A-406D-9065-943B722653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192.94</c:v>
                </c:pt>
                <c:pt idx="4">
                  <c:v>200.81</c:v>
                </c:pt>
              </c:numCache>
            </c:numRef>
          </c:val>
          <c:extLst>
            <c:ext xmlns:c16="http://schemas.microsoft.com/office/drawing/2014/chart" uri="{C3380CC4-5D6E-409C-BE32-E72D297353CC}">
              <c16:uniqueId val="{00000000-0415-45AD-82C5-02257D283E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188.57</c:v>
                </c:pt>
              </c:numCache>
            </c:numRef>
          </c:val>
          <c:smooth val="0"/>
          <c:extLst>
            <c:ext xmlns:c16="http://schemas.microsoft.com/office/drawing/2014/chart" uri="{C3380CC4-5D6E-409C-BE32-E72D297353CC}">
              <c16:uniqueId val="{00000001-0415-45AD-82C5-02257D283E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58" zoomScale="140" zoomScaleNormal="140" workbookViewId="0">
      <selection activeCell="CB68" sqref="CB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南魚沼市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55354</v>
      </c>
      <c r="AM8" s="51"/>
      <c r="AN8" s="51"/>
      <c r="AO8" s="51"/>
      <c r="AP8" s="51"/>
      <c r="AQ8" s="51"/>
      <c r="AR8" s="51"/>
      <c r="AS8" s="51"/>
      <c r="AT8" s="46">
        <f>データ!T6</f>
        <v>584.54999999999995</v>
      </c>
      <c r="AU8" s="46"/>
      <c r="AV8" s="46"/>
      <c r="AW8" s="46"/>
      <c r="AX8" s="46"/>
      <c r="AY8" s="46"/>
      <c r="AZ8" s="46"/>
      <c r="BA8" s="46"/>
      <c r="BB8" s="46">
        <f>データ!U6</f>
        <v>94.7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54.85</v>
      </c>
      <c r="J10" s="46"/>
      <c r="K10" s="46"/>
      <c r="L10" s="46"/>
      <c r="M10" s="46"/>
      <c r="N10" s="46"/>
      <c r="O10" s="46"/>
      <c r="P10" s="46">
        <f>データ!P6</f>
        <v>37.06</v>
      </c>
      <c r="Q10" s="46"/>
      <c r="R10" s="46"/>
      <c r="S10" s="46"/>
      <c r="T10" s="46"/>
      <c r="U10" s="46"/>
      <c r="V10" s="46"/>
      <c r="W10" s="46">
        <f>データ!Q6</f>
        <v>85.07</v>
      </c>
      <c r="X10" s="46"/>
      <c r="Y10" s="46"/>
      <c r="Z10" s="46"/>
      <c r="AA10" s="46"/>
      <c r="AB10" s="46"/>
      <c r="AC10" s="46"/>
      <c r="AD10" s="51">
        <f>データ!R6</f>
        <v>3845</v>
      </c>
      <c r="AE10" s="51"/>
      <c r="AF10" s="51"/>
      <c r="AG10" s="51"/>
      <c r="AH10" s="51"/>
      <c r="AI10" s="51"/>
      <c r="AJ10" s="51"/>
      <c r="AK10" s="2"/>
      <c r="AL10" s="51">
        <f>データ!V6</f>
        <v>20383</v>
      </c>
      <c r="AM10" s="51"/>
      <c r="AN10" s="51"/>
      <c r="AO10" s="51"/>
      <c r="AP10" s="51"/>
      <c r="AQ10" s="51"/>
      <c r="AR10" s="51"/>
      <c r="AS10" s="51"/>
      <c r="AT10" s="46">
        <f>データ!W6</f>
        <v>9.34</v>
      </c>
      <c r="AU10" s="46"/>
      <c r="AV10" s="46"/>
      <c r="AW10" s="46"/>
      <c r="AX10" s="46"/>
      <c r="AY10" s="46"/>
      <c r="AZ10" s="46"/>
      <c r="BA10" s="46"/>
      <c r="BB10" s="46">
        <f>データ!X6</f>
        <v>2182.33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8RTxuaBKOtI7kU6///o1zSgfs7aK1arzkvxF/DliATV9v7TP1S/nA2I2hq7GNBLDPGe0Od4+n3QUVXmnITLeg==" saltValue="NzPQY7cDBTVdZVSkwdZd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152269</v>
      </c>
      <c r="D6" s="33">
        <f t="shared" si="3"/>
        <v>46</v>
      </c>
      <c r="E6" s="33">
        <f t="shared" si="3"/>
        <v>17</v>
      </c>
      <c r="F6" s="33">
        <f t="shared" si="3"/>
        <v>1</v>
      </c>
      <c r="G6" s="33">
        <f t="shared" si="3"/>
        <v>0</v>
      </c>
      <c r="H6" s="33" t="str">
        <f t="shared" si="3"/>
        <v>新潟県　南魚沼市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54.85</v>
      </c>
      <c r="P6" s="34">
        <f t="shared" si="3"/>
        <v>37.06</v>
      </c>
      <c r="Q6" s="34">
        <f t="shared" si="3"/>
        <v>85.07</v>
      </c>
      <c r="R6" s="34">
        <f t="shared" si="3"/>
        <v>3845</v>
      </c>
      <c r="S6" s="34">
        <f t="shared" si="3"/>
        <v>55354</v>
      </c>
      <c r="T6" s="34">
        <f t="shared" si="3"/>
        <v>584.54999999999995</v>
      </c>
      <c r="U6" s="34">
        <f t="shared" si="3"/>
        <v>94.7</v>
      </c>
      <c r="V6" s="34">
        <f t="shared" si="3"/>
        <v>20383</v>
      </c>
      <c r="W6" s="34">
        <f t="shared" si="3"/>
        <v>9.34</v>
      </c>
      <c r="X6" s="34">
        <f t="shared" si="3"/>
        <v>2182.33</v>
      </c>
      <c r="Y6" s="35" t="str">
        <f>IF(Y7="",NA(),Y7)</f>
        <v>-</v>
      </c>
      <c r="Z6" s="35" t="str">
        <f t="shared" ref="Z6:AH6" si="4">IF(Z7="",NA(),Z7)</f>
        <v>-</v>
      </c>
      <c r="AA6" s="35" t="str">
        <f t="shared" si="4"/>
        <v>-</v>
      </c>
      <c r="AB6" s="35">
        <f t="shared" si="4"/>
        <v>107.1</v>
      </c>
      <c r="AC6" s="35">
        <f t="shared" si="4"/>
        <v>107.32</v>
      </c>
      <c r="AD6" s="35" t="str">
        <f t="shared" si="4"/>
        <v>-</v>
      </c>
      <c r="AE6" s="35" t="str">
        <f t="shared" si="4"/>
        <v>-</v>
      </c>
      <c r="AF6" s="35" t="str">
        <f t="shared" si="4"/>
        <v>-</v>
      </c>
      <c r="AG6" s="35">
        <f t="shared" si="4"/>
        <v>109.21</v>
      </c>
      <c r="AH6" s="35">
        <f t="shared" si="4"/>
        <v>105.41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15.73</v>
      </c>
      <c r="AS6" s="35">
        <f t="shared" si="5"/>
        <v>25.86</v>
      </c>
      <c r="AT6" s="34" t="str">
        <f>IF(AT7="","",IF(AT7="-","【-】","【"&amp;SUBSTITUTE(TEXT(AT7,"#,##0.00"),"-","△")&amp;"】"))</f>
        <v>【3.64】</v>
      </c>
      <c r="AU6" s="35" t="str">
        <f>IF(AU7="",NA(),AU7)</f>
        <v>-</v>
      </c>
      <c r="AV6" s="35" t="str">
        <f t="shared" ref="AV6:BD6" si="6">IF(AV7="",NA(),AV7)</f>
        <v>-</v>
      </c>
      <c r="AW6" s="35" t="str">
        <f t="shared" si="6"/>
        <v>-</v>
      </c>
      <c r="AX6" s="35">
        <f t="shared" si="6"/>
        <v>13.27</v>
      </c>
      <c r="AY6" s="35">
        <f t="shared" si="6"/>
        <v>11.02</v>
      </c>
      <c r="AZ6" s="35" t="str">
        <f t="shared" si="6"/>
        <v>-</v>
      </c>
      <c r="BA6" s="35" t="str">
        <f t="shared" si="6"/>
        <v>-</v>
      </c>
      <c r="BB6" s="35" t="str">
        <f t="shared" si="6"/>
        <v>-</v>
      </c>
      <c r="BC6" s="35">
        <f t="shared" si="6"/>
        <v>57.26</v>
      </c>
      <c r="BD6" s="35">
        <f t="shared" si="6"/>
        <v>58.23</v>
      </c>
      <c r="BE6" s="34" t="str">
        <f>IF(BE7="","",IF(BE7="-","【-】","【"&amp;SUBSTITUTE(TEXT(BE7,"#,##0.00"),"-","△")&amp;"】"))</f>
        <v>【67.52】</v>
      </c>
      <c r="BF6" s="35" t="str">
        <f>IF(BF7="",NA(),BF7)</f>
        <v>-</v>
      </c>
      <c r="BG6" s="35" t="str">
        <f t="shared" ref="BG6:BO6" si="7">IF(BG7="",NA(),BG7)</f>
        <v>-</v>
      </c>
      <c r="BH6" s="35" t="str">
        <f t="shared" si="7"/>
        <v>-</v>
      </c>
      <c r="BI6" s="35">
        <f t="shared" si="7"/>
        <v>2254.54</v>
      </c>
      <c r="BJ6" s="35">
        <f t="shared" si="7"/>
        <v>2122.41</v>
      </c>
      <c r="BK6" s="35" t="str">
        <f t="shared" si="7"/>
        <v>-</v>
      </c>
      <c r="BL6" s="35" t="str">
        <f t="shared" si="7"/>
        <v>-</v>
      </c>
      <c r="BM6" s="35" t="str">
        <f t="shared" si="7"/>
        <v>-</v>
      </c>
      <c r="BN6" s="35">
        <f t="shared" si="7"/>
        <v>1130.42</v>
      </c>
      <c r="BO6" s="35">
        <f t="shared" si="7"/>
        <v>812.92</v>
      </c>
      <c r="BP6" s="34" t="str">
        <f>IF(BP7="","",IF(BP7="-","【-】","【"&amp;SUBSTITUTE(TEXT(BP7,"#,##0.00"),"-","△")&amp;"】"))</f>
        <v>【705.21】</v>
      </c>
      <c r="BQ6" s="35" t="str">
        <f>IF(BQ7="",NA(),BQ7)</f>
        <v>-</v>
      </c>
      <c r="BR6" s="35" t="str">
        <f t="shared" ref="BR6:BZ6" si="8">IF(BR7="",NA(),BR7)</f>
        <v>-</v>
      </c>
      <c r="BS6" s="35" t="str">
        <f t="shared" si="8"/>
        <v>-</v>
      </c>
      <c r="BT6" s="35">
        <f t="shared" si="8"/>
        <v>98.14</v>
      </c>
      <c r="BU6" s="35">
        <f t="shared" si="8"/>
        <v>94.04</v>
      </c>
      <c r="BV6" s="35" t="str">
        <f t="shared" si="8"/>
        <v>-</v>
      </c>
      <c r="BW6" s="35" t="str">
        <f t="shared" si="8"/>
        <v>-</v>
      </c>
      <c r="BX6" s="35" t="str">
        <f t="shared" si="8"/>
        <v>-</v>
      </c>
      <c r="BY6" s="35">
        <f t="shared" si="8"/>
        <v>74.17</v>
      </c>
      <c r="BZ6" s="35">
        <f t="shared" si="8"/>
        <v>85.4</v>
      </c>
      <c r="CA6" s="34" t="str">
        <f>IF(CA7="","",IF(CA7="-","【-】","【"&amp;SUBSTITUTE(TEXT(CA7,"#,##0.00"),"-","△")&amp;"】"))</f>
        <v>【98.96】</v>
      </c>
      <c r="CB6" s="35" t="str">
        <f>IF(CB7="",NA(),CB7)</f>
        <v>-</v>
      </c>
      <c r="CC6" s="35" t="str">
        <f t="shared" ref="CC6:CK6" si="9">IF(CC7="",NA(),CC7)</f>
        <v>-</v>
      </c>
      <c r="CD6" s="35" t="str">
        <f t="shared" si="9"/>
        <v>-</v>
      </c>
      <c r="CE6" s="35">
        <f t="shared" si="9"/>
        <v>192.94</v>
      </c>
      <c r="CF6" s="35">
        <f t="shared" si="9"/>
        <v>200.81</v>
      </c>
      <c r="CG6" s="35" t="str">
        <f t="shared" si="9"/>
        <v>-</v>
      </c>
      <c r="CH6" s="35" t="str">
        <f t="shared" si="9"/>
        <v>-</v>
      </c>
      <c r="CI6" s="35" t="str">
        <f t="shared" si="9"/>
        <v>-</v>
      </c>
      <c r="CJ6" s="35">
        <f t="shared" si="9"/>
        <v>230.95</v>
      </c>
      <c r="CK6" s="35">
        <f t="shared" si="9"/>
        <v>188.57</v>
      </c>
      <c r="CL6" s="34" t="str">
        <f>IF(CL7="","",IF(CL7="-","【-】","【"&amp;SUBSTITUTE(TEXT(CL7,"#,##0.00"),"-","△")&amp;"】"))</f>
        <v>【134.52】</v>
      </c>
      <c r="CM6" s="35" t="str">
        <f>IF(CM7="",NA(),CM7)</f>
        <v>-</v>
      </c>
      <c r="CN6" s="35" t="str">
        <f t="shared" ref="CN6:CV6" si="10">IF(CN7="",NA(),CN7)</f>
        <v>-</v>
      </c>
      <c r="CO6" s="35" t="str">
        <f t="shared" si="10"/>
        <v>-</v>
      </c>
      <c r="CP6" s="35">
        <f t="shared" si="10"/>
        <v>52.95</v>
      </c>
      <c r="CQ6" s="35">
        <f t="shared" si="10"/>
        <v>53.91</v>
      </c>
      <c r="CR6" s="35" t="str">
        <f t="shared" si="10"/>
        <v>-</v>
      </c>
      <c r="CS6" s="35" t="str">
        <f t="shared" si="10"/>
        <v>-</v>
      </c>
      <c r="CT6" s="35" t="str">
        <f t="shared" si="10"/>
        <v>-</v>
      </c>
      <c r="CU6" s="35">
        <f t="shared" si="10"/>
        <v>49.27</v>
      </c>
      <c r="CV6" s="35">
        <f t="shared" si="10"/>
        <v>55.84</v>
      </c>
      <c r="CW6" s="34" t="str">
        <f>IF(CW7="","",IF(CW7="-","【-】","【"&amp;SUBSTITUTE(TEXT(CW7,"#,##0.00"),"-","△")&amp;"】"))</f>
        <v>【59.57】</v>
      </c>
      <c r="CX6" s="35" t="str">
        <f>IF(CX7="",NA(),CX7)</f>
        <v>-</v>
      </c>
      <c r="CY6" s="35" t="str">
        <f t="shared" ref="CY6:DG6" si="11">IF(CY7="",NA(),CY7)</f>
        <v>-</v>
      </c>
      <c r="CZ6" s="35" t="str">
        <f t="shared" si="11"/>
        <v>-</v>
      </c>
      <c r="DA6" s="35">
        <f t="shared" si="11"/>
        <v>94.23</v>
      </c>
      <c r="DB6" s="35">
        <f t="shared" si="11"/>
        <v>94.52</v>
      </c>
      <c r="DC6" s="35" t="str">
        <f t="shared" si="11"/>
        <v>-</v>
      </c>
      <c r="DD6" s="35" t="str">
        <f t="shared" si="11"/>
        <v>-</v>
      </c>
      <c r="DE6" s="35" t="str">
        <f t="shared" si="11"/>
        <v>-</v>
      </c>
      <c r="DF6" s="35">
        <f t="shared" si="11"/>
        <v>83.16</v>
      </c>
      <c r="DG6" s="35">
        <f t="shared" si="11"/>
        <v>92.34</v>
      </c>
      <c r="DH6" s="34" t="str">
        <f>IF(DH7="","",IF(DH7="-","【-】","【"&amp;SUBSTITUTE(TEXT(DH7,"#,##0.00"),"-","△")&amp;"】"))</f>
        <v>【95.57】</v>
      </c>
      <c r="DI6" s="35" t="str">
        <f>IF(DI7="",NA(),DI7)</f>
        <v>-</v>
      </c>
      <c r="DJ6" s="35" t="str">
        <f t="shared" ref="DJ6:DR6" si="12">IF(DJ7="",NA(),DJ7)</f>
        <v>-</v>
      </c>
      <c r="DK6" s="35" t="str">
        <f t="shared" si="12"/>
        <v>-</v>
      </c>
      <c r="DL6" s="35">
        <f t="shared" si="12"/>
        <v>3.75</v>
      </c>
      <c r="DM6" s="35">
        <f t="shared" si="12"/>
        <v>7.25</v>
      </c>
      <c r="DN6" s="35" t="str">
        <f t="shared" si="12"/>
        <v>-</v>
      </c>
      <c r="DO6" s="35" t="str">
        <f t="shared" si="12"/>
        <v>-</v>
      </c>
      <c r="DP6" s="35" t="str">
        <f t="shared" si="12"/>
        <v>-</v>
      </c>
      <c r="DQ6" s="35">
        <f t="shared" si="12"/>
        <v>24.1</v>
      </c>
      <c r="DR6" s="35">
        <f t="shared" si="12"/>
        <v>25.37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0.54</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0.09</v>
      </c>
      <c r="EO6" s="34" t="str">
        <f>IF(EO7="","",IF(EO7="-","【-】","【"&amp;SUBSTITUTE(TEXT(EO7,"#,##0.00"),"-","△")&amp;"】"))</f>
        <v>【0.30】</v>
      </c>
    </row>
    <row r="7" spans="1:148" s="36" customFormat="1" x14ac:dyDescent="0.15">
      <c r="A7" s="28"/>
      <c r="B7" s="37">
        <v>2020</v>
      </c>
      <c r="C7" s="37">
        <v>152269</v>
      </c>
      <c r="D7" s="37">
        <v>46</v>
      </c>
      <c r="E7" s="37">
        <v>17</v>
      </c>
      <c r="F7" s="37">
        <v>1</v>
      </c>
      <c r="G7" s="37">
        <v>0</v>
      </c>
      <c r="H7" s="37" t="s">
        <v>96</v>
      </c>
      <c r="I7" s="37" t="s">
        <v>97</v>
      </c>
      <c r="J7" s="37" t="s">
        <v>98</v>
      </c>
      <c r="K7" s="37" t="s">
        <v>99</v>
      </c>
      <c r="L7" s="37" t="s">
        <v>100</v>
      </c>
      <c r="M7" s="37" t="s">
        <v>101</v>
      </c>
      <c r="N7" s="38" t="s">
        <v>102</v>
      </c>
      <c r="O7" s="38">
        <v>54.85</v>
      </c>
      <c r="P7" s="38">
        <v>37.06</v>
      </c>
      <c r="Q7" s="38">
        <v>85.07</v>
      </c>
      <c r="R7" s="38">
        <v>3845</v>
      </c>
      <c r="S7" s="38">
        <v>55354</v>
      </c>
      <c r="T7" s="38">
        <v>584.54999999999995</v>
      </c>
      <c r="U7" s="38">
        <v>94.7</v>
      </c>
      <c r="V7" s="38">
        <v>20383</v>
      </c>
      <c r="W7" s="38">
        <v>9.34</v>
      </c>
      <c r="X7" s="38">
        <v>2182.33</v>
      </c>
      <c r="Y7" s="38" t="s">
        <v>102</v>
      </c>
      <c r="Z7" s="38" t="s">
        <v>102</v>
      </c>
      <c r="AA7" s="38" t="s">
        <v>102</v>
      </c>
      <c r="AB7" s="38">
        <v>107.1</v>
      </c>
      <c r="AC7" s="38">
        <v>107.32</v>
      </c>
      <c r="AD7" s="38" t="s">
        <v>102</v>
      </c>
      <c r="AE7" s="38" t="s">
        <v>102</v>
      </c>
      <c r="AF7" s="38" t="s">
        <v>102</v>
      </c>
      <c r="AG7" s="38">
        <v>109.21</v>
      </c>
      <c r="AH7" s="38">
        <v>105.41</v>
      </c>
      <c r="AI7" s="38">
        <v>106.67</v>
      </c>
      <c r="AJ7" s="38" t="s">
        <v>102</v>
      </c>
      <c r="AK7" s="38" t="s">
        <v>102</v>
      </c>
      <c r="AL7" s="38" t="s">
        <v>102</v>
      </c>
      <c r="AM7" s="38">
        <v>0</v>
      </c>
      <c r="AN7" s="38">
        <v>0</v>
      </c>
      <c r="AO7" s="38" t="s">
        <v>102</v>
      </c>
      <c r="AP7" s="38" t="s">
        <v>102</v>
      </c>
      <c r="AQ7" s="38" t="s">
        <v>102</v>
      </c>
      <c r="AR7" s="38">
        <v>15.73</v>
      </c>
      <c r="AS7" s="38">
        <v>25.86</v>
      </c>
      <c r="AT7" s="38">
        <v>3.64</v>
      </c>
      <c r="AU7" s="38" t="s">
        <v>102</v>
      </c>
      <c r="AV7" s="38" t="s">
        <v>102</v>
      </c>
      <c r="AW7" s="38" t="s">
        <v>102</v>
      </c>
      <c r="AX7" s="38">
        <v>13.27</v>
      </c>
      <c r="AY7" s="38">
        <v>11.02</v>
      </c>
      <c r="AZ7" s="38" t="s">
        <v>102</v>
      </c>
      <c r="BA7" s="38" t="s">
        <v>102</v>
      </c>
      <c r="BB7" s="38" t="s">
        <v>102</v>
      </c>
      <c r="BC7" s="38">
        <v>57.26</v>
      </c>
      <c r="BD7" s="38">
        <v>58.23</v>
      </c>
      <c r="BE7" s="38">
        <v>67.52</v>
      </c>
      <c r="BF7" s="38" t="s">
        <v>102</v>
      </c>
      <c r="BG7" s="38" t="s">
        <v>102</v>
      </c>
      <c r="BH7" s="38" t="s">
        <v>102</v>
      </c>
      <c r="BI7" s="38">
        <v>2254.54</v>
      </c>
      <c r="BJ7" s="38">
        <v>2122.41</v>
      </c>
      <c r="BK7" s="38" t="s">
        <v>102</v>
      </c>
      <c r="BL7" s="38" t="s">
        <v>102</v>
      </c>
      <c r="BM7" s="38" t="s">
        <v>102</v>
      </c>
      <c r="BN7" s="38">
        <v>1130.42</v>
      </c>
      <c r="BO7" s="38">
        <v>812.92</v>
      </c>
      <c r="BP7" s="38">
        <v>705.21</v>
      </c>
      <c r="BQ7" s="38" t="s">
        <v>102</v>
      </c>
      <c r="BR7" s="38" t="s">
        <v>102</v>
      </c>
      <c r="BS7" s="38" t="s">
        <v>102</v>
      </c>
      <c r="BT7" s="38">
        <v>98.14</v>
      </c>
      <c r="BU7" s="38">
        <v>94.04</v>
      </c>
      <c r="BV7" s="38" t="s">
        <v>102</v>
      </c>
      <c r="BW7" s="38" t="s">
        <v>102</v>
      </c>
      <c r="BX7" s="38" t="s">
        <v>102</v>
      </c>
      <c r="BY7" s="38">
        <v>74.17</v>
      </c>
      <c r="BZ7" s="38">
        <v>85.4</v>
      </c>
      <c r="CA7" s="38">
        <v>98.96</v>
      </c>
      <c r="CB7" s="38" t="s">
        <v>102</v>
      </c>
      <c r="CC7" s="38" t="s">
        <v>102</v>
      </c>
      <c r="CD7" s="38" t="s">
        <v>102</v>
      </c>
      <c r="CE7" s="38">
        <v>192.94</v>
      </c>
      <c r="CF7" s="38">
        <v>200.81</v>
      </c>
      <c r="CG7" s="38" t="s">
        <v>102</v>
      </c>
      <c r="CH7" s="38" t="s">
        <v>102</v>
      </c>
      <c r="CI7" s="38" t="s">
        <v>102</v>
      </c>
      <c r="CJ7" s="38">
        <v>230.95</v>
      </c>
      <c r="CK7" s="38">
        <v>188.57</v>
      </c>
      <c r="CL7" s="38">
        <v>134.52000000000001</v>
      </c>
      <c r="CM7" s="38" t="s">
        <v>102</v>
      </c>
      <c r="CN7" s="38" t="s">
        <v>102</v>
      </c>
      <c r="CO7" s="38" t="s">
        <v>102</v>
      </c>
      <c r="CP7" s="38">
        <v>52.95</v>
      </c>
      <c r="CQ7" s="38">
        <v>53.91</v>
      </c>
      <c r="CR7" s="38" t="s">
        <v>102</v>
      </c>
      <c r="CS7" s="38" t="s">
        <v>102</v>
      </c>
      <c r="CT7" s="38" t="s">
        <v>102</v>
      </c>
      <c r="CU7" s="38">
        <v>49.27</v>
      </c>
      <c r="CV7" s="38">
        <v>55.84</v>
      </c>
      <c r="CW7" s="38">
        <v>59.57</v>
      </c>
      <c r="CX7" s="38" t="s">
        <v>102</v>
      </c>
      <c r="CY7" s="38" t="s">
        <v>102</v>
      </c>
      <c r="CZ7" s="38" t="s">
        <v>102</v>
      </c>
      <c r="DA7" s="38">
        <v>94.23</v>
      </c>
      <c r="DB7" s="38">
        <v>94.52</v>
      </c>
      <c r="DC7" s="38" t="s">
        <v>102</v>
      </c>
      <c r="DD7" s="38" t="s">
        <v>102</v>
      </c>
      <c r="DE7" s="38" t="s">
        <v>102</v>
      </c>
      <c r="DF7" s="38">
        <v>83.16</v>
      </c>
      <c r="DG7" s="38">
        <v>92.34</v>
      </c>
      <c r="DH7" s="38">
        <v>95.57</v>
      </c>
      <c r="DI7" s="38" t="s">
        <v>102</v>
      </c>
      <c r="DJ7" s="38" t="s">
        <v>102</v>
      </c>
      <c r="DK7" s="38" t="s">
        <v>102</v>
      </c>
      <c r="DL7" s="38">
        <v>3.75</v>
      </c>
      <c r="DM7" s="38">
        <v>7.25</v>
      </c>
      <c r="DN7" s="38" t="s">
        <v>102</v>
      </c>
      <c r="DO7" s="38" t="s">
        <v>102</v>
      </c>
      <c r="DP7" s="38" t="s">
        <v>102</v>
      </c>
      <c r="DQ7" s="38">
        <v>24.1</v>
      </c>
      <c r="DR7" s="38">
        <v>25.37</v>
      </c>
      <c r="DS7" s="38">
        <v>36.520000000000003</v>
      </c>
      <c r="DT7" s="38" t="s">
        <v>102</v>
      </c>
      <c r="DU7" s="38" t="s">
        <v>102</v>
      </c>
      <c r="DV7" s="38" t="s">
        <v>102</v>
      </c>
      <c r="DW7" s="38">
        <v>0</v>
      </c>
      <c r="DX7" s="38">
        <v>0</v>
      </c>
      <c r="DY7" s="38" t="s">
        <v>102</v>
      </c>
      <c r="DZ7" s="38" t="s">
        <v>102</v>
      </c>
      <c r="EA7" s="38" t="s">
        <v>102</v>
      </c>
      <c r="EB7" s="38">
        <v>0</v>
      </c>
      <c r="EC7" s="38">
        <v>0.54</v>
      </c>
      <c r="ED7" s="38">
        <v>5.72</v>
      </c>
      <c r="EE7" s="38" t="s">
        <v>102</v>
      </c>
      <c r="EF7" s="38" t="s">
        <v>102</v>
      </c>
      <c r="EG7" s="38" t="s">
        <v>102</v>
      </c>
      <c r="EH7" s="38">
        <v>0</v>
      </c>
      <c r="EI7" s="38">
        <v>0</v>
      </c>
      <c r="EJ7" s="38" t="s">
        <v>102</v>
      </c>
      <c r="EK7" s="38" t="s">
        <v>102</v>
      </c>
      <c r="EL7" s="38" t="s">
        <v>102</v>
      </c>
      <c r="EM7" s="38">
        <v>0.1</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cp:lastPrinted>2022-01-21T02:20:37Z</cp:lastPrinted>
  <dcterms:created xsi:type="dcterms:W3CDTF">2021-12-03T07:11:39Z</dcterms:created>
  <dcterms:modified xsi:type="dcterms:W3CDTF">2022-01-21T02:20:56Z</dcterms:modified>
  <cp:category/>
</cp:coreProperties>
</file>