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上下水道部\下水道課\下水道課共有\経営比較分析表\R3\回答（下水）\"/>
    </mc:Choice>
  </mc:AlternateContent>
  <workbookProtection workbookAlgorithmName="SHA-512" workbookHashValue="sII3PFGhdSwObwdtrkMk09aPvg0AxVw81COGl1j3UCD4SM6SYxL5EGXy8CW03NElnF8DYg4MOoePYF6lIzHbOQ==" workbookSaltValue="6DCerJ0H+Br2E/avFjyoh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<sst xmlns="http://schemas.openxmlformats.org/spreadsheetml/2006/main" count="297" uniqueCount="118">
  <si>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</si>
  <si>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</si>
  <si>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</si>
  <si>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</si>
  <si>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</si>
  <si>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</si>
  <si>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</si>
  <si>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</si>
  <si>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</si>
  <si>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</si>
  <si>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</si>
  <si>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</si>
  <si>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</si>
  <si>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</si>
  <si>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</si>
  <si>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</si>
  <si>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</si>
  <si>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</si>
  <si>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</si>
  <si>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</si>
  <si>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</si>
  <si>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</si>
  <si>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</si>
  <si>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</si>
  <si>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</si>
  <si>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</si>
  <si>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</si>
  <si>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</si>
  <si>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</si>
  <si>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</si>
  <si>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</si>
  <si>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</si>
  <si>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</si>
  <si>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</si>
  <si>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</si>
  <si>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</si>
  <si>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</si>
  <si>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</si>
  <si>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</si>
  <si>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</si>
  <si>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</si>
  <si>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</si>
  <si>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</si>
  <si>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</si>
  <si>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</si>
  <si>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</si>
  <si>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</si>
  <si>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</si>
  <si>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</si>
  <si>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</si>
  <si>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</si>
  <si>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</si>
  <si>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</si>
  <si>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</si>
  <si>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</si>
  <si>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</si>
  <si>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</si>
  <si>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</si>
  <si>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</si>
  <si>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</si>
  <si>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</si>
  <si>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</si>
  <si>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</si>
  <si>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</si>
  <si>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</si>
  <si>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</si>
  <si>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</si>
  <si>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</si>
  <si>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</si>
  <si>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</si>
  <si>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</si>
  <si>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</si>
  <si>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</si>
  <si>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</si>
  <si>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</si>
  <si>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</si>
  <si>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</si>
  <si>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</si>
  <si>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</si>
  <si>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</si>
  <si>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</si>
  <si>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</si>
  <si>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</si>
  <si>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</si>
  <si>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</si>
  <si>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</si>
  <si>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</si>
  <si>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</si>
  <si>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</si>
  <si>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</si>
  <si>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</si>
  <si>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</si>
  <si>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</si>
  <si>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</si>
  <si>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</si>
  <si>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</si>
  <si>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南魚沼市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</si>
  <si>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</si>
  <si>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</si>
  <si>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</si>
  <si>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</si>
  <si>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</si>
  <si>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</si>
  <si>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</si>
  <si>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</si>
  <si>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</si>
  <si>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</si>
  <si>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</si>
  <si>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</si>
  <si>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</si>
  <si>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</si>
  <si>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</si>
  <si>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</si>
  <si>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</si>
  <si>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</si>
  <si>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市が所有する処理場である「五箇クリーンセンター」は、平成11年に供用を開始し、施設が老朽化しつつあるが、更新時には施設規模の縮小を検討することとしている。
　管渠については、入替や更生はほとんど行っていないが、ストックマネジメント計画を基に当面は現状の維持管理を予定している。</t>
    <rPh sb="1" eb="2">
      <t>シ</t>
    </rPh>
    <rPh sb="3" eb="5">
      <t>ショユウ</t>
    </rPh>
    <rPh sb="7" eb="10">
      <t>ショリジョウ</t>
    </rPh>
    <rPh sb="14" eb="16">
      <t>ゴカ</t>
    </rPh>
    <rPh sb="27" eb="29">
      <t>ヘイセイ</t>
    </rPh>
    <rPh sb="31" eb="32">
      <t>ネン</t>
    </rPh>
    <rPh sb="33" eb="35">
      <t>キョウヨウ</t>
    </rPh>
    <rPh sb="36" eb="38">
      <t>カイシ</t>
    </rPh>
    <rPh sb="40" eb="42">
      <t>シセツ</t>
    </rPh>
    <rPh sb="43" eb="46">
      <t>ロウキュウカ</t>
    </rPh>
    <rPh sb="53" eb="55">
      <t>コウシン</t>
    </rPh>
    <rPh sb="55" eb="56">
      <t>ジ</t>
    </rPh>
    <rPh sb="58" eb="60">
      <t>シセツ</t>
    </rPh>
    <rPh sb="60" eb="62">
      <t>キボ</t>
    </rPh>
    <rPh sb="63" eb="65">
      <t>シュクショウ</t>
    </rPh>
    <rPh sb="66" eb="68">
      <t>ケントウ</t>
    </rPh>
    <rPh sb="80" eb="82">
      <t>カンキョ</t>
    </rPh>
    <rPh sb="88" eb="90">
      <t>イレカエ</t>
    </rPh>
    <rPh sb="91" eb="93">
      <t>コウセイ</t>
    </rPh>
    <rPh sb="98" eb="99">
      <t>イ</t>
    </rPh>
    <rPh sb="116" eb="118">
      <t>ケイカク</t>
    </rPh>
    <rPh sb="119" eb="120">
      <t>モト</t>
    </rPh>
    <rPh sb="121" eb="123">
      <t>トウメン</t>
    </rPh>
    <rPh sb="124" eb="126">
      <t>ゲンジョウ</t>
    </rPh>
    <rPh sb="127" eb="129">
      <t>イジ</t>
    </rPh>
    <rPh sb="129" eb="131">
      <t>カンリ</t>
    </rPh>
    <rPh sb="132" eb="134">
      <t>ヨテイ</t>
    </rPh>
    <phoneticPr fontId="4"/>
  </si>
  <si>
    <t>　経営の健全性を示す経常収支比率は100％を達成している。また、使用料収入で必要経費を賄う指標である経費回収率については、令和2年度は大雪であったため消雪水からの不明水流入の影響で88.20％となったが、汚水処理費や施設の維持管理費は使用料である程度賄うことができていると考えられるため、健全な経営ができているといえる。（逆に令和元年度は暖冬であったため、経費回収率は例年に比べて高い数値となっていたと考える。）経費回収率に関連して、汚水処理原価についても不明水流入の影響で令和元年度に比べると上昇したが、農業集落排水地区の統合により有収水量が増えるため、今後数年は下がっていく見込みである。財務の安定性を示す流動比率は37.42％と100％を大きく下回っているが、使用料収入や一般会計繰入金等の原資で企業債の償還を予定している。
　企業債残高対事業規模比率は、類似団体と比較しても高い数値であり、今後も農業集落排水地区の統合により関連する企業債の発行はあるものの、使用料収入が増えることで比率は下がっていく見込みである。施設利用率については不明水の流入量が影響すると考えられる。特に冬季間に発生する消雪水が老朽化したマンホール蓋から流入することを防ぐため、計画的にマンホール蓋の更新を実施している。また、管渠の破損等により地下水の流入がないかカメラ調査を計画的に実施していくこととしている。
　水洗化率は87.71％であるが、供用開始から年数が浅い地域があり今後数年は上昇傾向が続くと見込まれる。
　</t>
    <rPh sb="1" eb="3">
      <t>ケイエイ</t>
    </rPh>
    <rPh sb="4" eb="7">
      <t>ケンゼンセイ</t>
    </rPh>
    <rPh sb="8" eb="9">
      <t>シメ</t>
    </rPh>
    <rPh sb="10" eb="12">
      <t>ケイジョウ</t>
    </rPh>
    <rPh sb="12" eb="14">
      <t>シュウシ</t>
    </rPh>
    <rPh sb="14" eb="16">
      <t>ヒリツ</t>
    </rPh>
    <rPh sb="22" eb="24">
      <t>タッセイ</t>
    </rPh>
    <rPh sb="32" eb="35">
      <t>シヨウリョウ</t>
    </rPh>
    <rPh sb="35" eb="37">
      <t>シュウニュウ</t>
    </rPh>
    <rPh sb="38" eb="40">
      <t>ヒツヨウ</t>
    </rPh>
    <rPh sb="40" eb="42">
      <t>ケイヒ</t>
    </rPh>
    <rPh sb="43" eb="44">
      <t>マカナ</t>
    </rPh>
    <rPh sb="45" eb="47">
      <t>シヒョウ</t>
    </rPh>
    <rPh sb="50" eb="52">
      <t>ケイヒ</t>
    </rPh>
    <rPh sb="52" eb="54">
      <t>カイシュウ</t>
    </rPh>
    <rPh sb="54" eb="55">
      <t>リツ</t>
    </rPh>
    <rPh sb="61" eb="63">
      <t>レイワ</t>
    </rPh>
    <rPh sb="64" eb="66">
      <t>ネンド</t>
    </rPh>
    <rPh sb="67" eb="69">
      <t>オオユキ</t>
    </rPh>
    <rPh sb="75" eb="77">
      <t>ショウセツ</t>
    </rPh>
    <rPh sb="77" eb="78">
      <t>ミズ</t>
    </rPh>
    <rPh sb="81" eb="83">
      <t>フメイ</t>
    </rPh>
    <rPh sb="83" eb="84">
      <t>スイ</t>
    </rPh>
    <rPh sb="84" eb="86">
      <t>リュウニュウ</t>
    </rPh>
    <rPh sb="87" eb="89">
      <t>エイキョウ</t>
    </rPh>
    <rPh sb="102" eb="104">
      <t>オスイ</t>
    </rPh>
    <rPh sb="104" eb="106">
      <t>ショリ</t>
    </rPh>
    <rPh sb="106" eb="107">
      <t>ヒ</t>
    </rPh>
    <rPh sb="108" eb="110">
      <t>シセツ</t>
    </rPh>
    <rPh sb="111" eb="113">
      <t>イジ</t>
    </rPh>
    <rPh sb="113" eb="115">
      <t>カンリ</t>
    </rPh>
    <rPh sb="115" eb="116">
      <t>ヒ</t>
    </rPh>
    <rPh sb="117" eb="120">
      <t>シヨウリョウ</t>
    </rPh>
    <rPh sb="123" eb="125">
      <t>テイド</t>
    </rPh>
    <rPh sb="125" eb="126">
      <t>マカナ</t>
    </rPh>
    <rPh sb="136" eb="137">
      <t>カンガ</t>
    </rPh>
    <rPh sb="144" eb="146">
      <t>ケンゼン</t>
    </rPh>
    <rPh sb="147" eb="149">
      <t>ケイエイ</t>
    </rPh>
    <rPh sb="161" eb="162">
      <t>ギャク</t>
    </rPh>
    <rPh sb="163" eb="165">
      <t>レイワ</t>
    </rPh>
    <rPh sb="165" eb="166">
      <t>モト</t>
    </rPh>
    <rPh sb="166" eb="168">
      <t>ネンド</t>
    </rPh>
    <rPh sb="169" eb="171">
      <t>ダントウ</t>
    </rPh>
    <rPh sb="178" eb="183">
      <t>ケイヒカイシュウリツ</t>
    </rPh>
    <rPh sb="184" eb="186">
      <t>レイネン</t>
    </rPh>
    <rPh sb="187" eb="188">
      <t>クラ</t>
    </rPh>
    <rPh sb="190" eb="191">
      <t>タカ</t>
    </rPh>
    <rPh sb="192" eb="194">
      <t>スウチ</t>
    </rPh>
    <rPh sb="201" eb="202">
      <t>カンガ</t>
    </rPh>
    <rPh sb="206" eb="208">
      <t>ケイヒ</t>
    </rPh>
    <rPh sb="208" eb="210">
      <t>カイシュウ</t>
    </rPh>
    <rPh sb="210" eb="211">
      <t>リツ</t>
    </rPh>
    <rPh sb="212" eb="214">
      <t>カンレン</t>
    </rPh>
    <rPh sb="217" eb="219">
      <t>オスイ</t>
    </rPh>
    <rPh sb="219" eb="221">
      <t>ショリ</t>
    </rPh>
    <rPh sb="221" eb="223">
      <t>ゲンカ</t>
    </rPh>
    <rPh sb="228" eb="230">
      <t>フメイ</t>
    </rPh>
    <rPh sb="230" eb="231">
      <t>スイ</t>
    </rPh>
    <rPh sb="231" eb="233">
      <t>リュウニュウ</t>
    </rPh>
    <rPh sb="234" eb="236">
      <t>エイキョウ</t>
    </rPh>
    <rPh sb="237" eb="239">
      <t>レイワ</t>
    </rPh>
    <rPh sb="239" eb="240">
      <t>モト</t>
    </rPh>
    <rPh sb="240" eb="242">
      <t>ネンド</t>
    </rPh>
    <rPh sb="243" eb="244">
      <t>クラ</t>
    </rPh>
    <rPh sb="247" eb="249">
      <t>ジョウショウ</t>
    </rPh>
    <rPh sb="253" eb="259">
      <t>ノウギョウシュウラクハイスイ</t>
    </rPh>
    <rPh sb="259" eb="261">
      <t>チク</t>
    </rPh>
    <rPh sb="262" eb="264">
      <t>トウゴウ</t>
    </rPh>
    <rPh sb="267" eb="271">
      <t>ユウシュウスイリョウ</t>
    </rPh>
    <rPh sb="272" eb="273">
      <t>フ</t>
    </rPh>
    <rPh sb="278" eb="280">
      <t>コンゴ</t>
    </rPh>
    <rPh sb="280" eb="282">
      <t>スウネン</t>
    </rPh>
    <rPh sb="283" eb="284">
      <t>サ</t>
    </rPh>
    <rPh sb="289" eb="291">
      <t>ミコ</t>
    </rPh>
    <rPh sb="296" eb="298">
      <t>ザイム</t>
    </rPh>
    <rPh sb="299" eb="302">
      <t>アンテイセイ</t>
    </rPh>
    <rPh sb="303" eb="304">
      <t>シメ</t>
    </rPh>
    <rPh sb="305" eb="307">
      <t>リュウドウ</t>
    </rPh>
    <rPh sb="307" eb="309">
      <t>ヒリツ</t>
    </rPh>
    <rPh sb="322" eb="323">
      <t>オオ</t>
    </rPh>
    <rPh sb="325" eb="327">
      <t>シタマワ</t>
    </rPh>
    <rPh sb="333" eb="336">
      <t>シヨウリョウ</t>
    </rPh>
    <rPh sb="336" eb="338">
      <t>シュウニュウ</t>
    </rPh>
    <rPh sb="339" eb="341">
      <t>イッパン</t>
    </rPh>
    <rPh sb="341" eb="343">
      <t>カイケイ</t>
    </rPh>
    <rPh sb="343" eb="346">
      <t>クリイレキン</t>
    </rPh>
    <rPh sb="346" eb="347">
      <t>トウ</t>
    </rPh>
    <rPh sb="351" eb="353">
      <t>キギョウ</t>
    </rPh>
    <rPh sb="353" eb="354">
      <t>サイ</t>
    </rPh>
    <rPh sb="355" eb="357">
      <t>ショウカン</t>
    </rPh>
    <rPh sb="358" eb="360">
      <t>ヨテイ</t>
    </rPh>
    <rPh sb="367" eb="369">
      <t>キギョウ</t>
    </rPh>
    <rPh sb="369" eb="370">
      <t>サイ</t>
    </rPh>
    <rPh sb="370" eb="372">
      <t>ザンダカ</t>
    </rPh>
    <rPh sb="372" eb="373">
      <t>タイ</t>
    </rPh>
    <rPh sb="373" eb="375">
      <t>ジギョウ</t>
    </rPh>
    <rPh sb="375" eb="377">
      <t>キボ</t>
    </rPh>
    <rPh sb="377" eb="379">
      <t>ヒリツ</t>
    </rPh>
    <rPh sb="381" eb="383">
      <t>ルイジ</t>
    </rPh>
    <rPh sb="383" eb="385">
      <t>ダンタイ</t>
    </rPh>
    <rPh sb="386" eb="388">
      <t>ヒカク</t>
    </rPh>
    <rPh sb="391" eb="392">
      <t>タカ</t>
    </rPh>
    <rPh sb="393" eb="395">
      <t>スウチ</t>
    </rPh>
    <rPh sb="399" eb="401">
      <t>コンゴ</t>
    </rPh>
    <rPh sb="402" eb="408">
      <t>ノウギョウシュウラクハイスイ</t>
    </rPh>
    <rPh sb="408" eb="410">
      <t>チク</t>
    </rPh>
    <rPh sb="411" eb="413">
      <t>トウゴウ</t>
    </rPh>
    <rPh sb="416" eb="418">
      <t>カンレン</t>
    </rPh>
    <rPh sb="420" eb="422">
      <t>キギョウ</t>
    </rPh>
    <rPh sb="422" eb="423">
      <t>サイ</t>
    </rPh>
    <rPh sb="424" eb="426">
      <t>ハッコウ</t>
    </rPh>
    <rPh sb="433" eb="436">
      <t>シヨウリョウ</t>
    </rPh>
    <rPh sb="436" eb="438">
      <t>シュウニュウ</t>
    </rPh>
    <rPh sb="439" eb="440">
      <t>フ</t>
    </rPh>
    <rPh sb="445" eb="447">
      <t>ヒリツ</t>
    </rPh>
    <rPh sb="448" eb="449">
      <t>サ</t>
    </rPh>
    <rPh sb="454" eb="456">
      <t>ミコ</t>
    </rPh>
    <rPh sb="461" eb="463">
      <t>シセツ</t>
    </rPh>
    <rPh sb="463" eb="465">
      <t>リヨウ</t>
    </rPh>
    <rPh sb="465" eb="466">
      <t>リツ</t>
    </rPh>
    <rPh sb="471" eb="473">
      <t>フメイ</t>
    </rPh>
    <rPh sb="473" eb="474">
      <t>スイ</t>
    </rPh>
    <rPh sb="475" eb="477">
      <t>リュウニュウ</t>
    </rPh>
    <rPh sb="477" eb="478">
      <t>リョウ</t>
    </rPh>
    <rPh sb="479" eb="481">
      <t>エイキョウ</t>
    </rPh>
    <rPh sb="484" eb="485">
      <t>カンガ</t>
    </rPh>
    <rPh sb="490" eb="491">
      <t>トク</t>
    </rPh>
    <rPh sb="492" eb="494">
      <t>トウキ</t>
    </rPh>
    <rPh sb="494" eb="495">
      <t>カン</t>
    </rPh>
    <rPh sb="496" eb="498">
      <t>ハッセイ</t>
    </rPh>
    <rPh sb="500" eb="502">
      <t>ショウセツ</t>
    </rPh>
    <rPh sb="502" eb="503">
      <t>ミズ</t>
    </rPh>
    <rPh sb="504" eb="507">
      <t>ロウキュウカ</t>
    </rPh>
    <rPh sb="514" eb="515">
      <t>フタ</t>
    </rPh>
    <rPh sb="517" eb="519">
      <t>リュウニュウ</t>
    </rPh>
    <rPh sb="524" eb="525">
      <t>フセ</t>
    </rPh>
    <rPh sb="529" eb="532">
      <t>ケイカクテキ</t>
    </rPh>
    <rPh sb="538" eb="539">
      <t>フタ</t>
    </rPh>
    <rPh sb="540" eb="542">
      <t>コウシン</t>
    </rPh>
    <rPh sb="543" eb="545">
      <t>ジッシ</t>
    </rPh>
    <rPh sb="614" eb="616">
      <t>キョウヨウ</t>
    </rPh>
    <rPh sb="616" eb="618">
      <t>カイシ</t>
    </rPh>
    <rPh sb="620" eb="622">
      <t>ネンスウ</t>
    </rPh>
    <rPh sb="623" eb="624">
      <t>アサ</t>
    </rPh>
    <rPh sb="625" eb="627">
      <t>チイキ</t>
    </rPh>
    <rPh sb="630" eb="632">
      <t>コンゴ</t>
    </rPh>
    <rPh sb="632" eb="634">
      <t>スウネン</t>
    </rPh>
    <rPh sb="635" eb="637">
      <t>ジョウショウ</t>
    </rPh>
    <rPh sb="637" eb="639">
      <t>ケイコウ</t>
    </rPh>
    <rPh sb="640" eb="641">
      <t>ツヅ</t>
    </rPh>
    <rPh sb="643" eb="645">
      <t>ミコ</t>
    </rPh>
    <phoneticPr fontId="4"/>
  </si>
  <si>
    <t>　令和元年度に公営企業会計に移行したことにより、今まで以上に高いコスト意識を持ち、水洗化率の向上による収益増と老朽化しつつある処理設備の長寿命化やマンホール蓋の更新による不明水の削減等で維持管理費の節減に努め、より健全で有効的な下水道事業運営を図っていく。
　当面は農業集落排水地区の統合による接続世帯の増加による使用料収入の増加が見込まれるため比較的安定した経営ができる見込みである。
　なお、平成28年度に策定した経営戦略は、公営企業会計に移行したこと、また、策定から4年を経過したことから令和2年度に改定を行った。</t>
    <rPh sb="1" eb="3">
      <t>レイワ</t>
    </rPh>
    <rPh sb="3" eb="4">
      <t>モト</t>
    </rPh>
    <rPh sb="4" eb="6">
      <t>ネンド</t>
    </rPh>
    <rPh sb="7" eb="11">
      <t>コウエイキギョウ</t>
    </rPh>
    <rPh sb="11" eb="13">
      <t>カイケイ</t>
    </rPh>
    <rPh sb="14" eb="16">
      <t>イコウ</t>
    </rPh>
    <rPh sb="24" eb="25">
      <t>イマ</t>
    </rPh>
    <rPh sb="27" eb="29">
      <t>イジョウ</t>
    </rPh>
    <rPh sb="30" eb="31">
      <t>タカ</t>
    </rPh>
    <rPh sb="35" eb="37">
      <t>イシキ</t>
    </rPh>
    <rPh sb="38" eb="39">
      <t>モ</t>
    </rPh>
    <rPh sb="41" eb="44">
      <t>スイセンカ</t>
    </rPh>
    <rPh sb="44" eb="45">
      <t>リツ</t>
    </rPh>
    <rPh sb="46" eb="48">
      <t>コウジョウ</t>
    </rPh>
    <rPh sb="51" eb="54">
      <t>シュウエキゾウ</t>
    </rPh>
    <rPh sb="55" eb="58">
      <t>ロウキュウカ</t>
    </rPh>
    <rPh sb="63" eb="65">
      <t>ショリ</t>
    </rPh>
    <rPh sb="65" eb="67">
      <t>セツビ</t>
    </rPh>
    <rPh sb="68" eb="69">
      <t>チョウ</t>
    </rPh>
    <rPh sb="69" eb="72">
      <t>ジュミョウカ</t>
    </rPh>
    <rPh sb="85" eb="87">
      <t>フメイ</t>
    </rPh>
    <rPh sb="87" eb="88">
      <t>スイ</t>
    </rPh>
    <rPh sb="89" eb="91">
      <t>サクゲン</t>
    </rPh>
    <rPh sb="91" eb="92">
      <t>トウ</t>
    </rPh>
    <rPh sb="93" eb="95">
      <t>イジ</t>
    </rPh>
    <rPh sb="95" eb="98">
      <t>カンリヒ</t>
    </rPh>
    <rPh sb="99" eb="101">
      <t>セツゲン</t>
    </rPh>
    <rPh sb="102" eb="103">
      <t>ツト</t>
    </rPh>
    <rPh sb="107" eb="109">
      <t>ケンゼン</t>
    </rPh>
    <rPh sb="110" eb="113">
      <t>ユウコウテキ</t>
    </rPh>
    <rPh sb="114" eb="117">
      <t>ゲスイドウ</t>
    </rPh>
    <rPh sb="117" eb="119">
      <t>ジギョウ</t>
    </rPh>
    <rPh sb="119" eb="121">
      <t>ウンエイ</t>
    </rPh>
    <rPh sb="122" eb="123">
      <t>ハカ</t>
    </rPh>
    <rPh sb="130" eb="132">
      <t>トウメン</t>
    </rPh>
    <rPh sb="133" eb="141">
      <t>ノウギョウシュウラクハイスイチク</t>
    </rPh>
    <rPh sb="142" eb="144">
      <t>トウゴウ</t>
    </rPh>
    <rPh sb="147" eb="149">
      <t>セツゾク</t>
    </rPh>
    <rPh sb="149" eb="151">
      <t>セタイ</t>
    </rPh>
    <rPh sb="152" eb="153">
      <t>ゾウ</t>
    </rPh>
    <rPh sb="153" eb="154">
      <t>カ</t>
    </rPh>
    <rPh sb="157" eb="160">
      <t>シヨウリョウ</t>
    </rPh>
    <rPh sb="160" eb="162">
      <t>シュウニュウ</t>
    </rPh>
    <rPh sb="163" eb="164">
      <t>ゾウ</t>
    </rPh>
    <rPh sb="164" eb="165">
      <t>カ</t>
    </rPh>
    <rPh sb="166" eb="168">
      <t>ミコ</t>
    </rPh>
    <rPh sb="173" eb="176">
      <t>ヒカクテキ</t>
    </rPh>
    <rPh sb="176" eb="178">
      <t>アンテイ</t>
    </rPh>
    <rPh sb="180" eb="182">
      <t>ケイエイ</t>
    </rPh>
    <rPh sb="186" eb="188">
      <t>ミコ</t>
    </rPh>
    <rPh sb="198" eb="200">
      <t>ヘイセイ</t>
    </rPh>
    <rPh sb="202" eb="204">
      <t>ネンド</t>
    </rPh>
    <rPh sb="205" eb="207">
      <t>サクテイ</t>
    </rPh>
    <rPh sb="209" eb="213">
      <t>ケイエイセンリャク</t>
    </rPh>
    <rPh sb="215" eb="221">
      <t>コウエイキギョウカイケイ</t>
    </rPh>
    <rPh sb="222" eb="224">
      <t>イコウ</t>
    </rPh>
    <rPh sb="232" eb="234">
      <t>サクテイ</t>
    </rPh>
    <rPh sb="237" eb="238">
      <t>ネン</t>
    </rPh>
    <rPh sb="239" eb="241">
      <t>ケイカ</t>
    </rPh>
    <rPh sb="247" eb="249">
      <t>レイワ</t>
    </rPh>
    <rPh sb="250" eb="252">
      <t>ネンド</t>
    </rPh>
    <rPh sb="253" eb="255">
      <t>カイテイ</t>
    </rPh>
    <rPh sb="256" eb="25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</si>
</sst>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D38-49D8-A74F-72E26C43BA9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0.04</c:v>
                </c:pt>
                <c:pt idx="4">
                  <c:v>0.06</c:v>
                </c:pt>
              </c:numCache>
            </c:numRef>
          </c:val>
          <c:smooth val="0"/>
          <c:extLst>
            <c:ext xmlns:c16="http://schemas.microsoft.com/office/drawing/2014/chart" uri="{C3380CC4-5D6E-409C-BE32-E72D297353CC}">
              <c16:uniqueId val="{00000001-FD38-49D8-A74F-72E26C43BA9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40</c:v>
                </c:pt>
                <c:pt idx="4">
                  <c:v>40.68</c:v>
                </c:pt>
              </c:numCache>
            </c:numRef>
          </c:val>
          <c:extLst>
            <c:ext xmlns:c16="http://schemas.microsoft.com/office/drawing/2014/chart" uri="{C3380CC4-5D6E-409C-BE32-E72D297353CC}">
              <c16:uniqueId val="{00000000-6F4A-4E28-B97B-74CD0FA596E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45.68</c:v>
                </c:pt>
                <c:pt idx="4">
                  <c:v>45.87</c:v>
                </c:pt>
              </c:numCache>
            </c:numRef>
          </c:val>
          <c:smooth val="0"/>
          <c:extLst>
            <c:ext xmlns:c16="http://schemas.microsoft.com/office/drawing/2014/chart" uri="{C3380CC4-5D6E-409C-BE32-E72D297353CC}">
              <c16:uniqueId val="{00000001-6F4A-4E28-B97B-74CD0FA596E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86.35</c:v>
                </c:pt>
                <c:pt idx="4">
                  <c:v>87.71</c:v>
                </c:pt>
              </c:numCache>
            </c:numRef>
          </c:val>
          <c:extLst>
            <c:ext xmlns:c16="http://schemas.microsoft.com/office/drawing/2014/chart" uri="{C3380CC4-5D6E-409C-BE32-E72D297353CC}">
              <c16:uniqueId val="{00000000-C061-473B-8DE4-C9282843654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87.96</c:v>
                </c:pt>
                <c:pt idx="4">
                  <c:v>87.65</c:v>
                </c:pt>
              </c:numCache>
            </c:numRef>
          </c:val>
          <c:smooth val="0"/>
          <c:extLst>
            <c:ext xmlns:c16="http://schemas.microsoft.com/office/drawing/2014/chart" uri="{C3380CC4-5D6E-409C-BE32-E72D297353CC}">
              <c16:uniqueId val="{00000001-C061-473B-8DE4-C9282843654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100.59</c:v>
                </c:pt>
                <c:pt idx="4">
                  <c:v>114.46</c:v>
                </c:pt>
              </c:numCache>
            </c:numRef>
          </c:val>
          <c:extLst>
            <c:ext xmlns:c16="http://schemas.microsoft.com/office/drawing/2014/chart" uri="{C3380CC4-5D6E-409C-BE32-E72D297353CC}">
              <c16:uniqueId val="{00000000-FF82-4FFD-9889-6EAA06AA760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103.34</c:v>
                </c:pt>
                <c:pt idx="4">
                  <c:v>102.7</c:v>
                </c:pt>
              </c:numCache>
            </c:numRef>
          </c:val>
          <c:smooth val="0"/>
          <c:extLst>
            <c:ext xmlns:c16="http://schemas.microsoft.com/office/drawing/2014/chart" uri="{C3380CC4-5D6E-409C-BE32-E72D297353CC}">
              <c16:uniqueId val="{00000001-FF82-4FFD-9889-6EAA06AA760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2.82</c:v>
                </c:pt>
                <c:pt idx="4">
                  <c:v>5.37</c:v>
                </c:pt>
              </c:numCache>
            </c:numRef>
          </c:val>
          <c:extLst>
            <c:ext xmlns:c16="http://schemas.microsoft.com/office/drawing/2014/chart" uri="{C3380CC4-5D6E-409C-BE32-E72D297353CC}">
              <c16:uniqueId val="{00000000-E42B-4B02-9C65-495D8A4ADF5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27.82</c:v>
                </c:pt>
                <c:pt idx="4">
                  <c:v>29.24</c:v>
                </c:pt>
              </c:numCache>
            </c:numRef>
          </c:val>
          <c:smooth val="0"/>
          <c:extLst>
            <c:ext xmlns:c16="http://schemas.microsoft.com/office/drawing/2014/chart" uri="{C3380CC4-5D6E-409C-BE32-E72D297353CC}">
              <c16:uniqueId val="{00000001-E42B-4B02-9C65-495D8A4ADF5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9DA-4A8F-8050-BAB1E2372F3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59DA-4A8F-8050-BAB1E2372F3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FBD-40E0-911E-72742BCC683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29.74</c:v>
                </c:pt>
                <c:pt idx="4">
                  <c:v>48.2</c:v>
                </c:pt>
              </c:numCache>
            </c:numRef>
          </c:val>
          <c:smooth val="0"/>
          <c:extLst>
            <c:ext xmlns:c16="http://schemas.microsoft.com/office/drawing/2014/chart" uri="{C3380CC4-5D6E-409C-BE32-E72D297353CC}">
              <c16:uniqueId val="{00000001-7FBD-40E0-911E-72742BCC683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32.229999999999997</c:v>
                </c:pt>
                <c:pt idx="4">
                  <c:v>37.42</c:v>
                </c:pt>
              </c:numCache>
            </c:numRef>
          </c:val>
          <c:extLst>
            <c:ext xmlns:c16="http://schemas.microsoft.com/office/drawing/2014/chart" uri="{C3380CC4-5D6E-409C-BE32-E72D297353CC}">
              <c16:uniqueId val="{00000000-E8B5-4ED7-BE49-34F7FEACA06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53.44</c:v>
                </c:pt>
                <c:pt idx="4">
                  <c:v>46.85</c:v>
                </c:pt>
              </c:numCache>
            </c:numRef>
          </c:val>
          <c:smooth val="0"/>
          <c:extLst>
            <c:ext xmlns:c16="http://schemas.microsoft.com/office/drawing/2014/chart" uri="{C3380CC4-5D6E-409C-BE32-E72D297353CC}">
              <c16:uniqueId val="{00000001-E8B5-4ED7-BE49-34F7FEACA06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2822.25</c:v>
                </c:pt>
                <c:pt idx="4">
                  <c:v>2742.58</c:v>
                </c:pt>
              </c:numCache>
            </c:numRef>
          </c:val>
          <c:extLst>
            <c:ext xmlns:c16="http://schemas.microsoft.com/office/drawing/2014/chart" uri="{C3380CC4-5D6E-409C-BE32-E72D297353CC}">
              <c16:uniqueId val="{00000000-1B18-42B3-9892-24C099A7DB6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1267.3900000000001</c:v>
                </c:pt>
                <c:pt idx="4">
                  <c:v>1268.6300000000001</c:v>
                </c:pt>
              </c:numCache>
            </c:numRef>
          </c:val>
          <c:smooth val="0"/>
          <c:extLst>
            <c:ext xmlns:c16="http://schemas.microsoft.com/office/drawing/2014/chart" uri="{C3380CC4-5D6E-409C-BE32-E72D297353CC}">
              <c16:uniqueId val="{00000001-1B18-42B3-9892-24C099A7DB6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100</c:v>
                </c:pt>
                <c:pt idx="4">
                  <c:v>88.2</c:v>
                </c:pt>
              </c:numCache>
            </c:numRef>
          </c:val>
          <c:extLst>
            <c:ext xmlns:c16="http://schemas.microsoft.com/office/drawing/2014/chart" uri="{C3380CC4-5D6E-409C-BE32-E72D297353CC}">
              <c16:uniqueId val="{00000000-6BCF-4B9A-9D5D-8FAF2D88843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84.3</c:v>
                </c:pt>
                <c:pt idx="4">
                  <c:v>82.88</c:v>
                </c:pt>
              </c:numCache>
            </c:numRef>
          </c:val>
          <c:smooth val="0"/>
          <c:extLst>
            <c:ext xmlns:c16="http://schemas.microsoft.com/office/drawing/2014/chart" uri="{C3380CC4-5D6E-409C-BE32-E72D297353CC}">
              <c16:uniqueId val="{00000001-6BCF-4B9A-9D5D-8FAF2D88843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176.3</c:v>
                </c:pt>
                <c:pt idx="4">
                  <c:v>201</c:v>
                </c:pt>
              </c:numCache>
            </c:numRef>
          </c:val>
          <c:extLst>
            <c:ext xmlns:c16="http://schemas.microsoft.com/office/drawing/2014/chart" uri="{C3380CC4-5D6E-409C-BE32-E72D297353CC}">
              <c16:uniqueId val="{00000000-430E-4DD4-88E2-4486D97D132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185.47</c:v>
                </c:pt>
                <c:pt idx="4">
                  <c:v>187.76</c:v>
                </c:pt>
              </c:numCache>
            </c:numRef>
          </c:val>
          <c:smooth val="0"/>
          <c:extLst>
            <c:ext xmlns:c16="http://schemas.microsoft.com/office/drawing/2014/chart" uri="{C3380CC4-5D6E-409C-BE32-E72D297353CC}">
              <c16:uniqueId val="{00000001-430E-4DD4-88E2-4486D97D132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55" zoomScale="130" zoomScaleNormal="130" workbookViewId="0">
      <selection activeCell="CB70" sqref="CB7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新潟県　南魚沼市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9">
        <f>データ!S6</f>
        <v>55354</v>
      </c>
      <c r="AM8" s="69"/>
      <c r="AN8" s="69"/>
      <c r="AO8" s="69"/>
      <c r="AP8" s="69"/>
      <c r="AQ8" s="69"/>
      <c r="AR8" s="69"/>
      <c r="AS8" s="69"/>
      <c r="AT8" s="68">
        <f>データ!T6</f>
        <v>584.54999999999995</v>
      </c>
      <c r="AU8" s="68"/>
      <c r="AV8" s="68"/>
      <c r="AW8" s="68"/>
      <c r="AX8" s="68"/>
      <c r="AY8" s="68"/>
      <c r="AZ8" s="68"/>
      <c r="BA8" s="68"/>
      <c r="BB8" s="68">
        <f>データ!U6</f>
        <v>94.7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47.69</v>
      </c>
      <c r="J10" s="68"/>
      <c r="K10" s="68"/>
      <c r="L10" s="68"/>
      <c r="M10" s="68"/>
      <c r="N10" s="68"/>
      <c r="O10" s="68"/>
      <c r="P10" s="68">
        <f>データ!P6</f>
        <v>46.52</v>
      </c>
      <c r="Q10" s="68"/>
      <c r="R10" s="68"/>
      <c r="S10" s="68"/>
      <c r="T10" s="68"/>
      <c r="U10" s="68"/>
      <c r="V10" s="68"/>
      <c r="W10" s="68">
        <f>データ!Q6</f>
        <v>85.37</v>
      </c>
      <c r="X10" s="68"/>
      <c r="Y10" s="68"/>
      <c r="Z10" s="68"/>
      <c r="AA10" s="68"/>
      <c r="AB10" s="68"/>
      <c r="AC10" s="68"/>
      <c r="AD10" s="69">
        <f>データ!R6</f>
        <v>3845</v>
      </c>
      <c r="AE10" s="69"/>
      <c r="AF10" s="69"/>
      <c r="AG10" s="69"/>
      <c r="AH10" s="69"/>
      <c r="AI10" s="69"/>
      <c r="AJ10" s="69"/>
      <c r="AK10" s="2"/>
      <c r="AL10" s="69">
        <f>データ!V6</f>
        <v>25583</v>
      </c>
      <c r="AM10" s="69"/>
      <c r="AN10" s="69"/>
      <c r="AO10" s="69"/>
      <c r="AP10" s="69"/>
      <c r="AQ10" s="69"/>
      <c r="AR10" s="69"/>
      <c r="AS10" s="69"/>
      <c r="AT10" s="68">
        <f>データ!W6</f>
        <v>13.86</v>
      </c>
      <c r="AU10" s="68"/>
      <c r="AV10" s="68"/>
      <c r="AW10" s="68"/>
      <c r="AX10" s="68"/>
      <c r="AY10" s="68"/>
      <c r="AZ10" s="68"/>
      <c r="BA10" s="68"/>
      <c r="BB10" s="68">
        <f>データ!X6</f>
        <v>1845.82</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Ip2+RgZPODKFhZYvWVTlAwdP3o3jfd+L9c34NPuywXwHpkXevBZYzPn8twODoROr/0YNfL0XHnDcYsdBPMtObA==" saltValue="pqddw162c/Gx+6vXSskkd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152269</v>
      </c>
      <c r="D6" s="33">
        <f t="shared" si="3"/>
        <v>46</v>
      </c>
      <c r="E6" s="33">
        <f t="shared" si="3"/>
        <v>17</v>
      </c>
      <c r="F6" s="33">
        <f t="shared" si="3"/>
        <v>4</v>
      </c>
      <c r="G6" s="33">
        <f t="shared" si="3"/>
        <v>0</v>
      </c>
      <c r="H6" s="33" t="str">
        <f t="shared" si="3"/>
        <v>新潟県　南魚沼市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47.69</v>
      </c>
      <c r="P6" s="34">
        <f t="shared" si="3"/>
        <v>46.52</v>
      </c>
      <c r="Q6" s="34">
        <f t="shared" si="3"/>
        <v>85.37</v>
      </c>
      <c r="R6" s="34">
        <f t="shared" si="3"/>
        <v>3845</v>
      </c>
      <c r="S6" s="34">
        <f t="shared" si="3"/>
        <v>55354</v>
      </c>
      <c r="T6" s="34">
        <f t="shared" si="3"/>
        <v>584.54999999999995</v>
      </c>
      <c r="U6" s="34">
        <f t="shared" si="3"/>
        <v>94.7</v>
      </c>
      <c r="V6" s="34">
        <f t="shared" si="3"/>
        <v>25583</v>
      </c>
      <c r="W6" s="34">
        <f t="shared" si="3"/>
        <v>13.86</v>
      </c>
      <c r="X6" s="34">
        <f t="shared" si="3"/>
        <v>1845.82</v>
      </c>
      <c r="Y6" s="35" t="str">
        <f>IF(Y7="",NA(),Y7)</f>
        <v>-</v>
      </c>
      <c r="Z6" s="35" t="str">
        <f t="shared" ref="Z6:AH6" si="4">IF(Z7="",NA(),Z7)</f>
        <v>-</v>
      </c>
      <c r="AA6" s="35" t="str">
        <f t="shared" si="4"/>
        <v>-</v>
      </c>
      <c r="AB6" s="35">
        <f t="shared" si="4"/>
        <v>100.59</v>
      </c>
      <c r="AC6" s="35">
        <f t="shared" si="4"/>
        <v>114.46</v>
      </c>
      <c r="AD6" s="35" t="str">
        <f t="shared" si="4"/>
        <v>-</v>
      </c>
      <c r="AE6" s="35" t="str">
        <f t="shared" si="4"/>
        <v>-</v>
      </c>
      <c r="AF6" s="35" t="str">
        <f t="shared" si="4"/>
        <v>-</v>
      </c>
      <c r="AG6" s="35">
        <f t="shared" si="4"/>
        <v>103.34</v>
      </c>
      <c r="AH6" s="35">
        <f t="shared" si="4"/>
        <v>102.7</v>
      </c>
      <c r="AI6" s="34" t="str">
        <f>IF(AI7="","",IF(AI7="-","【-】","【"&amp;SUBSTITUTE(TEXT(AI7,"#,##0.00"),"-","△")&amp;"】"))</f>
        <v>【104.83】</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29.74</v>
      </c>
      <c r="AS6" s="35">
        <f t="shared" si="5"/>
        <v>48.2</v>
      </c>
      <c r="AT6" s="34" t="str">
        <f>IF(AT7="","",IF(AT7="-","【-】","【"&amp;SUBSTITUTE(TEXT(AT7,"#,##0.00"),"-","△")&amp;"】"))</f>
        <v>【61.55】</v>
      </c>
      <c r="AU6" s="35" t="str">
        <f>IF(AU7="",NA(),AU7)</f>
        <v>-</v>
      </c>
      <c r="AV6" s="35" t="str">
        <f t="shared" ref="AV6:BD6" si="6">IF(AV7="",NA(),AV7)</f>
        <v>-</v>
      </c>
      <c r="AW6" s="35" t="str">
        <f t="shared" si="6"/>
        <v>-</v>
      </c>
      <c r="AX6" s="35">
        <f t="shared" si="6"/>
        <v>32.229999999999997</v>
      </c>
      <c r="AY6" s="35">
        <f t="shared" si="6"/>
        <v>37.42</v>
      </c>
      <c r="AZ6" s="35" t="str">
        <f t="shared" si="6"/>
        <v>-</v>
      </c>
      <c r="BA6" s="35" t="str">
        <f t="shared" si="6"/>
        <v>-</v>
      </c>
      <c r="BB6" s="35" t="str">
        <f t="shared" si="6"/>
        <v>-</v>
      </c>
      <c r="BC6" s="35">
        <f t="shared" si="6"/>
        <v>53.44</v>
      </c>
      <c r="BD6" s="35">
        <f t="shared" si="6"/>
        <v>46.85</v>
      </c>
      <c r="BE6" s="34" t="str">
        <f>IF(BE7="","",IF(BE7="-","【-】","【"&amp;SUBSTITUTE(TEXT(BE7,"#,##0.00"),"-","△")&amp;"】"))</f>
        <v>【45.34】</v>
      </c>
      <c r="BF6" s="35" t="str">
        <f>IF(BF7="",NA(),BF7)</f>
        <v>-</v>
      </c>
      <c r="BG6" s="35" t="str">
        <f t="shared" ref="BG6:BO6" si="7">IF(BG7="",NA(),BG7)</f>
        <v>-</v>
      </c>
      <c r="BH6" s="35" t="str">
        <f t="shared" si="7"/>
        <v>-</v>
      </c>
      <c r="BI6" s="35">
        <f t="shared" si="7"/>
        <v>2822.25</v>
      </c>
      <c r="BJ6" s="35">
        <f t="shared" si="7"/>
        <v>2742.58</v>
      </c>
      <c r="BK6" s="35" t="str">
        <f t="shared" si="7"/>
        <v>-</v>
      </c>
      <c r="BL6" s="35" t="str">
        <f t="shared" si="7"/>
        <v>-</v>
      </c>
      <c r="BM6" s="35" t="str">
        <f t="shared" si="7"/>
        <v>-</v>
      </c>
      <c r="BN6" s="35">
        <f t="shared" si="7"/>
        <v>1267.3900000000001</v>
      </c>
      <c r="BO6" s="35">
        <f t="shared" si="7"/>
        <v>1268.6300000000001</v>
      </c>
      <c r="BP6" s="34" t="str">
        <f>IF(BP7="","",IF(BP7="-","【-】","【"&amp;SUBSTITUTE(TEXT(BP7,"#,##0.00"),"-","△")&amp;"】"))</f>
        <v>【1,260.21】</v>
      </c>
      <c r="BQ6" s="35" t="str">
        <f>IF(BQ7="",NA(),BQ7)</f>
        <v>-</v>
      </c>
      <c r="BR6" s="35" t="str">
        <f t="shared" ref="BR6:BZ6" si="8">IF(BR7="",NA(),BR7)</f>
        <v>-</v>
      </c>
      <c r="BS6" s="35" t="str">
        <f t="shared" si="8"/>
        <v>-</v>
      </c>
      <c r="BT6" s="35">
        <f t="shared" si="8"/>
        <v>100</v>
      </c>
      <c r="BU6" s="35">
        <f t="shared" si="8"/>
        <v>88.2</v>
      </c>
      <c r="BV6" s="35" t="str">
        <f t="shared" si="8"/>
        <v>-</v>
      </c>
      <c r="BW6" s="35" t="str">
        <f t="shared" si="8"/>
        <v>-</v>
      </c>
      <c r="BX6" s="35" t="str">
        <f t="shared" si="8"/>
        <v>-</v>
      </c>
      <c r="BY6" s="35">
        <f t="shared" si="8"/>
        <v>84.3</v>
      </c>
      <c r="BZ6" s="35">
        <f t="shared" si="8"/>
        <v>82.88</v>
      </c>
      <c r="CA6" s="34" t="str">
        <f>IF(CA7="","",IF(CA7="-","【-】","【"&amp;SUBSTITUTE(TEXT(CA7,"#,##0.00"),"-","△")&amp;"】"))</f>
        <v>【75.29】</v>
      </c>
      <c r="CB6" s="35" t="str">
        <f>IF(CB7="",NA(),CB7)</f>
        <v>-</v>
      </c>
      <c r="CC6" s="35" t="str">
        <f t="shared" ref="CC6:CK6" si="9">IF(CC7="",NA(),CC7)</f>
        <v>-</v>
      </c>
      <c r="CD6" s="35" t="str">
        <f t="shared" si="9"/>
        <v>-</v>
      </c>
      <c r="CE6" s="35">
        <f t="shared" si="9"/>
        <v>176.3</v>
      </c>
      <c r="CF6" s="35">
        <f t="shared" si="9"/>
        <v>201</v>
      </c>
      <c r="CG6" s="35" t="str">
        <f t="shared" si="9"/>
        <v>-</v>
      </c>
      <c r="CH6" s="35" t="str">
        <f t="shared" si="9"/>
        <v>-</v>
      </c>
      <c r="CI6" s="35" t="str">
        <f t="shared" si="9"/>
        <v>-</v>
      </c>
      <c r="CJ6" s="35">
        <f t="shared" si="9"/>
        <v>185.47</v>
      </c>
      <c r="CK6" s="35">
        <f t="shared" si="9"/>
        <v>187.76</v>
      </c>
      <c r="CL6" s="34" t="str">
        <f>IF(CL7="","",IF(CL7="-","【-】","【"&amp;SUBSTITUTE(TEXT(CL7,"#,##0.00"),"-","△")&amp;"】"))</f>
        <v>【215.41】</v>
      </c>
      <c r="CM6" s="35" t="str">
        <f>IF(CM7="",NA(),CM7)</f>
        <v>-</v>
      </c>
      <c r="CN6" s="35" t="str">
        <f t="shared" ref="CN6:CV6" si="10">IF(CN7="",NA(),CN7)</f>
        <v>-</v>
      </c>
      <c r="CO6" s="35" t="str">
        <f t="shared" si="10"/>
        <v>-</v>
      </c>
      <c r="CP6" s="35">
        <f t="shared" si="10"/>
        <v>40</v>
      </c>
      <c r="CQ6" s="35">
        <f t="shared" si="10"/>
        <v>40.68</v>
      </c>
      <c r="CR6" s="35" t="str">
        <f t="shared" si="10"/>
        <v>-</v>
      </c>
      <c r="CS6" s="35" t="str">
        <f t="shared" si="10"/>
        <v>-</v>
      </c>
      <c r="CT6" s="35" t="str">
        <f t="shared" si="10"/>
        <v>-</v>
      </c>
      <c r="CU6" s="35">
        <f t="shared" si="10"/>
        <v>45.68</v>
      </c>
      <c r="CV6" s="35">
        <f t="shared" si="10"/>
        <v>45.87</v>
      </c>
      <c r="CW6" s="34" t="str">
        <f>IF(CW7="","",IF(CW7="-","【-】","【"&amp;SUBSTITUTE(TEXT(CW7,"#,##0.00"),"-","△")&amp;"】"))</f>
        <v>【42.90】</v>
      </c>
      <c r="CX6" s="35" t="str">
        <f>IF(CX7="",NA(),CX7)</f>
        <v>-</v>
      </c>
      <c r="CY6" s="35" t="str">
        <f t="shared" ref="CY6:DG6" si="11">IF(CY7="",NA(),CY7)</f>
        <v>-</v>
      </c>
      <c r="CZ6" s="35" t="str">
        <f t="shared" si="11"/>
        <v>-</v>
      </c>
      <c r="DA6" s="35">
        <f t="shared" si="11"/>
        <v>86.35</v>
      </c>
      <c r="DB6" s="35">
        <f t="shared" si="11"/>
        <v>87.71</v>
      </c>
      <c r="DC6" s="35" t="str">
        <f t="shared" si="11"/>
        <v>-</v>
      </c>
      <c r="DD6" s="35" t="str">
        <f t="shared" si="11"/>
        <v>-</v>
      </c>
      <c r="DE6" s="35" t="str">
        <f t="shared" si="11"/>
        <v>-</v>
      </c>
      <c r="DF6" s="35">
        <f t="shared" si="11"/>
        <v>87.96</v>
      </c>
      <c r="DG6" s="35">
        <f t="shared" si="11"/>
        <v>87.65</v>
      </c>
      <c r="DH6" s="34" t="str">
        <f>IF(DH7="","",IF(DH7="-","【-】","【"&amp;SUBSTITUTE(TEXT(DH7,"#,##0.00"),"-","△")&amp;"】"))</f>
        <v>【84.75】</v>
      </c>
      <c r="DI6" s="35" t="str">
        <f>IF(DI7="",NA(),DI7)</f>
        <v>-</v>
      </c>
      <c r="DJ6" s="35" t="str">
        <f t="shared" ref="DJ6:DR6" si="12">IF(DJ7="",NA(),DJ7)</f>
        <v>-</v>
      </c>
      <c r="DK6" s="35" t="str">
        <f t="shared" si="12"/>
        <v>-</v>
      </c>
      <c r="DL6" s="35">
        <f t="shared" si="12"/>
        <v>2.82</v>
      </c>
      <c r="DM6" s="35">
        <f t="shared" si="12"/>
        <v>5.37</v>
      </c>
      <c r="DN6" s="35" t="str">
        <f t="shared" si="12"/>
        <v>-</v>
      </c>
      <c r="DO6" s="35" t="str">
        <f t="shared" si="12"/>
        <v>-</v>
      </c>
      <c r="DP6" s="35" t="str">
        <f t="shared" si="12"/>
        <v>-</v>
      </c>
      <c r="DQ6" s="35">
        <f t="shared" si="12"/>
        <v>27.82</v>
      </c>
      <c r="DR6" s="35">
        <f t="shared" si="12"/>
        <v>29.24</v>
      </c>
      <c r="DS6" s="34" t="str">
        <f>IF(DS7="","",IF(DS7="-","【-】","【"&amp;SUBSTITUTE(TEXT(DS7,"#,##0.00"),"-","△")&amp;"】"))</f>
        <v>【23.60】</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【0.01】</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0.04</v>
      </c>
      <c r="EN6" s="35">
        <f t="shared" si="14"/>
        <v>0.06</v>
      </c>
      <c r="EO6" s="34" t="str">
        <f>IF(EO7="","",IF(EO7="-","【-】","【"&amp;SUBSTITUTE(TEXT(EO7,"#,##0.00"),"-","△")&amp;"】"))</f>
        <v>【0.30】</v>
      </c>
    </row>
    <row r="7" spans="1:148" s="36" customFormat="1" x14ac:dyDescent="0.15">
      <c r="A7" s="28"/>
      <c r="B7" s="37">
        <v>2020</v>
      </c>
      <c r="C7" s="37">
        <v>152269</v>
      </c>
      <c r="D7" s="37">
        <v>46</v>
      </c>
      <c r="E7" s="37">
        <v>17</v>
      </c>
      <c r="F7" s="37">
        <v>4</v>
      </c>
      <c r="G7" s="37">
        <v>0</v>
      </c>
      <c r="H7" s="37" t="s">
        <v>96</v>
      </c>
      <c r="I7" s="37" t="s">
        <v>97</v>
      </c>
      <c r="J7" s="37" t="s">
        <v>98</v>
      </c>
      <c r="K7" s="37" t="s">
        <v>99</v>
      </c>
      <c r="L7" s="37" t="s">
        <v>100</v>
      </c>
      <c r="M7" s="37" t="s">
        <v>101</v>
      </c>
      <c r="N7" s="38" t="s">
        <v>102</v>
      </c>
      <c r="O7" s="38">
        <v>47.69</v>
      </c>
      <c r="P7" s="38">
        <v>46.52</v>
      </c>
      <c r="Q7" s="38">
        <v>85.37</v>
      </c>
      <c r="R7" s="38">
        <v>3845</v>
      </c>
      <c r="S7" s="38">
        <v>55354</v>
      </c>
      <c r="T7" s="38">
        <v>584.54999999999995</v>
      </c>
      <c r="U7" s="38">
        <v>94.7</v>
      </c>
      <c r="V7" s="38">
        <v>25583</v>
      </c>
      <c r="W7" s="38">
        <v>13.86</v>
      </c>
      <c r="X7" s="38">
        <v>1845.82</v>
      </c>
      <c r="Y7" s="38" t="s">
        <v>102</v>
      </c>
      <c r="Z7" s="38" t="s">
        <v>102</v>
      </c>
      <c r="AA7" s="38" t="s">
        <v>102</v>
      </c>
      <c r="AB7" s="38">
        <v>100.59</v>
      </c>
      <c r="AC7" s="38">
        <v>114.46</v>
      </c>
      <c r="AD7" s="38" t="s">
        <v>102</v>
      </c>
      <c r="AE7" s="38" t="s">
        <v>102</v>
      </c>
      <c r="AF7" s="38" t="s">
        <v>102</v>
      </c>
      <c r="AG7" s="38">
        <v>103.34</v>
      </c>
      <c r="AH7" s="38">
        <v>102.7</v>
      </c>
      <c r="AI7" s="38">
        <v>104.83</v>
      </c>
      <c r="AJ7" s="38" t="s">
        <v>102</v>
      </c>
      <c r="AK7" s="38" t="s">
        <v>102</v>
      </c>
      <c r="AL7" s="38" t="s">
        <v>102</v>
      </c>
      <c r="AM7" s="38">
        <v>0</v>
      </c>
      <c r="AN7" s="38">
        <v>0</v>
      </c>
      <c r="AO7" s="38" t="s">
        <v>102</v>
      </c>
      <c r="AP7" s="38" t="s">
        <v>102</v>
      </c>
      <c r="AQ7" s="38" t="s">
        <v>102</v>
      </c>
      <c r="AR7" s="38">
        <v>29.74</v>
      </c>
      <c r="AS7" s="38">
        <v>48.2</v>
      </c>
      <c r="AT7" s="38">
        <v>61.55</v>
      </c>
      <c r="AU7" s="38" t="s">
        <v>102</v>
      </c>
      <c r="AV7" s="38" t="s">
        <v>102</v>
      </c>
      <c r="AW7" s="38" t="s">
        <v>102</v>
      </c>
      <c r="AX7" s="38">
        <v>32.229999999999997</v>
      </c>
      <c r="AY7" s="38">
        <v>37.42</v>
      </c>
      <c r="AZ7" s="38" t="s">
        <v>102</v>
      </c>
      <c r="BA7" s="38" t="s">
        <v>102</v>
      </c>
      <c r="BB7" s="38" t="s">
        <v>102</v>
      </c>
      <c r="BC7" s="38">
        <v>53.44</v>
      </c>
      <c r="BD7" s="38">
        <v>46.85</v>
      </c>
      <c r="BE7" s="38">
        <v>45.34</v>
      </c>
      <c r="BF7" s="38" t="s">
        <v>102</v>
      </c>
      <c r="BG7" s="38" t="s">
        <v>102</v>
      </c>
      <c r="BH7" s="38" t="s">
        <v>102</v>
      </c>
      <c r="BI7" s="38">
        <v>2822.25</v>
      </c>
      <c r="BJ7" s="38">
        <v>2742.58</v>
      </c>
      <c r="BK7" s="38" t="s">
        <v>102</v>
      </c>
      <c r="BL7" s="38" t="s">
        <v>102</v>
      </c>
      <c r="BM7" s="38" t="s">
        <v>102</v>
      </c>
      <c r="BN7" s="38">
        <v>1267.3900000000001</v>
      </c>
      <c r="BO7" s="38">
        <v>1268.6300000000001</v>
      </c>
      <c r="BP7" s="38">
        <v>1260.21</v>
      </c>
      <c r="BQ7" s="38" t="s">
        <v>102</v>
      </c>
      <c r="BR7" s="38" t="s">
        <v>102</v>
      </c>
      <c r="BS7" s="38" t="s">
        <v>102</v>
      </c>
      <c r="BT7" s="38">
        <v>100</v>
      </c>
      <c r="BU7" s="38">
        <v>88.2</v>
      </c>
      <c r="BV7" s="38" t="s">
        <v>102</v>
      </c>
      <c r="BW7" s="38" t="s">
        <v>102</v>
      </c>
      <c r="BX7" s="38" t="s">
        <v>102</v>
      </c>
      <c r="BY7" s="38">
        <v>84.3</v>
      </c>
      <c r="BZ7" s="38">
        <v>82.88</v>
      </c>
      <c r="CA7" s="38">
        <v>75.290000000000006</v>
      </c>
      <c r="CB7" s="38" t="s">
        <v>102</v>
      </c>
      <c r="CC7" s="38" t="s">
        <v>102</v>
      </c>
      <c r="CD7" s="38" t="s">
        <v>102</v>
      </c>
      <c r="CE7" s="38">
        <v>176.3</v>
      </c>
      <c r="CF7" s="38">
        <v>201</v>
      </c>
      <c r="CG7" s="38" t="s">
        <v>102</v>
      </c>
      <c r="CH7" s="38" t="s">
        <v>102</v>
      </c>
      <c r="CI7" s="38" t="s">
        <v>102</v>
      </c>
      <c r="CJ7" s="38">
        <v>185.47</v>
      </c>
      <c r="CK7" s="38">
        <v>187.76</v>
      </c>
      <c r="CL7" s="38">
        <v>215.41</v>
      </c>
      <c r="CM7" s="38" t="s">
        <v>102</v>
      </c>
      <c r="CN7" s="38" t="s">
        <v>102</v>
      </c>
      <c r="CO7" s="38" t="s">
        <v>102</v>
      </c>
      <c r="CP7" s="38">
        <v>40</v>
      </c>
      <c r="CQ7" s="38">
        <v>40.68</v>
      </c>
      <c r="CR7" s="38" t="s">
        <v>102</v>
      </c>
      <c r="CS7" s="38" t="s">
        <v>102</v>
      </c>
      <c r="CT7" s="38" t="s">
        <v>102</v>
      </c>
      <c r="CU7" s="38">
        <v>45.68</v>
      </c>
      <c r="CV7" s="38">
        <v>45.87</v>
      </c>
      <c r="CW7" s="38">
        <v>42.9</v>
      </c>
      <c r="CX7" s="38" t="s">
        <v>102</v>
      </c>
      <c r="CY7" s="38" t="s">
        <v>102</v>
      </c>
      <c r="CZ7" s="38" t="s">
        <v>102</v>
      </c>
      <c r="DA7" s="38">
        <v>86.35</v>
      </c>
      <c r="DB7" s="38">
        <v>87.71</v>
      </c>
      <c r="DC7" s="38" t="s">
        <v>102</v>
      </c>
      <c r="DD7" s="38" t="s">
        <v>102</v>
      </c>
      <c r="DE7" s="38" t="s">
        <v>102</v>
      </c>
      <c r="DF7" s="38">
        <v>87.96</v>
      </c>
      <c r="DG7" s="38">
        <v>87.65</v>
      </c>
      <c r="DH7" s="38">
        <v>84.75</v>
      </c>
      <c r="DI7" s="38" t="s">
        <v>102</v>
      </c>
      <c r="DJ7" s="38" t="s">
        <v>102</v>
      </c>
      <c r="DK7" s="38" t="s">
        <v>102</v>
      </c>
      <c r="DL7" s="38">
        <v>2.82</v>
      </c>
      <c r="DM7" s="38">
        <v>5.37</v>
      </c>
      <c r="DN7" s="38" t="s">
        <v>102</v>
      </c>
      <c r="DO7" s="38" t="s">
        <v>102</v>
      </c>
      <c r="DP7" s="38" t="s">
        <v>102</v>
      </c>
      <c r="DQ7" s="38">
        <v>27.82</v>
      </c>
      <c r="DR7" s="38">
        <v>29.24</v>
      </c>
      <c r="DS7" s="38">
        <v>23.6</v>
      </c>
      <c r="DT7" s="38" t="s">
        <v>102</v>
      </c>
      <c r="DU7" s="38" t="s">
        <v>102</v>
      </c>
      <c r="DV7" s="38" t="s">
        <v>102</v>
      </c>
      <c r="DW7" s="38">
        <v>0</v>
      </c>
      <c r="DX7" s="38">
        <v>0</v>
      </c>
      <c r="DY7" s="38" t="s">
        <v>102</v>
      </c>
      <c r="DZ7" s="38" t="s">
        <v>102</v>
      </c>
      <c r="EA7" s="38" t="s">
        <v>102</v>
      </c>
      <c r="EB7" s="38">
        <v>0</v>
      </c>
      <c r="EC7" s="38">
        <v>0</v>
      </c>
      <c r="ED7" s="38">
        <v>0.01</v>
      </c>
      <c r="EE7" s="38" t="s">
        <v>102</v>
      </c>
      <c r="EF7" s="38" t="s">
        <v>102</v>
      </c>
      <c r="EG7" s="38" t="s">
        <v>102</v>
      </c>
      <c r="EH7" s="38">
        <v>0</v>
      </c>
      <c r="EI7" s="38">
        <v>0</v>
      </c>
      <c r="EJ7" s="38" t="s">
        <v>102</v>
      </c>
      <c r="EK7" s="38" t="s">
        <v>102</v>
      </c>
      <c r="EL7" s="38" t="s">
        <v>102</v>
      </c>
      <c r="EM7" s="38">
        <v>0.04</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上村　尚武</cp:lastModifiedBy>
  <cp:lastPrinted>2022-01-13T12:23:37Z</cp:lastPrinted>
  <dcterms:created xsi:type="dcterms:W3CDTF">2021-12-03T07:23:26Z</dcterms:created>
  <dcterms:modified xsi:type="dcterms:W3CDTF">2022-01-21T02:21:33Z</dcterms:modified>
  <cp:category/>
</cp:coreProperties>
</file>