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28\n1828のdドライブ\経営比較分析表\R4\回答（下水）\"/>
    </mc:Choice>
  </mc:AlternateContent>
  <workbookProtection workbookAlgorithmName="SHA-512" workbookHashValue="ANdNzUzZBO1GWGHgHj6zoXLmk2tjOXCj37owCWQyqWrr5aL+Ft6f9U7ZuQpuC0ldvhJDyl6aor5txn3G4c77hw==" workbookSaltValue="MwzQcYSliC2UyOAMBPVd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<sst xmlns="http://schemas.openxmlformats.org/spreadsheetml/2006/main" count="289" uniqueCount="117">
  <si>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</si>
  <si>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</si>
  <si>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</si>
  <si>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</si>
  <si>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</si>
  <si>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</si>
  <si>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</si>
  <si>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</si>
  <si>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</si>
  <si>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</si>
  <si>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</si>
  <si>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</si>
  <si>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</si>
  <si>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</si>
  <si>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</si>
  <si>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</si>
  <si>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</si>
  <si>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</si>
  <si>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</si>
  <si>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</si>
  <si>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</si>
  <si>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</si>
  <si>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</si>
  <si>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</si>
  <si>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</si>
  <si>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</si>
  <si>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</si>
  <si>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</si>
  <si>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</si>
  <si>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</si>
  <si>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</si>
  <si>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</si>
  <si>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</si>
  <si>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</si>
  <si>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</si>
  <si>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</si>
  <si>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</si>
  <si>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</si>
  <si>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</si>
  <si>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</si>
  <si>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</si>
  <si>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</si>
  <si>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</si>
  <si>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</si>
  <si>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</si>
  <si>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</si>
  <si>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</si>
  <si>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</si>
  <si>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</si>
  <si>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</si>
  <si>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</si>
  <si>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</si>
  <si>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</si>
  <si>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</si>
  <si>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</si>
  <si>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</si>
  <si>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</si>
  <si>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</si>
  <si>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</si>
  <si>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</si>
  <si>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</si>
  <si>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</si>
  <si>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</si>
  <si>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</si>
  <si>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</si>
  <si>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</si>
  <si>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</si>
  <si>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</si>
  <si>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</si>
  <si>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</si>
  <si>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</si>
  <si>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</si>
  <si>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</si>
  <si>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</si>
  <si>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</si>
  <si>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</si>
  <si>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</si>
  <si>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</si>
  <si>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</si>
  <si>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</si>
  <si>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</si>
  <si>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</si>
  <si>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</si>
  <si>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</si>
  <si>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</si>
  <si>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</si>
  <si>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</si>
  <si>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</si>
  <si>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</si>
  <si>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</si>
  <si>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</si>
  <si>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</si>
  <si>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</si>
  <si>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</si>
  <si>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</si>
  <si>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</si>
  <si>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</si>
  <si>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</si>
  <si>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</si>
  <si>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</si>
  <si>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</si>
  <si>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</si>
  <si>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</si>
  <si>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</si>
  <si>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</si>
  <si>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</si>
  <si>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</si>
  <si>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</si>
  <si>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</si>
  <si>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</si>
  <si>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</si>
  <si>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</si>
  <si>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</si>
  <si>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</si>
  <si>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本体の耐用年数は28年であるが、個別排水処理事業での浄化槽整備は平成14年度から始まっているため、当面、浄化槽本体について更新等は不要であり、ブロワー交換等の維持管理が主になると想定している。</t>
    <rPh sb="4" eb="6">
      <t>ホンタイ</t>
    </rPh>
    <rPh sb="20" eb="24">
      <t>コベツハイスイ</t>
    </rPh>
    <rPh sb="24" eb="28">
      <t>ショリジギョウ</t>
    </rPh>
    <rPh sb="30" eb="33">
      <t>ジョウカソウ</t>
    </rPh>
    <rPh sb="33" eb="35">
      <t>セイビ</t>
    </rPh>
    <rPh sb="36" eb="38">
      <t>ヘイセイ</t>
    </rPh>
    <rPh sb="40" eb="41">
      <t>ネン</t>
    </rPh>
    <rPh sb="41" eb="42">
      <t>ド</t>
    </rPh>
    <rPh sb="44" eb="45">
      <t>ハジ</t>
    </rPh>
    <phoneticPr fontId="4"/>
  </si>
  <si>
    <t>　経営の健全性を示す経常収支比率は100％を達成しているものの、使用料収入で必要経費を賄う指標である経費回収率が39.05％と低くなっている。経費回収率が低いのは、個別排水処理事業で整備した地区が下水道区域や農業集落排水区域に比べ少人数世帯が多く、使用水量が少ないため汚水処理原価が高いことによるものだが、類似団体と比べてもその傾向が一層強いことがわかる。
　流動化比率は令和元年度と比較して高い数値となっている。令和元年度は決算処理において純利益を公共下水道に充てる処理を行ったが、令和2年度からは赤字事業の補填のために純利益を分配する処理を行ったためである。
　企業債残高対事業規模比率については、今後、浄化槽の新規設置は特定地域生活排水処理事業により実施するため企業債の新規借入を行わず、企業債残高は減少していくため比率は下がっていく見込みである。
　水洗化率は100％であり整備・接続は完了しているが、施設利用率は51.25％と低い状況である。これは今後も人口減少により低下傾向が続くと予想される。</t>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3" eb="64">
      <t>ヒク</t>
    </rPh>
    <rPh sb="71" eb="76">
      <t>ケイヒカイシュウリツ</t>
    </rPh>
    <rPh sb="77" eb="78">
      <t>ヒク</t>
    </rPh>
    <rPh sb="82" eb="84">
      <t>コベツ</t>
    </rPh>
    <rPh sb="84" eb="86">
      <t>ハイスイ</t>
    </rPh>
    <rPh sb="86" eb="88">
      <t>ショリ</t>
    </rPh>
    <rPh sb="88" eb="90">
      <t>ジギョウ</t>
    </rPh>
    <rPh sb="91" eb="93">
      <t>セイビ</t>
    </rPh>
    <rPh sb="95" eb="97">
      <t>チク</t>
    </rPh>
    <rPh sb="98" eb="101">
      <t>ゲスイドウ</t>
    </rPh>
    <rPh sb="101" eb="103">
      <t>クイキ</t>
    </rPh>
    <rPh sb="104" eb="110">
      <t>ノウギョウシュウラクハイスイ</t>
    </rPh>
    <rPh sb="110" eb="112">
      <t>クイキ</t>
    </rPh>
    <rPh sb="113" eb="114">
      <t>クラ</t>
    </rPh>
    <rPh sb="115" eb="118">
      <t>ショウニンズウ</t>
    </rPh>
    <rPh sb="118" eb="120">
      <t>セタイ</t>
    </rPh>
    <rPh sb="121" eb="122">
      <t>オオ</t>
    </rPh>
    <rPh sb="124" eb="126">
      <t>シヨウ</t>
    </rPh>
    <rPh sb="126" eb="128">
      <t>スイリョウ</t>
    </rPh>
    <rPh sb="129" eb="130">
      <t>スク</t>
    </rPh>
    <rPh sb="134" eb="136">
      <t>オスイ</t>
    </rPh>
    <rPh sb="136" eb="138">
      <t>ショリ</t>
    </rPh>
    <rPh sb="138" eb="140">
      <t>ゲンカ</t>
    </rPh>
    <rPh sb="141" eb="142">
      <t>タカ</t>
    </rPh>
    <rPh sb="153" eb="155">
      <t>ルイジ</t>
    </rPh>
    <rPh sb="155" eb="157">
      <t>ダンタイ</t>
    </rPh>
    <rPh sb="158" eb="159">
      <t>クラ</t>
    </rPh>
    <rPh sb="164" eb="166">
      <t>ケイコウ</t>
    </rPh>
    <rPh sb="167" eb="169">
      <t>イッソウ</t>
    </rPh>
    <rPh sb="169" eb="170">
      <t>ツヨ</t>
    </rPh>
    <rPh sb="180" eb="183">
      <t>リュウドウカ</t>
    </rPh>
    <rPh sb="183" eb="185">
      <t>ヒリツ</t>
    </rPh>
    <rPh sb="186" eb="188">
      <t>レイワ</t>
    </rPh>
    <rPh sb="188" eb="190">
      <t>ガンネン</t>
    </rPh>
    <rPh sb="190" eb="191">
      <t>ド</t>
    </rPh>
    <rPh sb="192" eb="194">
      <t>ヒカク</t>
    </rPh>
    <rPh sb="196" eb="197">
      <t>タカ</t>
    </rPh>
    <rPh sb="198" eb="200">
      <t>スウチ</t>
    </rPh>
    <rPh sb="207" eb="209">
      <t>レイワ</t>
    </rPh>
    <rPh sb="209" eb="210">
      <t>モト</t>
    </rPh>
    <rPh sb="210" eb="212">
      <t>ネンド</t>
    </rPh>
    <rPh sb="213" eb="215">
      <t>ケッサン</t>
    </rPh>
    <rPh sb="215" eb="217">
      <t>ショリ</t>
    </rPh>
    <rPh sb="221" eb="224">
      <t>ジュンリエキ</t>
    </rPh>
    <rPh sb="225" eb="227">
      <t>コウキョウ</t>
    </rPh>
    <rPh sb="227" eb="230">
      <t>ゲスイドウ</t>
    </rPh>
    <rPh sb="231" eb="232">
      <t>ア</t>
    </rPh>
    <rPh sb="234" eb="236">
      <t>ショリ</t>
    </rPh>
    <rPh sb="237" eb="238">
      <t>オコナ</t>
    </rPh>
    <rPh sb="242" eb="244">
      <t>レイワ</t>
    </rPh>
    <rPh sb="245" eb="247">
      <t>ネンド</t>
    </rPh>
    <rPh sb="252" eb="254">
      <t>ジギョウ</t>
    </rPh>
    <rPh sb="255" eb="257">
      <t>ホテン</t>
    </rPh>
    <rPh sb="261" eb="264">
      <t>ジュンリエキ</t>
    </rPh>
    <rPh sb="265" eb="267">
      <t>ブンパイ</t>
    </rPh>
    <rPh sb="269" eb="271">
      <t>ショリ</t>
    </rPh>
    <rPh sb="272" eb="273">
      <t>オコナ</t>
    </rPh>
    <rPh sb="283" eb="285">
      <t>キギョウ</t>
    </rPh>
    <rPh sb="285" eb="286">
      <t>サイ</t>
    </rPh>
    <rPh sb="286" eb="288">
      <t>ザンダカ</t>
    </rPh>
    <rPh sb="288" eb="289">
      <t>タイ</t>
    </rPh>
    <rPh sb="289" eb="291">
      <t>ジギョウ</t>
    </rPh>
    <rPh sb="291" eb="293">
      <t>キボ</t>
    </rPh>
    <rPh sb="293" eb="295">
      <t>ヒリツ</t>
    </rPh>
    <rPh sb="301" eb="303">
      <t>コンゴ</t>
    </rPh>
    <rPh sb="304" eb="307">
      <t>ジョウカソウ</t>
    </rPh>
    <rPh sb="308" eb="310">
      <t>シンキ</t>
    </rPh>
    <rPh sb="310" eb="312">
      <t>セッチ</t>
    </rPh>
    <rPh sb="313" eb="315">
      <t>トクテイ</t>
    </rPh>
    <rPh sb="315" eb="317">
      <t>チイキ</t>
    </rPh>
    <rPh sb="317" eb="319">
      <t>セイカツ</t>
    </rPh>
    <rPh sb="319" eb="321">
      <t>ハイスイ</t>
    </rPh>
    <rPh sb="321" eb="325">
      <t>ショリジギョウ</t>
    </rPh>
    <rPh sb="328" eb="330">
      <t>ジッシ</t>
    </rPh>
    <rPh sb="334" eb="336">
      <t>キギョウ</t>
    </rPh>
    <rPh sb="336" eb="337">
      <t>サイ</t>
    </rPh>
    <rPh sb="338" eb="340">
      <t>シンキ</t>
    </rPh>
    <rPh sb="340" eb="342">
      <t>カリイレ</t>
    </rPh>
    <rPh sb="343" eb="344">
      <t>オコナ</t>
    </rPh>
    <rPh sb="347" eb="349">
      <t>キギョウ</t>
    </rPh>
    <rPh sb="349" eb="350">
      <t>サイ</t>
    </rPh>
    <rPh sb="350" eb="352">
      <t>ザンダカ</t>
    </rPh>
    <rPh sb="353" eb="355">
      <t>ゲンショウ</t>
    </rPh>
    <rPh sb="361" eb="363">
      <t>ヒリツ</t>
    </rPh>
    <rPh sb="364" eb="365">
      <t>サ</t>
    </rPh>
    <rPh sb="370" eb="372">
      <t>ミコ</t>
    </rPh>
    <rPh sb="379" eb="383">
      <t>スイセンカリツ</t>
    </rPh>
    <rPh sb="391" eb="393">
      <t>セイビ</t>
    </rPh>
    <rPh sb="394" eb="396">
      <t>セツゾク</t>
    </rPh>
    <rPh sb="397" eb="399">
      <t>カンリョウ</t>
    </rPh>
    <rPh sb="405" eb="409">
      <t>シセツリヨウ</t>
    </rPh>
    <rPh sb="409" eb="410">
      <t>リツ</t>
    </rPh>
    <rPh sb="418" eb="419">
      <t>ヒク</t>
    </rPh>
    <rPh sb="420" eb="422">
      <t>ジョウキョウ</t>
    </rPh>
    <rPh sb="429" eb="431">
      <t>コンゴ</t>
    </rPh>
    <rPh sb="432" eb="434">
      <t>ジンコウ</t>
    </rPh>
    <rPh sb="434" eb="436">
      <t>ゲンショウ</t>
    </rPh>
    <phoneticPr fontId="4"/>
  </si>
  <si>
    <t>　当事業は市民生活の根幹にかかわる社会インフラであり高額な投資を要するが、使用料金は20㎡あたり3,845円と高料金であるため、市民生活への影響が大きく、また下水道事業や農業集落排水事業との公平性の観点からも使用料金の値上げは困難である。そのため汚水処理原価が高く、経費回収率が低い傾向は今後も続くものと思われる。
　当該事業においては必ずしも経営面で健全であるとはいえないが、令和元年度より公営企業会計に移行したことから、今まで以上に効率的な維持管理に努め、経費節減を図っていきたいと考えている。
　なお、平成28年度に策定した経営戦略は、公営企業会計に移行したこと、また、策定から4年を経過したことから令和2年度に改定を行ったが、中間の見直しを令和6年度に行う予定としている。</t>
    <rPh sb="1" eb="2">
      <t>トウ</t>
    </rPh>
    <rPh sb="5" eb="7">
      <t>シミン</t>
    </rPh>
    <rPh sb="7" eb="9">
      <t>セイカツ</t>
    </rPh>
    <rPh sb="10" eb="12">
      <t>コンカン</t>
    </rPh>
    <rPh sb="17" eb="19">
      <t>シャカイ</t>
    </rPh>
    <rPh sb="26" eb="28">
      <t>コウガク</t>
    </rPh>
    <rPh sb="29" eb="31">
      <t>トウシ</t>
    </rPh>
    <rPh sb="32" eb="33">
      <t>ヨウ</t>
    </rPh>
    <rPh sb="37" eb="40">
      <t>シヨウリョウ</t>
    </rPh>
    <rPh sb="40" eb="41">
      <t>キン</t>
    </rPh>
    <rPh sb="53" eb="54">
      <t>エン</t>
    </rPh>
    <rPh sb="55" eb="58">
      <t>コウリョウキン</t>
    </rPh>
    <rPh sb="64" eb="66">
      <t>シミン</t>
    </rPh>
    <rPh sb="66" eb="68">
      <t>セイカツ</t>
    </rPh>
    <rPh sb="70" eb="72">
      <t>エイキョウ</t>
    </rPh>
    <rPh sb="73" eb="74">
      <t>オオ</t>
    </rPh>
    <rPh sb="79" eb="82">
      <t>ゲスイドウ</t>
    </rPh>
    <rPh sb="82" eb="84">
      <t>ジギョウ</t>
    </rPh>
    <rPh sb="85" eb="91">
      <t>ノウギョウシュウラクハイスイ</t>
    </rPh>
    <rPh sb="91" eb="93">
      <t>ジギョウ</t>
    </rPh>
    <rPh sb="95" eb="98">
      <t>コウヘイセイ</t>
    </rPh>
    <rPh sb="99" eb="101">
      <t>カンテン</t>
    </rPh>
    <rPh sb="104" eb="107">
      <t>シヨウリョウ</t>
    </rPh>
    <rPh sb="107" eb="108">
      <t>キン</t>
    </rPh>
    <rPh sb="109" eb="111">
      <t>ネア</t>
    </rPh>
    <rPh sb="113" eb="115">
      <t>コンナン</t>
    </rPh>
    <rPh sb="123" eb="129">
      <t>オスイショリゲンカ</t>
    </rPh>
    <rPh sb="130" eb="131">
      <t>タカ</t>
    </rPh>
    <rPh sb="196" eb="200">
      <t>コウエイキギョウ</t>
    </rPh>
    <rPh sb="200" eb="202">
      <t>カイケイ</t>
    </rPh>
    <rPh sb="203" eb="205">
      <t>イコウ</t>
    </rPh>
    <rPh sb="212" eb="213">
      <t>イマ</t>
    </rPh>
    <rPh sb="215" eb="217">
      <t>イジョウ</t>
    </rPh>
    <rPh sb="218" eb="221">
      <t>コウリツテキ</t>
    </rPh>
    <rPh sb="254" eb="256">
      <t>ヘイセイ</t>
    </rPh>
    <rPh sb="258" eb="260">
      <t>ネンド</t>
    </rPh>
    <rPh sb="261" eb="263">
      <t>サクテイ</t>
    </rPh>
    <rPh sb="265" eb="269">
      <t>ケイエイセンリャク</t>
    </rPh>
    <rPh sb="271" eb="277">
      <t>コウエイキギョウカイケイ</t>
    </rPh>
    <rPh sb="278" eb="280">
      <t>イコウ</t>
    </rPh>
    <rPh sb="288" eb="290">
      <t>サクテイ</t>
    </rPh>
    <rPh sb="293" eb="294">
      <t>ネン</t>
    </rPh>
    <rPh sb="295" eb="297">
      <t>ケイカ</t>
    </rPh>
    <rPh sb="303" eb="305">
      <t>レイワ</t>
    </rPh>
    <rPh sb="306" eb="308">
      <t>ネンド</t>
    </rPh>
    <rPh sb="309" eb="311">
      <t>カイテイ</t>
    </rPh>
    <rPh sb="312" eb="313">
      <t>オコナ</t>
    </rPh>
    <rPh sb="317" eb="319">
      <t>チュウカン</t>
    </rPh>
    <rPh sb="320" eb="322">
      <t>ミナオ</t>
    </rPh>
    <rPh sb="324" eb="326">
      <t>レイワ</t>
    </rPh>
    <rPh sb="327" eb="329">
      <t>ネンド</t>
    </rPh>
    <rPh sb="330" eb="331">
      <t>オコナ</t>
    </rPh>
    <rPh sb="332" eb="33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</si>
</sst>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28-4489-925A-E17B87703A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28-4489-925A-E17B87703A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38.14</c:v>
                </c:pt>
                <c:pt idx="3">
                  <c:v>39.18</c:v>
                </c:pt>
                <c:pt idx="4">
                  <c:v>51.25</c:v>
                </c:pt>
              </c:numCache>
            </c:numRef>
          </c:val>
          <c:extLst>
            <c:ext xmlns:c16="http://schemas.microsoft.com/office/drawing/2014/chart" uri="{C3380CC4-5D6E-409C-BE32-E72D297353CC}">
              <c16:uniqueId val="{00000000-331D-4E65-9714-003CEB5BD4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47.35</c:v>
                </c:pt>
                <c:pt idx="3">
                  <c:v>46.36</c:v>
                </c:pt>
                <c:pt idx="4">
                  <c:v>228.91</c:v>
                </c:pt>
              </c:numCache>
            </c:numRef>
          </c:val>
          <c:smooth val="0"/>
          <c:extLst>
            <c:ext xmlns:c16="http://schemas.microsoft.com/office/drawing/2014/chart" uri="{C3380CC4-5D6E-409C-BE32-E72D297353CC}">
              <c16:uniqueId val="{00000001-331D-4E65-9714-003CEB5BD4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2E5-4DDD-8618-9CC00A5BD6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81.209999999999994</c:v>
                </c:pt>
                <c:pt idx="3">
                  <c:v>83.08</c:v>
                </c:pt>
                <c:pt idx="4">
                  <c:v>82.61</c:v>
                </c:pt>
              </c:numCache>
            </c:numRef>
          </c:val>
          <c:smooth val="0"/>
          <c:extLst>
            <c:ext xmlns:c16="http://schemas.microsoft.com/office/drawing/2014/chart" uri="{C3380CC4-5D6E-409C-BE32-E72D297353CC}">
              <c16:uniqueId val="{00000001-32E5-4DDD-8618-9CC00A5BD6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100.01</c:v>
                </c:pt>
                <c:pt idx="3">
                  <c:v>104.23</c:v>
                </c:pt>
                <c:pt idx="4">
                  <c:v>100.44</c:v>
                </c:pt>
              </c:numCache>
            </c:numRef>
          </c:val>
          <c:extLst>
            <c:ext xmlns:c16="http://schemas.microsoft.com/office/drawing/2014/chart" uri="{C3380CC4-5D6E-409C-BE32-E72D297353CC}">
              <c16:uniqueId val="{00000000-3C5E-44F4-B05B-B87F4E45A4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89.75</c:v>
                </c:pt>
                <c:pt idx="3">
                  <c:v>96.14</c:v>
                </c:pt>
                <c:pt idx="4">
                  <c:v>95.6</c:v>
                </c:pt>
              </c:numCache>
            </c:numRef>
          </c:val>
          <c:smooth val="0"/>
          <c:extLst>
            <c:ext xmlns:c16="http://schemas.microsoft.com/office/drawing/2014/chart" uri="{C3380CC4-5D6E-409C-BE32-E72D297353CC}">
              <c16:uniqueId val="{00000001-3C5E-44F4-B05B-B87F4E45A4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4.5199999999999996</c:v>
                </c:pt>
                <c:pt idx="3">
                  <c:v>9.0399999999999991</c:v>
                </c:pt>
                <c:pt idx="4">
                  <c:v>13.55</c:v>
                </c:pt>
              </c:numCache>
            </c:numRef>
          </c:val>
          <c:extLst>
            <c:ext xmlns:c16="http://schemas.microsoft.com/office/drawing/2014/chart" uri="{C3380CC4-5D6E-409C-BE32-E72D297353CC}">
              <c16:uniqueId val="{00000000-C062-4018-8526-D525BB05FE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39.64</c:v>
                </c:pt>
                <c:pt idx="3">
                  <c:v>33.75</c:v>
                </c:pt>
                <c:pt idx="4">
                  <c:v>36.21</c:v>
                </c:pt>
              </c:numCache>
            </c:numRef>
          </c:val>
          <c:smooth val="0"/>
          <c:extLst>
            <c:ext xmlns:c16="http://schemas.microsoft.com/office/drawing/2014/chart" uri="{C3380CC4-5D6E-409C-BE32-E72D297353CC}">
              <c16:uniqueId val="{00000001-C062-4018-8526-D525BB05FE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8-4AEF-BC31-FC52EF50CC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28-4AEF-BC31-FC52EF50CC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0E-4857-A916-1DF444AD72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249.76</c:v>
                </c:pt>
                <c:pt idx="3">
                  <c:v>237</c:v>
                </c:pt>
                <c:pt idx="4">
                  <c:v>257.23</c:v>
                </c:pt>
              </c:numCache>
            </c:numRef>
          </c:val>
          <c:smooth val="0"/>
          <c:extLst>
            <c:ext xmlns:c16="http://schemas.microsoft.com/office/drawing/2014/chart" uri="{C3380CC4-5D6E-409C-BE32-E72D297353CC}">
              <c16:uniqueId val="{00000001-E60E-4857-A916-1DF444AD72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71.06</c:v>
                </c:pt>
                <c:pt idx="3">
                  <c:v>197.92</c:v>
                </c:pt>
                <c:pt idx="4">
                  <c:v>252.72</c:v>
                </c:pt>
              </c:numCache>
            </c:numRef>
          </c:val>
          <c:extLst>
            <c:ext xmlns:c16="http://schemas.microsoft.com/office/drawing/2014/chart" uri="{C3380CC4-5D6E-409C-BE32-E72D297353CC}">
              <c16:uniqueId val="{00000000-7174-4A74-86AF-FE4DAD1069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256.37</c:v>
                </c:pt>
                <c:pt idx="3">
                  <c:v>135.35</c:v>
                </c:pt>
                <c:pt idx="4">
                  <c:v>150.91999999999999</c:v>
                </c:pt>
              </c:numCache>
            </c:numRef>
          </c:val>
          <c:smooth val="0"/>
          <c:extLst>
            <c:ext xmlns:c16="http://schemas.microsoft.com/office/drawing/2014/chart" uri="{C3380CC4-5D6E-409C-BE32-E72D297353CC}">
              <c16:uniqueId val="{00000001-7174-4A74-86AF-FE4DAD1069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1507.59</c:v>
                </c:pt>
                <c:pt idx="3">
                  <c:v>1031.93</c:v>
                </c:pt>
                <c:pt idx="4">
                  <c:v>917.92</c:v>
                </c:pt>
              </c:numCache>
            </c:numRef>
          </c:val>
          <c:extLst>
            <c:ext xmlns:c16="http://schemas.microsoft.com/office/drawing/2014/chart" uri="{C3380CC4-5D6E-409C-BE32-E72D297353CC}">
              <c16:uniqueId val="{00000000-1F1D-4EB6-9912-7582CF3AD4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862.99</c:v>
                </c:pt>
                <c:pt idx="3">
                  <c:v>782.91</c:v>
                </c:pt>
                <c:pt idx="4">
                  <c:v>783.21</c:v>
                </c:pt>
              </c:numCache>
            </c:numRef>
          </c:val>
          <c:smooth val="0"/>
          <c:extLst>
            <c:ext xmlns:c16="http://schemas.microsoft.com/office/drawing/2014/chart" uri="{C3380CC4-5D6E-409C-BE32-E72D297353CC}">
              <c16:uniqueId val="{00000001-1F1D-4EB6-9912-7582CF3AD4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36.24</c:v>
                </c:pt>
                <c:pt idx="3">
                  <c:v>38.53</c:v>
                </c:pt>
                <c:pt idx="4">
                  <c:v>39.049999999999997</c:v>
                </c:pt>
              </c:numCache>
            </c:numRef>
          </c:val>
          <c:extLst>
            <c:ext xmlns:c16="http://schemas.microsoft.com/office/drawing/2014/chart" uri="{C3380CC4-5D6E-409C-BE32-E72D297353CC}">
              <c16:uniqueId val="{00000000-1D35-447A-AFE0-EFBCE93C1D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50.06</c:v>
                </c:pt>
                <c:pt idx="3">
                  <c:v>49.38</c:v>
                </c:pt>
                <c:pt idx="4">
                  <c:v>48.53</c:v>
                </c:pt>
              </c:numCache>
            </c:numRef>
          </c:val>
          <c:smooth val="0"/>
          <c:extLst>
            <c:ext xmlns:c16="http://schemas.microsoft.com/office/drawing/2014/chart" uri="{C3380CC4-5D6E-409C-BE32-E72D297353CC}">
              <c16:uniqueId val="{00000001-1D35-447A-AFE0-EFBCE93C1D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381.98</c:v>
                </c:pt>
                <c:pt idx="3">
                  <c:v>366.69</c:v>
                </c:pt>
                <c:pt idx="4">
                  <c:v>356.67</c:v>
                </c:pt>
              </c:numCache>
            </c:numRef>
          </c:val>
          <c:extLst>
            <c:ext xmlns:c16="http://schemas.microsoft.com/office/drawing/2014/chart" uri="{C3380CC4-5D6E-409C-BE32-E72D297353CC}">
              <c16:uniqueId val="{00000000-E3B2-4155-9727-0146318D3B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309.22000000000003</c:v>
                </c:pt>
                <c:pt idx="3">
                  <c:v>316.97000000000003</c:v>
                </c:pt>
                <c:pt idx="4">
                  <c:v>326.17</c:v>
                </c:pt>
              </c:numCache>
            </c:numRef>
          </c:val>
          <c:smooth val="0"/>
          <c:extLst>
            <c:ext xmlns:c16="http://schemas.microsoft.com/office/drawing/2014/chart" uri="{C3380CC4-5D6E-409C-BE32-E72D297353CC}">
              <c16:uniqueId val="{00000001-E3B2-4155-9727-0146318D3B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3"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南魚沼市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54605</v>
      </c>
      <c r="AM8" s="46"/>
      <c r="AN8" s="46"/>
      <c r="AO8" s="46"/>
      <c r="AP8" s="46"/>
      <c r="AQ8" s="46"/>
      <c r="AR8" s="46"/>
      <c r="AS8" s="46"/>
      <c r="AT8" s="45">
        <f>データ!T6</f>
        <v>584.54999999999995</v>
      </c>
      <c r="AU8" s="45"/>
      <c r="AV8" s="45"/>
      <c r="AW8" s="45"/>
      <c r="AX8" s="45"/>
      <c r="AY8" s="45"/>
      <c r="AZ8" s="45"/>
      <c r="BA8" s="45"/>
      <c r="BB8" s="45">
        <f>データ!U6</f>
        <v>93.41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68.27</v>
      </c>
      <c r="J10" s="45"/>
      <c r="K10" s="45"/>
      <c r="L10" s="45"/>
      <c r="M10" s="45"/>
      <c r="N10" s="45"/>
      <c r="O10" s="45"/>
      <c r="P10" s="45">
        <f>データ!P6</f>
        <v>0.31</v>
      </c>
      <c r="Q10" s="45"/>
      <c r="R10" s="45"/>
      <c r="S10" s="45"/>
      <c r="T10" s="45"/>
      <c r="U10" s="45"/>
      <c r="V10" s="45"/>
      <c r="W10" s="45">
        <f>データ!Q6</f>
        <v>100</v>
      </c>
      <c r="X10" s="45"/>
      <c r="Y10" s="45"/>
      <c r="Z10" s="45"/>
      <c r="AA10" s="45"/>
      <c r="AB10" s="45"/>
      <c r="AC10" s="45"/>
      <c r="AD10" s="46">
        <f>データ!R6</f>
        <v>3845</v>
      </c>
      <c r="AE10" s="46"/>
      <c r="AF10" s="46"/>
      <c r="AG10" s="46"/>
      <c r="AH10" s="46"/>
      <c r="AI10" s="46"/>
      <c r="AJ10" s="46"/>
      <c r="AK10" s="2"/>
      <c r="AL10" s="46">
        <f>データ!V6</f>
        <v>169</v>
      </c>
      <c r="AM10" s="46"/>
      <c r="AN10" s="46"/>
      <c r="AO10" s="46"/>
      <c r="AP10" s="46"/>
      <c r="AQ10" s="46"/>
      <c r="AR10" s="46"/>
      <c r="AS10" s="46"/>
      <c r="AT10" s="45">
        <f>データ!W6</f>
        <v>0.09</v>
      </c>
      <c r="AU10" s="45"/>
      <c r="AV10" s="45"/>
      <c r="AW10" s="45"/>
      <c r="AX10" s="45"/>
      <c r="AY10" s="45"/>
      <c r="AZ10" s="45"/>
      <c r="BA10" s="45"/>
      <c r="BB10" s="45">
        <f>データ!X6</f>
        <v>1877.78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vTNca3QLEprV5Q+01IRsinGOrhP4cX3H+K7B9r9jgabwfTnhV7yNQUAtWsRpwW1nzXLCIbIP3R3C/KgIU2NCwQ==" saltValue="dFZHCIjDNBuYjQ0B8dQD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152269</v>
      </c>
      <c r="D6" s="19">
        <f t="shared" si="3"/>
        <v>46</v>
      </c>
      <c r="E6" s="19">
        <f t="shared" si="3"/>
        <v>18</v>
      </c>
      <c r="F6" s="19">
        <f t="shared" si="3"/>
        <v>1</v>
      </c>
      <c r="G6" s="19">
        <f t="shared" si="3"/>
        <v>0</v>
      </c>
      <c r="H6" s="19" t="str">
        <f t="shared" si="3"/>
        <v>新潟県　南魚沼市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68.27</v>
      </c>
      <c r="P6" s="20">
        <f t="shared" si="3"/>
        <v>0.31</v>
      </c>
      <c r="Q6" s="20">
        <f t="shared" si="3"/>
        <v>100</v>
      </c>
      <c r="R6" s="20">
        <f t="shared" si="3"/>
        <v>3845</v>
      </c>
      <c r="S6" s="20">
        <f t="shared" si="3"/>
        <v>54605</v>
      </c>
      <c r="T6" s="20">
        <f t="shared" si="3"/>
        <v>584.54999999999995</v>
      </c>
      <c r="U6" s="20">
        <f t="shared" si="3"/>
        <v>93.41</v>
      </c>
      <c r="V6" s="20">
        <f t="shared" si="3"/>
        <v>169</v>
      </c>
      <c r="W6" s="20">
        <f t="shared" si="3"/>
        <v>0.09</v>
      </c>
      <c r="X6" s="20">
        <f t="shared" si="3"/>
        <v>1877.78</v>
      </c>
      <c r="Y6" s="21" t="str">
        <f>IF(Y7="",NA(),Y7)</f>
        <v>-</v>
      </c>
      <c r="Z6" s="21" t="str">
        <f t="shared" ref="Z6:AH6" si="4">IF(Z7="",NA(),Z7)</f>
        <v>-</v>
      </c>
      <c r="AA6" s="21">
        <f t="shared" si="4"/>
        <v>100.01</v>
      </c>
      <c r="AB6" s="21">
        <f t="shared" si="4"/>
        <v>104.23</v>
      </c>
      <c r="AC6" s="21">
        <f t="shared" si="4"/>
        <v>100.44</v>
      </c>
      <c r="AD6" s="21" t="str">
        <f t="shared" si="4"/>
        <v>-</v>
      </c>
      <c r="AE6" s="21" t="str">
        <f t="shared" si="4"/>
        <v>-</v>
      </c>
      <c r="AF6" s="21">
        <f t="shared" si="4"/>
        <v>89.75</v>
      </c>
      <c r="AG6" s="21">
        <f t="shared" si="4"/>
        <v>96.14</v>
      </c>
      <c r="AH6" s="21">
        <f t="shared" si="4"/>
        <v>95.6</v>
      </c>
      <c r="AI6" s="20" t="str">
        <f>IF(AI7="","",IF(AI7="-","【-】","【"&amp;SUBSTITUTE(TEXT(AI7,"#,##0.00"),"-","△")&amp;"】"))</f>
        <v>【96.22】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249.76</v>
      </c>
      <c r="AR6" s="21">
        <f t="shared" si="5"/>
        <v>237</v>
      </c>
      <c r="AS6" s="21">
        <f t="shared" si="5"/>
        <v>257.23</v>
      </c>
      <c r="AT6" s="20" t="str">
        <f>IF(AT7="","",IF(AT7="-","【-】","【"&amp;SUBSTITUTE(TEXT(AT7,"#,##0.00"),"-","△")&amp;"】"))</f>
        <v>【232.28】</v>
      </c>
      <c r="AU6" s="21" t="str">
        <f>IF(AU7="",NA(),AU7)</f>
        <v>-</v>
      </c>
      <c r="AV6" s="21" t="str">
        <f t="shared" ref="AV6:BD6" si="6">IF(AV7="",NA(),AV7)</f>
        <v>-</v>
      </c>
      <c r="AW6" s="21">
        <f t="shared" si="6"/>
        <v>71.06</v>
      </c>
      <c r="AX6" s="21">
        <f t="shared" si="6"/>
        <v>197.92</v>
      </c>
      <c r="AY6" s="21">
        <f t="shared" si="6"/>
        <v>252.72</v>
      </c>
      <c r="AZ6" s="21" t="str">
        <f t="shared" si="6"/>
        <v>-</v>
      </c>
      <c r="BA6" s="21" t="str">
        <f t="shared" si="6"/>
        <v>-</v>
      </c>
      <c r="BB6" s="21">
        <f t="shared" si="6"/>
        <v>256.37</v>
      </c>
      <c r="BC6" s="21">
        <f t="shared" si="6"/>
        <v>135.35</v>
      </c>
      <c r="BD6" s="21">
        <f t="shared" si="6"/>
        <v>150.91999999999999</v>
      </c>
      <c r="BE6" s="20" t="str">
        <f>IF(BE7="","",IF(BE7="-","【-】","【"&amp;SUBSTITUTE(TEXT(BE7,"#,##0.00"),"-","△")&amp;"】"))</f>
        <v>【155.69】</v>
      </c>
      <c r="BF6" s="21" t="str">
        <f>IF(BF7="",NA(),BF7)</f>
        <v>-</v>
      </c>
      <c r="BG6" s="21" t="str">
        <f t="shared" ref="BG6:BO6" si="7">IF(BG7="",NA(),BG7)</f>
        <v>-</v>
      </c>
      <c r="BH6" s="21">
        <f t="shared" si="7"/>
        <v>1507.59</v>
      </c>
      <c r="BI6" s="21">
        <f t="shared" si="7"/>
        <v>1031.93</v>
      </c>
      <c r="BJ6" s="21">
        <f t="shared" si="7"/>
        <v>917.92</v>
      </c>
      <c r="BK6" s="21" t="str">
        <f t="shared" si="7"/>
        <v>-</v>
      </c>
      <c r="BL6" s="21" t="str">
        <f t="shared" si="7"/>
        <v>-</v>
      </c>
      <c r="BM6" s="21">
        <f t="shared" si="7"/>
        <v>862.99</v>
      </c>
      <c r="BN6" s="21">
        <f t="shared" si="7"/>
        <v>782.91</v>
      </c>
      <c r="BO6" s="21">
        <f t="shared" si="7"/>
        <v>783.21</v>
      </c>
      <c r="BP6" s="20" t="str">
        <f>IF(BP7="","",IF(BP7="-","【-】","【"&amp;SUBSTITUTE(TEXT(BP7,"#,##0.00"),"-","△")&amp;"】"))</f>
        <v>【765.05】</v>
      </c>
      <c r="BQ6" s="21" t="str">
        <f>IF(BQ7="",NA(),BQ7)</f>
        <v>-</v>
      </c>
      <c r="BR6" s="21" t="str">
        <f t="shared" ref="BR6:BZ6" si="8">IF(BR7="",NA(),BR7)</f>
        <v>-</v>
      </c>
      <c r="BS6" s="21">
        <f t="shared" si="8"/>
        <v>36.24</v>
      </c>
      <c r="BT6" s="21">
        <f t="shared" si="8"/>
        <v>38.53</v>
      </c>
      <c r="BU6" s="21">
        <f t="shared" si="8"/>
        <v>39.049999999999997</v>
      </c>
      <c r="BV6" s="21" t="str">
        <f t="shared" si="8"/>
        <v>-</v>
      </c>
      <c r="BW6" s="21" t="str">
        <f t="shared" si="8"/>
        <v>-</v>
      </c>
      <c r="BX6" s="21">
        <f t="shared" si="8"/>
        <v>50.06</v>
      </c>
      <c r="BY6" s="21">
        <f t="shared" si="8"/>
        <v>49.38</v>
      </c>
      <c r="BZ6" s="21">
        <f t="shared" si="8"/>
        <v>48.53</v>
      </c>
      <c r="CA6" s="20" t="str">
        <f>IF(CA7="","",IF(CA7="-","【-】","【"&amp;SUBSTITUTE(TEXT(CA7,"#,##0.00"),"-","△")&amp;"】"))</f>
        <v>【48.97】</v>
      </c>
      <c r="CB6" s="21" t="str">
        <f>IF(CB7="",NA(),CB7)</f>
        <v>-</v>
      </c>
      <c r="CC6" s="21" t="str">
        <f t="shared" ref="CC6:CK6" si="9">IF(CC7="",NA(),CC7)</f>
        <v>-</v>
      </c>
      <c r="CD6" s="21">
        <f t="shared" si="9"/>
        <v>381.98</v>
      </c>
      <c r="CE6" s="21">
        <f t="shared" si="9"/>
        <v>366.69</v>
      </c>
      <c r="CF6" s="21">
        <f t="shared" si="9"/>
        <v>356.67</v>
      </c>
      <c r="CG6" s="21" t="str">
        <f t="shared" si="9"/>
        <v>-</v>
      </c>
      <c r="CH6" s="21" t="str">
        <f t="shared" si="9"/>
        <v>-</v>
      </c>
      <c r="CI6" s="21">
        <f t="shared" si="9"/>
        <v>309.22000000000003</v>
      </c>
      <c r="CJ6" s="21">
        <f t="shared" si="9"/>
        <v>316.97000000000003</v>
      </c>
      <c r="CK6" s="21">
        <f t="shared" si="9"/>
        <v>326.17</v>
      </c>
      <c r="CL6" s="20" t="str">
        <f>IF(CL7="","",IF(CL7="-","【-】","【"&amp;SUBSTITUTE(TEXT(CL7,"#,##0.00"),"-","△")&amp;"】"))</f>
        <v>【328.76】</v>
      </c>
      <c r="CM6" s="21" t="str">
        <f>IF(CM7="",NA(),CM7)</f>
        <v>-</v>
      </c>
      <c r="CN6" s="21" t="str">
        <f t="shared" ref="CN6:CV6" si="10">IF(CN7="",NA(),CN7)</f>
        <v>-</v>
      </c>
      <c r="CO6" s="21">
        <f t="shared" si="10"/>
        <v>38.14</v>
      </c>
      <c r="CP6" s="21">
        <f t="shared" si="10"/>
        <v>39.18</v>
      </c>
      <c r="CQ6" s="21">
        <f t="shared" si="10"/>
        <v>51.25</v>
      </c>
      <c r="CR6" s="21" t="str">
        <f t="shared" si="10"/>
        <v>-</v>
      </c>
      <c r="CS6" s="21" t="str">
        <f t="shared" si="10"/>
        <v>-</v>
      </c>
      <c r="CT6" s="21">
        <f t="shared" si="10"/>
        <v>47.35</v>
      </c>
      <c r="CU6" s="21">
        <f t="shared" si="10"/>
        <v>46.36</v>
      </c>
      <c r="CV6" s="21">
        <f t="shared" si="10"/>
        <v>228.91</v>
      </c>
      <c r="CW6" s="20" t="str">
        <f>IF(CW7="","",IF(CW7="-","【-】","【"&amp;SUBSTITUTE(TEXT(CW7,"#,##0.00"),"-","△")&amp;"】"))</f>
        <v>【224.12】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81.209999999999994</v>
      </c>
      <c r="DF6" s="21">
        <f t="shared" si="11"/>
        <v>83.08</v>
      </c>
      <c r="DG6" s="21">
        <f t="shared" si="11"/>
        <v>82.61</v>
      </c>
      <c r="DH6" s="20" t="str">
        <f>IF(DH7="","",IF(DH7="-","【-】","【"&amp;SUBSTITUTE(TEXT(DH7,"#,##0.00"),"-","△")&amp;"】"))</f>
        <v>【81.92】</v>
      </c>
      <c r="DI6" s="21" t="str">
        <f>IF(DI7="",NA(),DI7)</f>
        <v>-</v>
      </c>
      <c r="DJ6" s="21" t="str">
        <f t="shared" ref="DJ6:DR6" si="12">IF(DJ7="",NA(),DJ7)</f>
        <v>-</v>
      </c>
      <c r="DK6" s="21">
        <f t="shared" si="12"/>
        <v>4.5199999999999996</v>
      </c>
      <c r="DL6" s="21">
        <f t="shared" si="12"/>
        <v>9.0399999999999991</v>
      </c>
      <c r="DM6" s="21">
        <f t="shared" si="12"/>
        <v>13.55</v>
      </c>
      <c r="DN6" s="21" t="str">
        <f t="shared" si="12"/>
        <v>-</v>
      </c>
      <c r="DO6" s="21" t="str">
        <f t="shared" si="12"/>
        <v>-</v>
      </c>
      <c r="DP6" s="21">
        <f t="shared" si="12"/>
        <v>39.64</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152269</v>
      </c>
      <c r="D7" s="23">
        <v>46</v>
      </c>
      <c r="E7" s="23">
        <v>18</v>
      </c>
      <c r="F7" s="23">
        <v>1</v>
      </c>
      <c r="G7" s="23">
        <v>0</v>
      </c>
      <c r="H7" s="23" t="s">
        <v>96</v>
      </c>
      <c r="I7" s="23" t="s">
        <v>97</v>
      </c>
      <c r="J7" s="23" t="s">
        <v>98</v>
      </c>
      <c r="K7" s="23" t="s">
        <v>99</v>
      </c>
      <c r="L7" s="23" t="s">
        <v>100</v>
      </c>
      <c r="M7" s="23" t="s">
        <v>101</v>
      </c>
      <c r="N7" s="24" t="s">
        <v>102</v>
      </c>
      <c r="O7" s="24">
        <v>68.27</v>
      </c>
      <c r="P7" s="24">
        <v>0.31</v>
      </c>
      <c r="Q7" s="24">
        <v>100</v>
      </c>
      <c r="R7" s="24">
        <v>3845</v>
      </c>
      <c r="S7" s="24">
        <v>54605</v>
      </c>
      <c r="T7" s="24">
        <v>584.54999999999995</v>
      </c>
      <c r="U7" s="24">
        <v>93.41</v>
      </c>
      <c r="V7" s="24">
        <v>169</v>
      </c>
      <c r="W7" s="24">
        <v>0.09</v>
      </c>
      <c r="X7" s="24">
        <v>1877.78</v>
      </c>
      <c r="Y7" s="24" t="s">
        <v>102</v>
      </c>
      <c r="Z7" s="24" t="s">
        <v>102</v>
      </c>
      <c r="AA7" s="24">
        <v>100.01</v>
      </c>
      <c r="AB7" s="24">
        <v>104.23</v>
      </c>
      <c r="AC7" s="24">
        <v>100.44</v>
      </c>
      <c r="AD7" s="24" t="s">
        <v>102</v>
      </c>
      <c r="AE7" s="24" t="s">
        <v>102</v>
      </c>
      <c r="AF7" s="24">
        <v>89.75</v>
      </c>
      <c r="AG7" s="24">
        <v>96.14</v>
      </c>
      <c r="AH7" s="24">
        <v>95.6</v>
      </c>
      <c r="AI7" s="24">
        <v>96.22</v>
      </c>
      <c r="AJ7" s="24" t="s">
        <v>102</v>
      </c>
      <c r="AK7" s="24" t="s">
        <v>102</v>
      </c>
      <c r="AL7" s="24">
        <v>0</v>
      </c>
      <c r="AM7" s="24">
        <v>0</v>
      </c>
      <c r="AN7" s="24">
        <v>0</v>
      </c>
      <c r="AO7" s="24" t="s">
        <v>102</v>
      </c>
      <c r="AP7" s="24" t="s">
        <v>102</v>
      </c>
      <c r="AQ7" s="24">
        <v>249.76</v>
      </c>
      <c r="AR7" s="24">
        <v>237</v>
      </c>
      <c r="AS7" s="24">
        <v>257.23</v>
      </c>
      <c r="AT7" s="24">
        <v>232.28</v>
      </c>
      <c r="AU7" s="24" t="s">
        <v>102</v>
      </c>
      <c r="AV7" s="24" t="s">
        <v>102</v>
      </c>
      <c r="AW7" s="24">
        <v>71.06</v>
      </c>
      <c r="AX7" s="24">
        <v>197.92</v>
      </c>
      <c r="AY7" s="24">
        <v>252.72</v>
      </c>
      <c r="AZ7" s="24" t="s">
        <v>102</v>
      </c>
      <c r="BA7" s="24" t="s">
        <v>102</v>
      </c>
      <c r="BB7" s="24">
        <v>256.37</v>
      </c>
      <c r="BC7" s="24">
        <v>135.35</v>
      </c>
      <c r="BD7" s="24">
        <v>150.91999999999999</v>
      </c>
      <c r="BE7" s="24">
        <v>155.69</v>
      </c>
      <c r="BF7" s="24" t="s">
        <v>102</v>
      </c>
      <c r="BG7" s="24" t="s">
        <v>102</v>
      </c>
      <c r="BH7" s="24">
        <v>1507.59</v>
      </c>
      <c r="BI7" s="24">
        <v>1031.93</v>
      </c>
      <c r="BJ7" s="24">
        <v>917.92</v>
      </c>
      <c r="BK7" s="24" t="s">
        <v>102</v>
      </c>
      <c r="BL7" s="24" t="s">
        <v>102</v>
      </c>
      <c r="BM7" s="24">
        <v>862.99</v>
      </c>
      <c r="BN7" s="24">
        <v>782.91</v>
      </c>
      <c r="BO7" s="24">
        <v>783.21</v>
      </c>
      <c r="BP7" s="24">
        <v>765.05</v>
      </c>
      <c r="BQ7" s="24" t="s">
        <v>102</v>
      </c>
      <c r="BR7" s="24" t="s">
        <v>102</v>
      </c>
      <c r="BS7" s="24">
        <v>36.24</v>
      </c>
      <c r="BT7" s="24">
        <v>38.53</v>
      </c>
      <c r="BU7" s="24">
        <v>39.049999999999997</v>
      </c>
      <c r="BV7" s="24" t="s">
        <v>102</v>
      </c>
      <c r="BW7" s="24" t="s">
        <v>102</v>
      </c>
      <c r="BX7" s="24">
        <v>50.06</v>
      </c>
      <c r="BY7" s="24">
        <v>49.38</v>
      </c>
      <c r="BZ7" s="24">
        <v>48.53</v>
      </c>
      <c r="CA7" s="24">
        <v>48.97</v>
      </c>
      <c r="CB7" s="24" t="s">
        <v>102</v>
      </c>
      <c r="CC7" s="24" t="s">
        <v>102</v>
      </c>
      <c r="CD7" s="24">
        <v>381.98</v>
      </c>
      <c r="CE7" s="24">
        <v>366.69</v>
      </c>
      <c r="CF7" s="24">
        <v>356.67</v>
      </c>
      <c r="CG7" s="24" t="s">
        <v>102</v>
      </c>
      <c r="CH7" s="24" t="s">
        <v>102</v>
      </c>
      <c r="CI7" s="24">
        <v>309.22000000000003</v>
      </c>
      <c r="CJ7" s="24">
        <v>316.97000000000003</v>
      </c>
      <c r="CK7" s="24">
        <v>326.17</v>
      </c>
      <c r="CL7" s="24">
        <v>328.76</v>
      </c>
      <c r="CM7" s="24" t="s">
        <v>102</v>
      </c>
      <c r="CN7" s="24" t="s">
        <v>102</v>
      </c>
      <c r="CO7" s="24">
        <v>38.14</v>
      </c>
      <c r="CP7" s="24">
        <v>39.18</v>
      </c>
      <c r="CQ7" s="24">
        <v>51.25</v>
      </c>
      <c r="CR7" s="24" t="s">
        <v>102</v>
      </c>
      <c r="CS7" s="24" t="s">
        <v>102</v>
      </c>
      <c r="CT7" s="24">
        <v>47.35</v>
      </c>
      <c r="CU7" s="24">
        <v>46.36</v>
      </c>
      <c r="CV7" s="24">
        <v>228.91</v>
      </c>
      <c r="CW7" s="24">
        <v>224.12</v>
      </c>
      <c r="CX7" s="24" t="s">
        <v>102</v>
      </c>
      <c r="CY7" s="24" t="s">
        <v>102</v>
      </c>
      <c r="CZ7" s="24">
        <v>100</v>
      </c>
      <c r="DA7" s="24">
        <v>100</v>
      </c>
      <c r="DB7" s="24">
        <v>100</v>
      </c>
      <c r="DC7" s="24" t="s">
        <v>102</v>
      </c>
      <c r="DD7" s="24" t="s">
        <v>102</v>
      </c>
      <c r="DE7" s="24">
        <v>81.209999999999994</v>
      </c>
      <c r="DF7" s="24">
        <v>83.08</v>
      </c>
      <c r="DG7" s="24">
        <v>82.61</v>
      </c>
      <c r="DH7" s="24">
        <v>81.92</v>
      </c>
      <c r="DI7" s="24" t="s">
        <v>102</v>
      </c>
      <c r="DJ7" s="24" t="s">
        <v>102</v>
      </c>
      <c r="DK7" s="24">
        <v>4.5199999999999996</v>
      </c>
      <c r="DL7" s="24">
        <v>9.0399999999999991</v>
      </c>
      <c r="DM7" s="24">
        <v>13.55</v>
      </c>
      <c r="DN7" s="24" t="s">
        <v>102</v>
      </c>
      <c r="DO7" s="24" t="s">
        <v>102</v>
      </c>
      <c r="DP7" s="24">
        <v>39.64</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2022-12-01T01:42:34Z</dcterms:created>
  <dcterms:modified xsi:type="dcterms:W3CDTF">2023-01-18T01:43:11Z</dcterms:modified>
  <cp:category/>
</cp:coreProperties>
</file>