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autoCompressPictures="0"/>
  <mc:AlternateContent xmlns:mc="http://schemas.openxmlformats.org/markup-compatibility/2006">
    <mc:Choice Requires="x15">
      <x15ac:absPath xmlns:x15ac="http://schemas.microsoft.com/office/spreadsheetml/2010/11/ac" url="\\N2525\f\＃農業振興係\■■■中山間地域等直接支払交付金\第5期中山間直払関係\R06\９.収支報告書\収支報告書（ウェブサイト更新用）\収支報告書様式\"/>
    </mc:Choice>
  </mc:AlternateContent>
  <xr:revisionPtr revIDLastSave="0" documentId="13_ncr:1_{4A2E2880-464C-42FB-ACCF-D3C0F40917FC}" xr6:coauthVersionLast="47" xr6:coauthVersionMax="47" xr10:uidLastSave="{00000000-0000-0000-0000-000000000000}"/>
  <bookViews>
    <workbookView xWindow="-120" yWindow="-120" windowWidth="29040" windowHeight="15720" xr2:uid="{00000000-000D-0000-FFFF-FFFF00000000}"/>
  </bookViews>
  <sheets>
    <sheet name="協定参加者別細目（記載例）" sheetId="8" r:id="rId1"/>
    <sheet name="協定参加者別細目（面積割）" sheetId="1" r:id="rId2"/>
    <sheet name="所得お知らせ（面積割）" sheetId="2" r:id="rId3"/>
    <sheet name="協定参加者別細目（面積割・個人配分直接入力）" sheetId="12" r:id="rId4"/>
    <sheet name="所得お知らせ（面積割・個人配分直接入力）" sheetId="13" r:id="rId5"/>
  </sheets>
  <definedNames>
    <definedName name="_xlnm._FilterDatabase" localSheetId="0" hidden="1">'協定参加者別細目（記載例）'!$A$12:$O$65</definedName>
    <definedName name="_xlnm._FilterDatabase" localSheetId="1" hidden="1">'協定参加者別細目（面積割）'!$A$12:$O$65</definedName>
    <definedName name="_xlnm._FilterDatabase" localSheetId="3" hidden="1">'協定参加者別細目（面積割・個人配分直接入力）'!$A$12:$O$65</definedName>
    <definedName name="_xlnm.Print_Area" localSheetId="0">'協定参加者別細目（記載例）'!$A:$N</definedName>
    <definedName name="_xlnm.Print_Area" localSheetId="1">'協定参加者別細目（面積割）'!$A:$N</definedName>
    <definedName name="_xlnm.Print_Area" localSheetId="3">'協定参加者別細目（面積割・個人配分直接入力）'!$A:$N</definedName>
    <definedName name="_xlnm.Print_Area" localSheetId="2">'所得お知らせ（面積割）'!$A$1:$F$28</definedName>
    <definedName name="_xlnm.Print_Area" localSheetId="4">'所得お知らせ（面積割・個人配分直接入力）'!$A$1:$F$28</definedName>
    <definedName name="_xlnm.Print_Titles" localSheetId="0">'協定参加者別細目（記載例）'!$1:$12</definedName>
    <definedName name="_xlnm.Print_Titles" localSheetId="1">'協定参加者別細目（面積割）'!$2:$12</definedName>
    <definedName name="_xlnm.Print_Titles" localSheetId="3">'協定参加者別細目（面積割・個人配分直接入力）'!$2:$12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9" i="1" l="1"/>
  <c r="H38" i="1"/>
  <c r="H39" i="12"/>
  <c r="H40" i="12"/>
  <c r="H41" i="12"/>
  <c r="H42" i="12"/>
  <c r="H43" i="12"/>
  <c r="H44" i="12"/>
  <c r="H45" i="12"/>
  <c r="H46" i="12"/>
  <c r="H47" i="12"/>
  <c r="H48" i="12"/>
  <c r="H49" i="12"/>
  <c r="H50" i="12"/>
  <c r="H51" i="12"/>
  <c r="H52" i="12"/>
  <c r="H53" i="12"/>
  <c r="H54" i="12"/>
  <c r="H55" i="12"/>
  <c r="H56" i="12"/>
  <c r="H57" i="12"/>
  <c r="H58" i="12"/>
  <c r="H59" i="12"/>
  <c r="H60" i="12"/>
  <c r="H61" i="12"/>
  <c r="H62" i="12"/>
  <c r="H38" i="12"/>
  <c r="E13" i="1"/>
  <c r="C2" i="13" l="1"/>
  <c r="F10" i="1"/>
  <c r="G10" i="12"/>
  <c r="G10" i="1" l="1"/>
  <c r="E14" i="1"/>
  <c r="E15" i="1"/>
  <c r="E16" i="1"/>
  <c r="E17" i="1"/>
  <c r="E18" i="1"/>
  <c r="E12" i="13" l="1"/>
  <c r="E10" i="13"/>
  <c r="K63" i="12"/>
  <c r="C63" i="12"/>
  <c r="J62" i="12"/>
  <c r="M62" i="12" s="1"/>
  <c r="G62" i="12"/>
  <c r="I62" i="12" s="1"/>
  <c r="L62" i="12" s="1"/>
  <c r="D62" i="12"/>
  <c r="J61" i="12"/>
  <c r="M61" i="12" s="1"/>
  <c r="G61" i="12"/>
  <c r="I61" i="12" s="1"/>
  <c r="L61" i="12" s="1"/>
  <c r="D61" i="12"/>
  <c r="J60" i="12"/>
  <c r="M60" i="12" s="1"/>
  <c r="G60" i="12"/>
  <c r="I60" i="12" s="1"/>
  <c r="L60" i="12" s="1"/>
  <c r="D60" i="12"/>
  <c r="J59" i="12"/>
  <c r="M59" i="12" s="1"/>
  <c r="G59" i="12"/>
  <c r="I59" i="12" s="1"/>
  <c r="L59" i="12" s="1"/>
  <c r="D59" i="12"/>
  <c r="J58" i="12"/>
  <c r="M58" i="12" s="1"/>
  <c r="G58" i="12"/>
  <c r="I58" i="12" s="1"/>
  <c r="L58" i="12" s="1"/>
  <c r="N58" i="12" s="1"/>
  <c r="D58" i="12"/>
  <c r="J57" i="12"/>
  <c r="M57" i="12" s="1"/>
  <c r="G57" i="12"/>
  <c r="I57" i="12" s="1"/>
  <c r="L57" i="12" s="1"/>
  <c r="D57" i="12"/>
  <c r="J56" i="12"/>
  <c r="M56" i="12" s="1"/>
  <c r="G56" i="12"/>
  <c r="I56" i="12" s="1"/>
  <c r="L56" i="12" s="1"/>
  <c r="D56" i="12"/>
  <c r="J55" i="12"/>
  <c r="M55" i="12" s="1"/>
  <c r="G55" i="12"/>
  <c r="I55" i="12" s="1"/>
  <c r="L55" i="12" s="1"/>
  <c r="D55" i="12"/>
  <c r="J54" i="12"/>
  <c r="M54" i="12" s="1"/>
  <c r="G54" i="12"/>
  <c r="I54" i="12" s="1"/>
  <c r="L54" i="12" s="1"/>
  <c r="N54" i="12" s="1"/>
  <c r="D54" i="12"/>
  <c r="J53" i="12"/>
  <c r="M53" i="12" s="1"/>
  <c r="G53" i="12"/>
  <c r="I53" i="12" s="1"/>
  <c r="L53" i="12" s="1"/>
  <c r="D53" i="12"/>
  <c r="J52" i="12"/>
  <c r="M52" i="12" s="1"/>
  <c r="G52" i="12"/>
  <c r="I52" i="12" s="1"/>
  <c r="L52" i="12" s="1"/>
  <c r="D52" i="12"/>
  <c r="J51" i="12"/>
  <c r="M51" i="12" s="1"/>
  <c r="G51" i="12"/>
  <c r="I51" i="12" s="1"/>
  <c r="L51" i="12" s="1"/>
  <c r="D51" i="12"/>
  <c r="J50" i="12"/>
  <c r="M50" i="12" s="1"/>
  <c r="G50" i="12"/>
  <c r="I50" i="12"/>
  <c r="L50" i="12" s="1"/>
  <c r="D50" i="12"/>
  <c r="J49" i="12"/>
  <c r="M49" i="12" s="1"/>
  <c r="G49" i="12"/>
  <c r="I49" i="12"/>
  <c r="L49" i="12" s="1"/>
  <c r="D49" i="12"/>
  <c r="J48" i="12"/>
  <c r="M48" i="12" s="1"/>
  <c r="G48" i="12"/>
  <c r="I48" i="12" s="1"/>
  <c r="L48" i="12" s="1"/>
  <c r="N48" i="12" s="1"/>
  <c r="D48" i="12"/>
  <c r="J47" i="12"/>
  <c r="M47" i="12" s="1"/>
  <c r="G47" i="12"/>
  <c r="I47" i="12" s="1"/>
  <c r="L47" i="12" s="1"/>
  <c r="D47" i="12"/>
  <c r="J46" i="12"/>
  <c r="M46" i="12" s="1"/>
  <c r="G46" i="12"/>
  <c r="I46" i="12"/>
  <c r="L46" i="12" s="1"/>
  <c r="D46" i="12"/>
  <c r="J45" i="12"/>
  <c r="M45" i="12" s="1"/>
  <c r="G45" i="12"/>
  <c r="I45" i="12" s="1"/>
  <c r="L45" i="12" s="1"/>
  <c r="D45" i="12"/>
  <c r="J44" i="12"/>
  <c r="M44" i="12" s="1"/>
  <c r="G44" i="12"/>
  <c r="I44" i="12"/>
  <c r="L44" i="12" s="1"/>
  <c r="N44" i="12" s="1"/>
  <c r="D44" i="12"/>
  <c r="J43" i="12"/>
  <c r="M43" i="12" s="1"/>
  <c r="G43" i="12"/>
  <c r="I43" i="12" s="1"/>
  <c r="L43" i="12" s="1"/>
  <c r="D43" i="12"/>
  <c r="J42" i="12"/>
  <c r="M42" i="12" s="1"/>
  <c r="G42" i="12"/>
  <c r="I42" i="12" s="1"/>
  <c r="L42" i="12" s="1"/>
  <c r="D42" i="12"/>
  <c r="J41" i="12"/>
  <c r="M41" i="12" s="1"/>
  <c r="G41" i="12"/>
  <c r="I41" i="12" s="1"/>
  <c r="L41" i="12" s="1"/>
  <c r="D41" i="12"/>
  <c r="J40" i="12"/>
  <c r="M40" i="12" s="1"/>
  <c r="G40" i="12"/>
  <c r="I40" i="12" s="1"/>
  <c r="L40" i="12" s="1"/>
  <c r="D40" i="12"/>
  <c r="J39" i="12"/>
  <c r="M39" i="12" s="1"/>
  <c r="G39" i="12"/>
  <c r="I39" i="12" s="1"/>
  <c r="L39" i="12" s="1"/>
  <c r="D39" i="12"/>
  <c r="J38" i="12"/>
  <c r="M38" i="12" s="1"/>
  <c r="G38" i="12"/>
  <c r="I38" i="12"/>
  <c r="L38" i="12" s="1"/>
  <c r="N38" i="12" s="1"/>
  <c r="D38" i="12"/>
  <c r="H37" i="12"/>
  <c r="J37" i="12" s="1"/>
  <c r="M37" i="12" s="1"/>
  <c r="G37" i="12"/>
  <c r="I37" i="12" s="1"/>
  <c r="L37" i="12" s="1"/>
  <c r="D37" i="12"/>
  <c r="H36" i="12"/>
  <c r="J36" i="12" s="1"/>
  <c r="M36" i="12" s="1"/>
  <c r="G36" i="12"/>
  <c r="I36" i="12" s="1"/>
  <c r="L36" i="12" s="1"/>
  <c r="D36" i="12"/>
  <c r="H35" i="12"/>
  <c r="J35" i="12" s="1"/>
  <c r="M35" i="12" s="1"/>
  <c r="G35" i="12"/>
  <c r="I35" i="12" s="1"/>
  <c r="L35" i="12" s="1"/>
  <c r="D35" i="12"/>
  <c r="H34" i="12"/>
  <c r="J34" i="12" s="1"/>
  <c r="M34" i="12" s="1"/>
  <c r="G34" i="12"/>
  <c r="I34" i="12" s="1"/>
  <c r="L34" i="12" s="1"/>
  <c r="N34" i="12" s="1"/>
  <c r="D34" i="12"/>
  <c r="H33" i="12"/>
  <c r="J33" i="12" s="1"/>
  <c r="M33" i="12" s="1"/>
  <c r="G33" i="12"/>
  <c r="I33" i="12" s="1"/>
  <c r="L33" i="12" s="1"/>
  <c r="D33" i="12"/>
  <c r="H32" i="12"/>
  <c r="J32" i="12" s="1"/>
  <c r="M32" i="12" s="1"/>
  <c r="G32" i="12"/>
  <c r="I32" i="12"/>
  <c r="L32" i="12" s="1"/>
  <c r="D32" i="12"/>
  <c r="H31" i="12"/>
  <c r="J31" i="12" s="1"/>
  <c r="M31" i="12" s="1"/>
  <c r="G31" i="12"/>
  <c r="I31" i="12" s="1"/>
  <c r="L31" i="12" s="1"/>
  <c r="D31" i="12"/>
  <c r="H30" i="12"/>
  <c r="J30" i="12" s="1"/>
  <c r="M30" i="12" s="1"/>
  <c r="G30" i="12"/>
  <c r="I30" i="12" s="1"/>
  <c r="L30" i="12" s="1"/>
  <c r="D30" i="12"/>
  <c r="H29" i="12"/>
  <c r="J29" i="12" s="1"/>
  <c r="M29" i="12" s="1"/>
  <c r="G29" i="12"/>
  <c r="I29" i="12" s="1"/>
  <c r="L29" i="12" s="1"/>
  <c r="D29" i="12"/>
  <c r="H28" i="12"/>
  <c r="J28" i="12" s="1"/>
  <c r="M28" i="12" s="1"/>
  <c r="G28" i="12"/>
  <c r="I28" i="12"/>
  <c r="L28" i="12" s="1"/>
  <c r="N28" i="12" s="1"/>
  <c r="D28" i="12"/>
  <c r="H27" i="12"/>
  <c r="J27" i="12" s="1"/>
  <c r="M27" i="12" s="1"/>
  <c r="G27" i="12"/>
  <c r="I27" i="12" s="1"/>
  <c r="L27" i="12" s="1"/>
  <c r="D27" i="12"/>
  <c r="H26" i="12"/>
  <c r="J26" i="12" s="1"/>
  <c r="M26" i="12" s="1"/>
  <c r="G26" i="12"/>
  <c r="I26" i="12" s="1"/>
  <c r="L26" i="12" s="1"/>
  <c r="D26" i="12"/>
  <c r="H25" i="12"/>
  <c r="J25" i="12" s="1"/>
  <c r="M25" i="12" s="1"/>
  <c r="G25" i="12"/>
  <c r="I25" i="12"/>
  <c r="L25" i="12" s="1"/>
  <c r="N25" i="12" s="1"/>
  <c r="D25" i="12"/>
  <c r="H24" i="12"/>
  <c r="J24" i="12" s="1"/>
  <c r="M24" i="12" s="1"/>
  <c r="G24" i="12"/>
  <c r="I24" i="12" s="1"/>
  <c r="L24" i="12" s="1"/>
  <c r="N24" i="12" s="1"/>
  <c r="D24" i="12"/>
  <c r="H23" i="12"/>
  <c r="J23" i="12" s="1"/>
  <c r="M23" i="12" s="1"/>
  <c r="G23" i="12"/>
  <c r="I23" i="12" s="1"/>
  <c r="L23" i="12" s="1"/>
  <c r="D23" i="12"/>
  <c r="H22" i="12"/>
  <c r="J22" i="12" s="1"/>
  <c r="M22" i="12" s="1"/>
  <c r="G22" i="12"/>
  <c r="I22" i="12"/>
  <c r="L22" i="12" s="1"/>
  <c r="N22" i="12" s="1"/>
  <c r="D22" i="12"/>
  <c r="H21" i="12"/>
  <c r="J21" i="12" s="1"/>
  <c r="M21" i="12" s="1"/>
  <c r="G21" i="12"/>
  <c r="I21" i="12" s="1"/>
  <c r="L21" i="12" s="1"/>
  <c r="N21" i="12" s="1"/>
  <c r="D21" i="12"/>
  <c r="H20" i="12"/>
  <c r="J20" i="12" s="1"/>
  <c r="M20" i="12" s="1"/>
  <c r="G20" i="12"/>
  <c r="I20" i="12" s="1"/>
  <c r="L20" i="12" s="1"/>
  <c r="N20" i="12" s="1"/>
  <c r="D20" i="12"/>
  <c r="H19" i="12"/>
  <c r="J19" i="12" s="1"/>
  <c r="M19" i="12" s="1"/>
  <c r="G19" i="12"/>
  <c r="I19" i="12" s="1"/>
  <c r="L19" i="12" s="1"/>
  <c r="D19" i="12"/>
  <c r="H18" i="12"/>
  <c r="J18" i="12" s="1"/>
  <c r="M18" i="12" s="1"/>
  <c r="G18" i="12"/>
  <c r="I18" i="12" s="1"/>
  <c r="L18" i="12" s="1"/>
  <c r="D18" i="12"/>
  <c r="H17" i="12"/>
  <c r="J17" i="12" s="1"/>
  <c r="M17" i="12" s="1"/>
  <c r="G17" i="12"/>
  <c r="I17" i="12" s="1"/>
  <c r="L17" i="12" s="1"/>
  <c r="N17" i="12" s="1"/>
  <c r="D17" i="12"/>
  <c r="H16" i="12"/>
  <c r="J16" i="12" s="1"/>
  <c r="M16" i="12" s="1"/>
  <c r="G16" i="12"/>
  <c r="I16" i="12" s="1"/>
  <c r="L16" i="12" s="1"/>
  <c r="D16" i="12"/>
  <c r="H15" i="12"/>
  <c r="J15" i="12" s="1"/>
  <c r="M15" i="12" s="1"/>
  <c r="G15" i="12"/>
  <c r="I15" i="12" s="1"/>
  <c r="L15" i="12" s="1"/>
  <c r="D15" i="12"/>
  <c r="H14" i="12"/>
  <c r="J14" i="12" s="1"/>
  <c r="M14" i="12" s="1"/>
  <c r="G14" i="12"/>
  <c r="I14" i="12"/>
  <c r="L14" i="12" s="1"/>
  <c r="N14" i="12" s="1"/>
  <c r="D14" i="12"/>
  <c r="H13" i="12"/>
  <c r="J13" i="12" s="1"/>
  <c r="G13" i="12"/>
  <c r="E63" i="12"/>
  <c r="F10" i="12" s="1"/>
  <c r="D13" i="12"/>
  <c r="H11" i="12"/>
  <c r="C2" i="2"/>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E12" i="2"/>
  <c r="E10" i="2"/>
  <c r="K63" i="1"/>
  <c r="C63" i="1"/>
  <c r="H60" i="1" s="1"/>
  <c r="J60" i="1" s="1"/>
  <c r="M60" i="1" s="1"/>
  <c r="H11" i="1"/>
  <c r="K63" i="8"/>
  <c r="C63" i="8"/>
  <c r="H39" i="8" s="1"/>
  <c r="J39" i="8" s="1"/>
  <c r="M39" i="8" s="1"/>
  <c r="H62" i="8"/>
  <c r="J62" i="8" s="1"/>
  <c r="M62" i="8" s="1"/>
  <c r="D62" i="8"/>
  <c r="H61" i="8"/>
  <c r="J61" i="8" s="1"/>
  <c r="M61" i="8" s="1"/>
  <c r="D61" i="8"/>
  <c r="H60" i="8"/>
  <c r="J60" i="8" s="1"/>
  <c r="M60" i="8" s="1"/>
  <c r="D60" i="8"/>
  <c r="H59" i="8"/>
  <c r="J59" i="8" s="1"/>
  <c r="M59" i="8" s="1"/>
  <c r="D59" i="8"/>
  <c r="H58" i="8"/>
  <c r="J58" i="8" s="1"/>
  <c r="M58" i="8" s="1"/>
  <c r="D58" i="8"/>
  <c r="H57" i="8"/>
  <c r="J57" i="8" s="1"/>
  <c r="M57" i="8" s="1"/>
  <c r="D57" i="8"/>
  <c r="H56" i="8"/>
  <c r="J56" i="8" s="1"/>
  <c r="M56" i="8" s="1"/>
  <c r="D56" i="8"/>
  <c r="H55" i="8"/>
  <c r="J55" i="8" s="1"/>
  <c r="M55" i="8" s="1"/>
  <c r="D55" i="8"/>
  <c r="H54" i="8"/>
  <c r="J54" i="8" s="1"/>
  <c r="M54" i="8" s="1"/>
  <c r="D54" i="8"/>
  <c r="H53" i="8"/>
  <c r="J53" i="8" s="1"/>
  <c r="M53" i="8" s="1"/>
  <c r="D53" i="8"/>
  <c r="H52" i="8"/>
  <c r="J52" i="8" s="1"/>
  <c r="M52" i="8" s="1"/>
  <c r="D52" i="8"/>
  <c r="H51" i="8"/>
  <c r="J51" i="8" s="1"/>
  <c r="M51" i="8" s="1"/>
  <c r="D51" i="8"/>
  <c r="H50" i="8"/>
  <c r="J50" i="8" s="1"/>
  <c r="M50" i="8" s="1"/>
  <c r="D50" i="8"/>
  <c r="H49" i="8"/>
  <c r="J49" i="8" s="1"/>
  <c r="M49" i="8" s="1"/>
  <c r="D49" i="8"/>
  <c r="H48" i="8"/>
  <c r="J48" i="8" s="1"/>
  <c r="M48" i="8" s="1"/>
  <c r="D48" i="8"/>
  <c r="H47" i="8"/>
  <c r="J47" i="8" s="1"/>
  <c r="M47" i="8" s="1"/>
  <c r="D47" i="8"/>
  <c r="H46" i="8"/>
  <c r="J46" i="8" s="1"/>
  <c r="M46" i="8" s="1"/>
  <c r="D46" i="8"/>
  <c r="H45" i="8"/>
  <c r="J45" i="8" s="1"/>
  <c r="M45" i="8" s="1"/>
  <c r="D45" i="8"/>
  <c r="H44" i="8"/>
  <c r="J44" i="8" s="1"/>
  <c r="M44" i="8" s="1"/>
  <c r="D44" i="8"/>
  <c r="H43" i="8"/>
  <c r="J43" i="8" s="1"/>
  <c r="M43" i="8" s="1"/>
  <c r="D43" i="8"/>
  <c r="H42" i="8"/>
  <c r="J42" i="8" s="1"/>
  <c r="M42" i="8" s="1"/>
  <c r="D42" i="8"/>
  <c r="H41" i="8"/>
  <c r="J41" i="8" s="1"/>
  <c r="M41" i="8" s="1"/>
  <c r="D41" i="8"/>
  <c r="H40" i="8"/>
  <c r="J40" i="8" s="1"/>
  <c r="M40" i="8" s="1"/>
  <c r="D40" i="8"/>
  <c r="D39" i="8"/>
  <c r="H38" i="8"/>
  <c r="J38" i="8" s="1"/>
  <c r="M38" i="8" s="1"/>
  <c r="D38" i="8"/>
  <c r="H37" i="8"/>
  <c r="J37" i="8" s="1"/>
  <c r="M37" i="8" s="1"/>
  <c r="D37" i="8"/>
  <c r="H36" i="8"/>
  <c r="J36" i="8" s="1"/>
  <c r="M36" i="8" s="1"/>
  <c r="D36" i="8"/>
  <c r="H35" i="8"/>
  <c r="J35" i="8" s="1"/>
  <c r="M35" i="8" s="1"/>
  <c r="D35" i="8"/>
  <c r="H34" i="8"/>
  <c r="J34" i="8" s="1"/>
  <c r="M34" i="8" s="1"/>
  <c r="D34" i="8"/>
  <c r="J33" i="8"/>
  <c r="M33" i="8" s="1"/>
  <c r="H33" i="8"/>
  <c r="D33" i="8"/>
  <c r="D32" i="8"/>
  <c r="H31" i="8"/>
  <c r="J31" i="8" s="1"/>
  <c r="M31" i="8" s="1"/>
  <c r="D31" i="8"/>
  <c r="H30" i="8"/>
  <c r="J30" i="8" s="1"/>
  <c r="M30" i="8" s="1"/>
  <c r="D30" i="8"/>
  <c r="H29" i="8"/>
  <c r="J29" i="8" s="1"/>
  <c r="M29" i="8" s="1"/>
  <c r="D29" i="8"/>
  <c r="H28" i="8"/>
  <c r="J28" i="8" s="1"/>
  <c r="M28" i="8" s="1"/>
  <c r="D28" i="8"/>
  <c r="H27" i="8"/>
  <c r="J27" i="8" s="1"/>
  <c r="M27" i="8" s="1"/>
  <c r="G27" i="8"/>
  <c r="D27" i="8"/>
  <c r="H26" i="8"/>
  <c r="J26" i="8" s="1"/>
  <c r="M26" i="8" s="1"/>
  <c r="D26" i="8"/>
  <c r="H25" i="8"/>
  <c r="J25" i="8" s="1"/>
  <c r="M25" i="8" s="1"/>
  <c r="D25" i="8"/>
  <c r="D24" i="8"/>
  <c r="H23" i="8"/>
  <c r="J23" i="8" s="1"/>
  <c r="M23" i="8" s="1"/>
  <c r="G23" i="8"/>
  <c r="D23" i="8"/>
  <c r="H22" i="8"/>
  <c r="J22" i="8" s="1"/>
  <c r="M22" i="8" s="1"/>
  <c r="D22" i="8"/>
  <c r="D21" i="8"/>
  <c r="H20" i="8"/>
  <c r="J20" i="8" s="1"/>
  <c r="M20" i="8" s="1"/>
  <c r="D20" i="8"/>
  <c r="H19" i="8"/>
  <c r="J19" i="8" s="1"/>
  <c r="M19" i="8" s="1"/>
  <c r="G19" i="8"/>
  <c r="D19" i="8"/>
  <c r="H18" i="8"/>
  <c r="J18" i="8" s="1"/>
  <c r="M18" i="8" s="1"/>
  <c r="D18" i="8"/>
  <c r="H17" i="8"/>
  <c r="J17" i="8" s="1"/>
  <c r="M17" i="8" s="1"/>
  <c r="D17" i="8"/>
  <c r="H16" i="8"/>
  <c r="J16" i="8" s="1"/>
  <c r="M16" i="8" s="1"/>
  <c r="D16" i="8"/>
  <c r="H15" i="8"/>
  <c r="J15" i="8" s="1"/>
  <c r="M15" i="8" s="1"/>
  <c r="G15" i="8"/>
  <c r="D15" i="8"/>
  <c r="H14" i="8"/>
  <c r="J14" i="8" s="1"/>
  <c r="M14" i="8" s="1"/>
  <c r="D14" i="8"/>
  <c r="D13" i="8"/>
  <c r="D12" i="8"/>
  <c r="G10" i="8"/>
  <c r="G59" i="8" s="1"/>
  <c r="F10" i="8"/>
  <c r="E60" i="8" s="1"/>
  <c r="J5" i="8"/>
  <c r="J4" i="8"/>
  <c r="N62" i="12" l="1"/>
  <c r="N26" i="12"/>
  <c r="N41" i="12"/>
  <c r="N33" i="12"/>
  <c r="N45" i="12"/>
  <c r="N52" i="12"/>
  <c r="N57" i="12"/>
  <c r="N61" i="12"/>
  <c r="N42" i="12"/>
  <c r="N36" i="12"/>
  <c r="N56" i="12"/>
  <c r="N53" i="12"/>
  <c r="N40" i="12"/>
  <c r="N50" i="12"/>
  <c r="N16" i="12"/>
  <c r="N30" i="12"/>
  <c r="N37" i="12"/>
  <c r="N43" i="12"/>
  <c r="G63" i="12"/>
  <c r="D63" i="12"/>
  <c r="N55" i="12"/>
  <c r="N27" i="12"/>
  <c r="N47" i="12"/>
  <c r="N19" i="12"/>
  <c r="N59" i="12"/>
  <c r="N29" i="12"/>
  <c r="N46" i="12"/>
  <c r="N51" i="12"/>
  <c r="N60" i="12"/>
  <c r="N15" i="12"/>
  <c r="N35" i="12"/>
  <c r="M13" i="12"/>
  <c r="J63" i="12"/>
  <c r="N39" i="12"/>
  <c r="N31" i="12"/>
  <c r="N18" i="12"/>
  <c r="N23" i="12"/>
  <c r="N32" i="12"/>
  <c r="N49" i="12"/>
  <c r="H63" i="12"/>
  <c r="I13" i="12"/>
  <c r="E30" i="1"/>
  <c r="E54" i="1"/>
  <c r="G29" i="1"/>
  <c r="G53" i="1"/>
  <c r="H27" i="1"/>
  <c r="J27" i="1" s="1"/>
  <c r="M27" i="1" s="1"/>
  <c r="H51" i="1"/>
  <c r="J51" i="1" s="1"/>
  <c r="M51" i="1" s="1"/>
  <c r="H50" i="1"/>
  <c r="J50" i="1" s="1"/>
  <c r="M50" i="1" s="1"/>
  <c r="E32" i="1"/>
  <c r="E56" i="1"/>
  <c r="G30" i="1"/>
  <c r="G54" i="1"/>
  <c r="H28" i="1"/>
  <c r="J28" i="1" s="1"/>
  <c r="M28" i="1" s="1"/>
  <c r="H52" i="1"/>
  <c r="J52" i="1" s="1"/>
  <c r="M52" i="1" s="1"/>
  <c r="J39" i="1"/>
  <c r="M39" i="1" s="1"/>
  <c r="G18" i="1"/>
  <c r="H40" i="1"/>
  <c r="J40" i="1" s="1"/>
  <c r="M40" i="1" s="1"/>
  <c r="H41" i="1"/>
  <c r="J41" i="1" s="1"/>
  <c r="M41" i="1" s="1"/>
  <c r="E22" i="1"/>
  <c r="G25" i="1"/>
  <c r="H23" i="1"/>
  <c r="J23" i="1" s="1"/>
  <c r="M23" i="1" s="1"/>
  <c r="G51" i="1"/>
  <c r="E57" i="1"/>
  <c r="H53" i="1"/>
  <c r="J53" i="1" s="1"/>
  <c r="M53" i="1" s="1"/>
  <c r="G16" i="1"/>
  <c r="I16" i="1" s="1"/>
  <c r="L16" i="1" s="1"/>
  <c r="H15" i="1"/>
  <c r="J15" i="1" s="1"/>
  <c r="M15" i="1" s="1"/>
  <c r="E44" i="1"/>
  <c r="H16" i="1"/>
  <c r="J16" i="1" s="1"/>
  <c r="M16" i="1" s="1"/>
  <c r="E21" i="1"/>
  <c r="G19" i="1"/>
  <c r="G43" i="1"/>
  <c r="E47" i="1"/>
  <c r="G27" i="1"/>
  <c r="E24" i="1"/>
  <c r="G28" i="1"/>
  <c r="H29" i="1"/>
  <c r="J29" i="1" s="1"/>
  <c r="M29" i="1" s="1"/>
  <c r="E34" i="1"/>
  <c r="E58" i="1"/>
  <c r="G37" i="1"/>
  <c r="G61" i="1"/>
  <c r="H35" i="1"/>
  <c r="J35" i="1" s="1"/>
  <c r="M35" i="1" s="1"/>
  <c r="H59" i="1"/>
  <c r="J59" i="1" s="1"/>
  <c r="M59" i="1" s="1"/>
  <c r="E42" i="1"/>
  <c r="G41" i="1"/>
  <c r="E20" i="1"/>
  <c r="G42" i="1"/>
  <c r="E45" i="1"/>
  <c r="H17" i="1"/>
  <c r="J17" i="1" s="1"/>
  <c r="M17" i="1" s="1"/>
  <c r="E46" i="1"/>
  <c r="G49" i="1"/>
  <c r="H47" i="1"/>
  <c r="J47" i="1" s="1"/>
  <c r="M47" i="1" s="1"/>
  <c r="H49" i="1"/>
  <c r="J49" i="1" s="1"/>
  <c r="M49" i="1" s="1"/>
  <c r="G52" i="1"/>
  <c r="G55" i="1"/>
  <c r="E35" i="1"/>
  <c r="E59" i="1"/>
  <c r="G39" i="1"/>
  <c r="H13" i="1"/>
  <c r="J13" i="1" s="1"/>
  <c r="M13" i="1" s="1"/>
  <c r="D22" i="2" s="1"/>
  <c r="H37" i="1"/>
  <c r="J37" i="1" s="1"/>
  <c r="M37" i="1" s="1"/>
  <c r="H61" i="1"/>
  <c r="J61" i="1" s="1"/>
  <c r="M61" i="1" s="1"/>
  <c r="E23" i="1"/>
  <c r="H25" i="1"/>
  <c r="J25" i="1" s="1"/>
  <c r="M25" i="1" s="1"/>
  <c r="E48" i="1"/>
  <c r="H26" i="1"/>
  <c r="J26" i="1" s="1"/>
  <c r="M26" i="1" s="1"/>
  <c r="E33" i="1"/>
  <c r="G31" i="1"/>
  <c r="E36" i="1"/>
  <c r="E60" i="1"/>
  <c r="G40" i="1"/>
  <c r="H14" i="1"/>
  <c r="J14" i="1" s="1"/>
  <c r="M14" i="1" s="1"/>
  <c r="J38" i="1"/>
  <c r="M38" i="1" s="1"/>
  <c r="H62" i="1"/>
  <c r="J62" i="1" s="1"/>
  <c r="M62" i="1" s="1"/>
  <c r="E25" i="1"/>
  <c r="E37" i="1"/>
  <c r="E49" i="1"/>
  <c r="E61" i="1"/>
  <c r="G20" i="1"/>
  <c r="G32" i="1"/>
  <c r="G44" i="1"/>
  <c r="G56" i="1"/>
  <c r="H18" i="1"/>
  <c r="J18" i="1" s="1"/>
  <c r="M18" i="1" s="1"/>
  <c r="H30" i="1"/>
  <c r="J30" i="1" s="1"/>
  <c r="M30" i="1" s="1"/>
  <c r="H42" i="1"/>
  <c r="J42" i="1" s="1"/>
  <c r="M42" i="1" s="1"/>
  <c r="H54" i="1"/>
  <c r="J54" i="1" s="1"/>
  <c r="M54" i="1" s="1"/>
  <c r="E26" i="1"/>
  <c r="E38" i="1"/>
  <c r="E50" i="1"/>
  <c r="E62" i="1"/>
  <c r="G21" i="1"/>
  <c r="G33" i="1"/>
  <c r="G45" i="1"/>
  <c r="G57" i="1"/>
  <c r="H19" i="1"/>
  <c r="J19" i="1" s="1"/>
  <c r="M19" i="1" s="1"/>
  <c r="H31" i="1"/>
  <c r="J31" i="1" s="1"/>
  <c r="M31" i="1" s="1"/>
  <c r="H43" i="1"/>
  <c r="J43" i="1" s="1"/>
  <c r="M43" i="1" s="1"/>
  <c r="H55" i="1"/>
  <c r="J55" i="1" s="1"/>
  <c r="M55" i="1" s="1"/>
  <c r="E27" i="1"/>
  <c r="E39" i="1"/>
  <c r="E51" i="1"/>
  <c r="G13" i="1"/>
  <c r="G22" i="1"/>
  <c r="G34" i="1"/>
  <c r="G46" i="1"/>
  <c r="G58" i="1"/>
  <c r="H20" i="1"/>
  <c r="J20" i="1" s="1"/>
  <c r="M20" i="1" s="1"/>
  <c r="H32" i="1"/>
  <c r="J32" i="1" s="1"/>
  <c r="M32" i="1" s="1"/>
  <c r="H44" i="1"/>
  <c r="J44" i="1" s="1"/>
  <c r="M44" i="1" s="1"/>
  <c r="H56" i="1"/>
  <c r="J56" i="1" s="1"/>
  <c r="M56" i="1" s="1"/>
  <c r="E28" i="1"/>
  <c r="E40" i="1"/>
  <c r="E52" i="1"/>
  <c r="G14" i="1"/>
  <c r="G23" i="1"/>
  <c r="G35" i="1"/>
  <c r="G47" i="1"/>
  <c r="G59" i="1"/>
  <c r="H21" i="1"/>
  <c r="J21" i="1" s="1"/>
  <c r="M21" i="1" s="1"/>
  <c r="H33" i="1"/>
  <c r="J33" i="1" s="1"/>
  <c r="M33" i="1" s="1"/>
  <c r="H45" i="1"/>
  <c r="J45" i="1" s="1"/>
  <c r="M45" i="1" s="1"/>
  <c r="H57" i="1"/>
  <c r="J57" i="1" s="1"/>
  <c r="M57" i="1" s="1"/>
  <c r="E29" i="1"/>
  <c r="E41" i="1"/>
  <c r="E53" i="1"/>
  <c r="G15" i="1"/>
  <c r="G24" i="1"/>
  <c r="G36" i="1"/>
  <c r="G48" i="1"/>
  <c r="G60" i="1"/>
  <c r="H22" i="1"/>
  <c r="J22" i="1" s="1"/>
  <c r="M22" i="1" s="1"/>
  <c r="H34" i="1"/>
  <c r="J34" i="1" s="1"/>
  <c r="M34" i="1" s="1"/>
  <c r="H46" i="1"/>
  <c r="J46" i="1" s="1"/>
  <c r="M46" i="1" s="1"/>
  <c r="H58" i="1"/>
  <c r="J58" i="1" s="1"/>
  <c r="M58" i="1" s="1"/>
  <c r="E19" i="1"/>
  <c r="E31" i="1"/>
  <c r="E43" i="1"/>
  <c r="E55" i="1"/>
  <c r="G17" i="1"/>
  <c r="G26" i="1"/>
  <c r="G38" i="1"/>
  <c r="G50" i="1"/>
  <c r="G62" i="1"/>
  <c r="H24" i="1"/>
  <c r="J24" i="1" s="1"/>
  <c r="M24" i="1" s="1"/>
  <c r="H36" i="1"/>
  <c r="J36" i="1" s="1"/>
  <c r="M36" i="1" s="1"/>
  <c r="H48" i="1"/>
  <c r="J48" i="1" s="1"/>
  <c r="M48" i="1" s="1"/>
  <c r="D63" i="1"/>
  <c r="E16" i="8"/>
  <c r="E36" i="8"/>
  <c r="I36" i="8" s="1"/>
  <c r="L36" i="8" s="1"/>
  <c r="N36" i="8" s="1"/>
  <c r="H21" i="8"/>
  <c r="J21" i="8" s="1"/>
  <c r="M21" i="8" s="1"/>
  <c r="H32" i="8"/>
  <c r="J32" i="8" s="1"/>
  <c r="M32" i="8" s="1"/>
  <c r="G36" i="8"/>
  <c r="G40" i="8"/>
  <c r="G44" i="8"/>
  <c r="G52" i="8"/>
  <c r="G60" i="8"/>
  <c r="I60" i="8" s="1"/>
  <c r="L60" i="8" s="1"/>
  <c r="N60" i="8" s="1"/>
  <c r="G31" i="8"/>
  <c r="G20" i="8"/>
  <c r="E24" i="8"/>
  <c r="I24" i="8" s="1"/>
  <c r="L24" i="8" s="1"/>
  <c r="N24" i="8" s="1"/>
  <c r="G35" i="8"/>
  <c r="E20" i="8"/>
  <c r="D63" i="8"/>
  <c r="G24" i="8"/>
  <c r="E28" i="8"/>
  <c r="G39" i="8"/>
  <c r="H13" i="8"/>
  <c r="H24" i="8"/>
  <c r="J24" i="8" s="1"/>
  <c r="M24" i="8" s="1"/>
  <c r="G28" i="8"/>
  <c r="E32" i="8"/>
  <c r="I32" i="8" s="1"/>
  <c r="L32" i="8" s="1"/>
  <c r="N32" i="8" s="1"/>
  <c r="G47" i="8"/>
  <c r="G55" i="8"/>
  <c r="G16" i="8"/>
  <c r="G32" i="8"/>
  <c r="E29" i="8"/>
  <c r="E33" i="8"/>
  <c r="E37" i="8"/>
  <c r="E45" i="8"/>
  <c r="E48" i="8"/>
  <c r="G13" i="8"/>
  <c r="G63" i="8" s="1"/>
  <c r="G25" i="8"/>
  <c r="E26" i="8"/>
  <c r="G29" i="8"/>
  <c r="G33" i="8"/>
  <c r="E34" i="8"/>
  <c r="G37" i="8"/>
  <c r="E38" i="8"/>
  <c r="G43" i="8"/>
  <c r="G48" i="8"/>
  <c r="G51" i="8"/>
  <c r="G56" i="8"/>
  <c r="E17" i="8"/>
  <c r="E56" i="8"/>
  <c r="E61" i="8"/>
  <c r="G62" i="8"/>
  <c r="G58" i="8"/>
  <c r="G54" i="8"/>
  <c r="G50" i="8"/>
  <c r="G46" i="8"/>
  <c r="G42" i="8"/>
  <c r="G61" i="8"/>
  <c r="G57" i="8"/>
  <c r="G53" i="8"/>
  <c r="G49" i="8"/>
  <c r="G45" i="8"/>
  <c r="G41" i="8"/>
  <c r="E14" i="8"/>
  <c r="I14" i="8" s="1"/>
  <c r="L14" i="8" s="1"/>
  <c r="N14" i="8" s="1"/>
  <c r="G17" i="8"/>
  <c r="E18" i="8"/>
  <c r="G21" i="8"/>
  <c r="E22" i="8"/>
  <c r="E30" i="8"/>
  <c r="G14" i="8"/>
  <c r="E15" i="8"/>
  <c r="I15" i="8" s="1"/>
  <c r="L15" i="8" s="1"/>
  <c r="N15" i="8" s="1"/>
  <c r="G18" i="8"/>
  <c r="E19" i="8"/>
  <c r="I19" i="8" s="1"/>
  <c r="L19" i="8" s="1"/>
  <c r="N19" i="8" s="1"/>
  <c r="G22" i="8"/>
  <c r="E23" i="8"/>
  <c r="I23" i="8" s="1"/>
  <c r="L23" i="8" s="1"/>
  <c r="N23" i="8" s="1"/>
  <c r="G26" i="8"/>
  <c r="E27" i="8"/>
  <c r="I27" i="8" s="1"/>
  <c r="L27" i="8" s="1"/>
  <c r="N27" i="8" s="1"/>
  <c r="G30" i="8"/>
  <c r="E31" i="8"/>
  <c r="I31" i="8" s="1"/>
  <c r="L31" i="8" s="1"/>
  <c r="N31" i="8" s="1"/>
  <c r="G34" i="8"/>
  <c r="E35" i="8"/>
  <c r="I35" i="8" s="1"/>
  <c r="L35" i="8" s="1"/>
  <c r="N35" i="8" s="1"/>
  <c r="G38" i="8"/>
  <c r="E39" i="8"/>
  <c r="I39" i="8" s="1"/>
  <c r="L39" i="8" s="1"/>
  <c r="N39" i="8" s="1"/>
  <c r="E40" i="8"/>
  <c r="E41" i="8"/>
  <c r="I41" i="8" s="1"/>
  <c r="L41" i="8" s="1"/>
  <c r="N41" i="8" s="1"/>
  <c r="E44" i="8"/>
  <c r="E49" i="8"/>
  <c r="E52" i="8"/>
  <c r="I52" i="8" s="1"/>
  <c r="L52" i="8" s="1"/>
  <c r="N52" i="8" s="1"/>
  <c r="E57" i="8"/>
  <c r="I57" i="8" s="1"/>
  <c r="L57" i="8" s="1"/>
  <c r="N57" i="8" s="1"/>
  <c r="E59" i="8"/>
  <c r="I59" i="8" s="1"/>
  <c r="L59" i="8" s="1"/>
  <c r="N59" i="8" s="1"/>
  <c r="E55" i="8"/>
  <c r="I55" i="8" s="1"/>
  <c r="L55" i="8" s="1"/>
  <c r="N55" i="8" s="1"/>
  <c r="E51" i="8"/>
  <c r="I51" i="8" s="1"/>
  <c r="L51" i="8" s="1"/>
  <c r="N51" i="8" s="1"/>
  <c r="E47" i="8"/>
  <c r="E43" i="8"/>
  <c r="I43" i="8" s="1"/>
  <c r="L43" i="8" s="1"/>
  <c r="N43" i="8" s="1"/>
  <c r="E62" i="8"/>
  <c r="E58" i="8"/>
  <c r="E54" i="8"/>
  <c r="E50" i="8"/>
  <c r="E46" i="8"/>
  <c r="I46" i="8" s="1"/>
  <c r="L46" i="8" s="1"/>
  <c r="N46" i="8" s="1"/>
  <c r="E42" i="8"/>
  <c r="I42" i="8" s="1"/>
  <c r="L42" i="8" s="1"/>
  <c r="N42" i="8" s="1"/>
  <c r="E13" i="8"/>
  <c r="E21" i="8"/>
  <c r="E25" i="8"/>
  <c r="I25" i="8" s="1"/>
  <c r="L25" i="8" s="1"/>
  <c r="N25" i="8" s="1"/>
  <c r="E53" i="8"/>
  <c r="I53" i="8" s="1"/>
  <c r="L53" i="8" s="1"/>
  <c r="N53" i="8" s="1"/>
  <c r="I26" i="1" l="1"/>
  <c r="L26" i="1" s="1"/>
  <c r="I49" i="1"/>
  <c r="L49" i="1" s="1"/>
  <c r="N49" i="1" s="1"/>
  <c r="I38" i="1"/>
  <c r="L38" i="1" s="1"/>
  <c r="N38" i="1" s="1"/>
  <c r="M63" i="12"/>
  <c r="D22" i="13"/>
  <c r="I37" i="1"/>
  <c r="L37" i="1" s="1"/>
  <c r="N37" i="1" s="1"/>
  <c r="L13" i="12"/>
  <c r="D21" i="13" s="1"/>
  <c r="I63" i="12"/>
  <c r="I53" i="1"/>
  <c r="L53" i="1" s="1"/>
  <c r="N53" i="1" s="1"/>
  <c r="I47" i="1"/>
  <c r="L47" i="1" s="1"/>
  <c r="N47" i="1" s="1"/>
  <c r="I35" i="1"/>
  <c r="L35" i="1" s="1"/>
  <c r="N35" i="1" s="1"/>
  <c r="I18" i="1"/>
  <c r="L18" i="1" s="1"/>
  <c r="N18" i="1" s="1"/>
  <c r="I59" i="1"/>
  <c r="L59" i="1" s="1"/>
  <c r="N59" i="1" s="1"/>
  <c r="I29" i="1"/>
  <c r="L29" i="1" s="1"/>
  <c r="N29" i="1" s="1"/>
  <c r="I48" i="1"/>
  <c r="L48" i="1" s="1"/>
  <c r="N48" i="1" s="1"/>
  <c r="I23" i="1"/>
  <c r="L23" i="1" s="1"/>
  <c r="N23" i="1" s="1"/>
  <c r="I44" i="1"/>
  <c r="L44" i="1" s="1"/>
  <c r="N44" i="1" s="1"/>
  <c r="I58" i="1"/>
  <c r="L58" i="1" s="1"/>
  <c r="N58" i="1" s="1"/>
  <c r="I34" i="1"/>
  <c r="L34" i="1" s="1"/>
  <c r="N34" i="1" s="1"/>
  <c r="I46" i="1"/>
  <c r="L46" i="1" s="1"/>
  <c r="N46" i="1" s="1"/>
  <c r="I56" i="1"/>
  <c r="L56" i="1" s="1"/>
  <c r="N56" i="1" s="1"/>
  <c r="I25" i="1"/>
  <c r="L25" i="1" s="1"/>
  <c r="N25" i="1" s="1"/>
  <c r="I45" i="1"/>
  <c r="L45" i="1" s="1"/>
  <c r="N45" i="1" s="1"/>
  <c r="I15" i="1"/>
  <c r="L15" i="1" s="1"/>
  <c r="N15" i="1" s="1"/>
  <c r="I60" i="1"/>
  <c r="L60" i="1" s="1"/>
  <c r="N60" i="1" s="1"/>
  <c r="I27" i="1"/>
  <c r="L27" i="1" s="1"/>
  <c r="N27" i="1" s="1"/>
  <c r="I36" i="1"/>
  <c r="L36" i="1" s="1"/>
  <c r="N36" i="1" s="1"/>
  <c r="I24" i="1"/>
  <c r="L24" i="1" s="1"/>
  <c r="N24" i="1" s="1"/>
  <c r="I55" i="1"/>
  <c r="L55" i="1" s="1"/>
  <c r="N55" i="1" s="1"/>
  <c r="I33" i="1"/>
  <c r="L33" i="1" s="1"/>
  <c r="N33" i="1" s="1"/>
  <c r="I31" i="1"/>
  <c r="L31" i="1" s="1"/>
  <c r="N31" i="1" s="1"/>
  <c r="I41" i="1"/>
  <c r="L41" i="1" s="1"/>
  <c r="N41" i="1" s="1"/>
  <c r="I52" i="1"/>
  <c r="L52" i="1" s="1"/>
  <c r="N52" i="1" s="1"/>
  <c r="G63" i="1"/>
  <c r="I21" i="1"/>
  <c r="L21" i="1" s="1"/>
  <c r="N21" i="1" s="1"/>
  <c r="I32" i="1"/>
  <c r="L32" i="1" s="1"/>
  <c r="N32" i="1" s="1"/>
  <c r="I42" i="1"/>
  <c r="L42" i="1" s="1"/>
  <c r="N42" i="1" s="1"/>
  <c r="I43" i="1"/>
  <c r="L43" i="1" s="1"/>
  <c r="N43" i="1" s="1"/>
  <c r="I19" i="1"/>
  <c r="L19" i="1" s="1"/>
  <c r="N19" i="1" s="1"/>
  <c r="I40" i="1"/>
  <c r="L40" i="1" s="1"/>
  <c r="N40" i="1" s="1"/>
  <c r="I51" i="1"/>
  <c r="L51" i="1" s="1"/>
  <c r="N51" i="1" s="1"/>
  <c r="I62" i="1"/>
  <c r="L62" i="1" s="1"/>
  <c r="N62" i="1" s="1"/>
  <c r="I20" i="1"/>
  <c r="L20" i="1" s="1"/>
  <c r="N20" i="1" s="1"/>
  <c r="I54" i="1"/>
  <c r="L54" i="1" s="1"/>
  <c r="N54" i="1" s="1"/>
  <c r="I57" i="1"/>
  <c r="L57" i="1" s="1"/>
  <c r="N57" i="1" s="1"/>
  <c r="I22" i="1"/>
  <c r="L22" i="1" s="1"/>
  <c r="N22" i="1" s="1"/>
  <c r="I17" i="1"/>
  <c r="L17" i="1" s="1"/>
  <c r="N17" i="1" s="1"/>
  <c r="I28" i="1"/>
  <c r="L28" i="1" s="1"/>
  <c r="N28" i="1" s="1"/>
  <c r="I39" i="1"/>
  <c r="L39" i="1" s="1"/>
  <c r="N39" i="1" s="1"/>
  <c r="I50" i="1"/>
  <c r="L50" i="1" s="1"/>
  <c r="N50" i="1" s="1"/>
  <c r="I61" i="1"/>
  <c r="L61" i="1" s="1"/>
  <c r="N61" i="1" s="1"/>
  <c r="I30" i="1"/>
  <c r="L30" i="1" s="1"/>
  <c r="N30" i="1" s="1"/>
  <c r="I13" i="1"/>
  <c r="I14" i="1"/>
  <c r="L14" i="1" s="1"/>
  <c r="N14" i="1" s="1"/>
  <c r="N16" i="1"/>
  <c r="I49" i="8"/>
  <c r="L49" i="8" s="1"/>
  <c r="N49" i="8" s="1"/>
  <c r="N26" i="1"/>
  <c r="I44" i="8"/>
  <c r="L44" i="8" s="1"/>
  <c r="N44" i="8" s="1"/>
  <c r="H63" i="8"/>
  <c r="J13" i="8"/>
  <c r="I54" i="8"/>
  <c r="L54" i="8" s="1"/>
  <c r="N54" i="8" s="1"/>
  <c r="I40" i="8"/>
  <c r="L40" i="8" s="1"/>
  <c r="N40" i="8" s="1"/>
  <c r="I17" i="8"/>
  <c r="L17" i="8" s="1"/>
  <c r="N17" i="8" s="1"/>
  <c r="I28" i="8"/>
  <c r="L28" i="8" s="1"/>
  <c r="N28" i="8" s="1"/>
  <c r="I21" i="8"/>
  <c r="L21" i="8" s="1"/>
  <c r="N21" i="8" s="1"/>
  <c r="I50" i="8"/>
  <c r="L50" i="8" s="1"/>
  <c r="N50" i="8" s="1"/>
  <c r="I58" i="8"/>
  <c r="L58" i="8" s="1"/>
  <c r="N58" i="8" s="1"/>
  <c r="I62" i="8"/>
  <c r="L62" i="8" s="1"/>
  <c r="N62" i="8" s="1"/>
  <c r="I20" i="8"/>
  <c r="L20" i="8" s="1"/>
  <c r="N20" i="8" s="1"/>
  <c r="I16" i="8"/>
  <c r="L16" i="8" s="1"/>
  <c r="N16" i="8" s="1"/>
  <c r="I47" i="8"/>
  <c r="L47" i="8" s="1"/>
  <c r="N47" i="8" s="1"/>
  <c r="I22" i="8"/>
  <c r="L22" i="8" s="1"/>
  <c r="N22" i="8" s="1"/>
  <c r="I18" i="8"/>
  <c r="L18" i="8" s="1"/>
  <c r="N18" i="8" s="1"/>
  <c r="I61" i="8"/>
  <c r="L61" i="8" s="1"/>
  <c r="N61" i="8" s="1"/>
  <c r="I34" i="8"/>
  <c r="L34" i="8" s="1"/>
  <c r="N34" i="8" s="1"/>
  <c r="I45" i="8"/>
  <c r="L45" i="8" s="1"/>
  <c r="N45" i="8" s="1"/>
  <c r="I30" i="8"/>
  <c r="L30" i="8" s="1"/>
  <c r="N30" i="8" s="1"/>
  <c r="I56" i="8"/>
  <c r="L56" i="8" s="1"/>
  <c r="N56" i="8" s="1"/>
  <c r="I37" i="8"/>
  <c r="L37" i="8" s="1"/>
  <c r="N37" i="8" s="1"/>
  <c r="E63" i="8"/>
  <c r="I13" i="8"/>
  <c r="I38" i="8"/>
  <c r="L38" i="8" s="1"/>
  <c r="N38" i="8" s="1"/>
  <c r="I33" i="8"/>
  <c r="L33" i="8" s="1"/>
  <c r="N33" i="8" s="1"/>
  <c r="H63" i="1"/>
  <c r="E63" i="1"/>
  <c r="I26" i="8"/>
  <c r="L26" i="8" s="1"/>
  <c r="N26" i="8" s="1"/>
  <c r="I48" i="8"/>
  <c r="L48" i="8" s="1"/>
  <c r="N48" i="8" s="1"/>
  <c r="I29" i="8"/>
  <c r="L29" i="8" s="1"/>
  <c r="N29" i="8" s="1"/>
  <c r="N13" i="12" l="1"/>
  <c r="L63" i="12"/>
  <c r="I63" i="1"/>
  <c r="L13" i="1"/>
  <c r="D21" i="2" s="1"/>
  <c r="M13" i="8"/>
  <c r="M63" i="8" s="1"/>
  <c r="J63" i="8"/>
  <c r="I63" i="8"/>
  <c r="L13" i="8"/>
  <c r="J63" i="1"/>
  <c r="N63" i="12" l="1"/>
  <c r="D23" i="13"/>
  <c r="M63" i="1"/>
  <c r="L63" i="1"/>
  <c r="N13" i="1"/>
  <c r="L63" i="8"/>
  <c r="N13" i="8"/>
  <c r="N63" i="8" s="1"/>
  <c r="N63" i="1" l="1"/>
  <c r="D2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桐生　智貴</author>
  </authors>
  <commentList>
    <comment ref="C4" authorId="0" shapeId="0" xr:uid="{00000000-0006-0000-0000-000001000000}">
      <text>
        <r>
          <rPr>
            <b/>
            <sz val="9"/>
            <rFont val="MS P ゴシック"/>
            <family val="3"/>
            <charset val="128"/>
          </rPr>
          <t>急傾斜:21,000円（辻又集落以外）
緩傾斜: 8,000円（辻又集落のみ）</t>
        </r>
      </text>
    </comment>
    <comment ref="G4" authorId="0" shapeId="0" xr:uid="{00000000-0006-0000-0000-000002000000}">
      <text>
        <r>
          <rPr>
            <b/>
            <sz val="9"/>
            <rFont val="MS P ゴシック"/>
            <family val="3"/>
            <charset val="128"/>
          </rPr>
          <t>（様式A）収支報告書「配分総額①＋②」を転記</t>
        </r>
      </text>
    </comment>
    <comment ref="M4" authorId="0" shapeId="0" xr:uid="{00000000-0006-0000-0000-000003000000}">
      <text>
        <r>
          <rPr>
            <b/>
            <sz val="9"/>
            <rFont val="MS P ゴシック"/>
            <family val="3"/>
            <charset val="128"/>
          </rPr>
          <t>（様式A）収支報告書「②共同取組活動分」欄より転記</t>
        </r>
      </text>
    </comment>
    <comment ref="M5" authorId="0" shapeId="0" xr:uid="{00000000-0006-0000-0000-000004000000}">
      <text>
        <r>
          <rPr>
            <b/>
            <sz val="9"/>
            <rFont val="MS P ゴシック"/>
            <family val="3"/>
            <charset val="128"/>
          </rPr>
          <t>（様式A）収支報告書「③令和○年支出額（1～11合計）」欄より転記</t>
        </r>
      </text>
    </comment>
    <comment ref="B13" authorId="0" shapeId="0" xr:uid="{00000000-0006-0000-0000-000006000000}">
      <text>
        <r>
          <rPr>
            <b/>
            <sz val="9"/>
            <rFont val="MS P ゴシック"/>
            <family val="3"/>
            <charset val="128"/>
          </rPr>
          <t>「協定書」より転記</t>
        </r>
      </text>
    </comment>
    <comment ref="C13" authorId="0" shapeId="0" xr:uid="{00000000-0006-0000-0000-000007000000}">
      <text>
        <r>
          <rPr>
            <b/>
            <sz val="9"/>
            <rFont val="MS P ゴシック"/>
            <family val="3"/>
            <charset val="128"/>
          </rPr>
          <t>「協定書」より転記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桐生　智貴</author>
  </authors>
  <commentList>
    <comment ref="C4" authorId="0" shapeId="0" xr:uid="{00000000-0006-0000-0100-000001000000}">
      <text>
        <r>
          <rPr>
            <b/>
            <sz val="9"/>
            <rFont val="MS P ゴシック"/>
            <family val="3"/>
            <charset val="128"/>
          </rPr>
          <t>急傾斜:21,000円（辻又集落以外）
緩傾斜: 8,000円（辻又集落のみ）</t>
        </r>
      </text>
    </comment>
    <comment ref="G4" authorId="0" shapeId="0" xr:uid="{00000000-0006-0000-0100-000002000000}">
      <text>
        <r>
          <rPr>
            <b/>
            <sz val="9"/>
            <rFont val="MS P ゴシック"/>
            <family val="3"/>
            <charset val="128"/>
          </rPr>
          <t>（様式A）収支報告書「配分総額①＋②」を転記</t>
        </r>
      </text>
    </comment>
    <comment ref="M4" authorId="0" shapeId="0" xr:uid="{00000000-0006-0000-0100-000003000000}">
      <text>
        <r>
          <rPr>
            <b/>
            <sz val="9"/>
            <rFont val="MS P ゴシック"/>
            <family val="3"/>
            <charset val="128"/>
          </rPr>
          <t>（様式A）収支報告書「②共同取組活動分」欄より転記</t>
        </r>
      </text>
    </comment>
    <comment ref="M5" authorId="0" shapeId="0" xr:uid="{00000000-0006-0000-0100-000004000000}">
      <text>
        <r>
          <rPr>
            <b/>
            <sz val="9"/>
            <rFont val="MS P ゴシック"/>
            <family val="3"/>
            <charset val="128"/>
          </rPr>
          <t>（様式A）収支報告書「③令和○年支出額（1～11合計）」欄より転記</t>
        </r>
      </text>
    </comment>
    <comment ref="B13" authorId="0" shapeId="0" xr:uid="{00000000-0006-0000-0100-000005000000}">
      <text>
        <r>
          <rPr>
            <b/>
            <sz val="9"/>
            <rFont val="MS P ゴシック"/>
            <family val="3"/>
            <charset val="128"/>
          </rPr>
          <t>「協定書」より転記</t>
        </r>
      </text>
    </comment>
    <comment ref="C13" authorId="0" shapeId="0" xr:uid="{00000000-0006-0000-0100-000006000000}">
      <text>
        <r>
          <rPr>
            <b/>
            <sz val="9"/>
            <rFont val="MS P ゴシック"/>
            <family val="3"/>
            <charset val="128"/>
          </rPr>
          <t>「協定書」より転記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桐生　智貴</author>
  </authors>
  <commentList>
    <comment ref="C4" authorId="0" shapeId="0" xr:uid="{C4975B72-08C8-4336-B911-AF0A40BEB707}">
      <text>
        <r>
          <rPr>
            <b/>
            <sz val="9"/>
            <rFont val="MS P ゴシック"/>
            <family val="3"/>
            <charset val="128"/>
          </rPr>
          <t>急傾斜:21,000円（辻又集落以外）
緩傾斜: 8,000円（辻又集落のみ）</t>
        </r>
      </text>
    </comment>
    <comment ref="G4" authorId="0" shapeId="0" xr:uid="{0ADA8F60-3898-4DCE-BD73-8154188A7CDB}">
      <text>
        <r>
          <rPr>
            <b/>
            <sz val="9"/>
            <rFont val="MS P ゴシック"/>
            <family val="3"/>
            <charset val="128"/>
          </rPr>
          <t>（様式A）収支報告書「交付金合計（①＋②）」欄より転記</t>
        </r>
      </text>
    </comment>
    <comment ref="M4" authorId="0" shapeId="0" xr:uid="{C8B48F93-A6A3-46C3-8249-EF96AD21FCD1}">
      <text>
        <r>
          <rPr>
            <b/>
            <sz val="9"/>
            <rFont val="MS P ゴシック"/>
            <family val="3"/>
            <charset val="128"/>
          </rPr>
          <t>（様式A）収支報告書「②共同取組活動分」欄より転記</t>
        </r>
      </text>
    </comment>
    <comment ref="M5" authorId="0" shapeId="0" xr:uid="{D55694E0-644B-42EC-A033-C8773E3C4BF7}">
      <text>
        <r>
          <rPr>
            <b/>
            <sz val="9"/>
            <rFont val="MS P ゴシック"/>
            <family val="3"/>
            <charset val="128"/>
          </rPr>
          <t>（様式A）収支報告書「③令和○年支出額（1～11合計）」欄より転記</t>
        </r>
      </text>
    </comment>
    <comment ref="B13" authorId="0" shapeId="0" xr:uid="{DE45FFD7-BCEA-475F-AE6D-40E8A0BFEE4B}">
      <text>
        <r>
          <rPr>
            <b/>
            <sz val="9"/>
            <rFont val="MS P ゴシック"/>
            <family val="3"/>
            <charset val="128"/>
          </rPr>
          <t>「協定書」より転記</t>
        </r>
      </text>
    </comment>
    <comment ref="C13" authorId="0" shapeId="0" xr:uid="{3457FFA7-D99C-4D74-8358-309C831F6953}">
      <text>
        <r>
          <rPr>
            <b/>
            <sz val="9"/>
            <rFont val="MS P ゴシック"/>
            <family val="3"/>
            <charset val="128"/>
          </rPr>
          <t>「協定書」より転記</t>
        </r>
      </text>
    </comment>
  </commentList>
</comments>
</file>

<file path=xl/sharedStrings.xml><?xml version="1.0" encoding="utf-8"?>
<sst xmlns="http://schemas.openxmlformats.org/spreadsheetml/2006/main" count="211" uniqueCount="75">
  <si>
    <t>（様式B'）　協定参加者別細目（別紙明細書）</t>
  </si>
  <si>
    <t>集落協定名</t>
  </si>
  <si>
    <t>兼</t>
  </si>
  <si>
    <t>中山間地域等直接支払交付金の農業所得等計算について</t>
  </si>
  <si>
    <t>令和</t>
  </si>
  <si>
    <t>年</t>
  </si>
  <si>
    <t>代表者名</t>
  </si>
  <si>
    <t>交付単価</t>
  </si>
  <si>
    <t>円/1,000㎡</t>
  </si>
  <si>
    <t>交付金合計</t>
  </si>
  <si>
    <t>円</t>
  </si>
  <si>
    <t>面積計</t>
  </si>
  <si>
    <t>㎡</t>
  </si>
  <si>
    <t>②共同取組活動分</t>
  </si>
  <si>
    <t>農業者数</t>
  </si>
  <si>
    <t>人</t>
  </si>
  <si>
    <t>③共同取組支出額</t>
  </si>
  <si>
    <t>交付金の内訳</t>
  </si>
  <si>
    <t>課税上の取扱い</t>
  </si>
  <si>
    <t>農業所得申告上の取扱い</t>
  </si>
  <si>
    <t>氏  名</t>
  </si>
  <si>
    <t>対象農用地</t>
  </si>
  <si>
    <t>交付金</t>
  </si>
  <si>
    <t>個人配分分</t>
  </si>
  <si>
    <t>共同取組活動分</t>
  </si>
  <si>
    <t>面       積</t>
  </si>
  <si>
    <t>算定額</t>
  </si>
  <si>
    <t>金         額</t>
  </si>
  <si>
    <t>収 入 額</t>
  </si>
  <si>
    <t>支 出 額</t>
  </si>
  <si>
    <t>交付金による</t>
  </si>
  <si>
    <t>単価／㎡</t>
  </si>
  <si>
    <t>報酬、賃金</t>
  </si>
  <si>
    <t>農業収入</t>
  </si>
  <si>
    <t>必要経費</t>
  </si>
  <si>
    <t>農業所得</t>
  </si>
  <si>
    <t xml:space="preserve"> </t>
  </si>
  <si>
    <t>（面積割）</t>
  </si>
  <si>
    <t>等受取額</t>
  </si>
  <si>
    <t>Ａ</t>
  </si>
  <si>
    <t>①</t>
  </si>
  <si>
    <t>②</t>
  </si>
  <si>
    <t>③</t>
  </si>
  <si>
    <t>⑥</t>
  </si>
  <si>
    <t>計</t>
  </si>
  <si>
    <t>（様式B）　協定参加者別細目（別紙明細書）</t>
  </si>
  <si>
    <t>年分</t>
  </si>
  <si>
    <t xml:space="preserve">           中山間地域等直接支払交付金に係る農業所得金額等について</t>
  </si>
  <si>
    <t>様</t>
  </si>
  <si>
    <t>集落協定代表者</t>
  </si>
  <si>
    <t xml:space="preserve">   あなたの中山間地域等直接支払交付金に係る農業所得金額等について、</t>
  </si>
  <si>
    <t xml:space="preserve"> 計算の結果、下記のとおりとなりますのでお知らせします。</t>
  </si>
  <si>
    <t xml:space="preserve">   所得税、住民税等の申告資料として使用して下さい。</t>
  </si>
  <si>
    <t xml:space="preserve">        記</t>
  </si>
  <si>
    <t>（単位：円）</t>
  </si>
  <si>
    <t xml:space="preserve">農 業 収 入    </t>
  </si>
  <si>
    <t>⑦</t>
  </si>
  <si>
    <t>※農業経営者でない人は、雑所得で申告してください。</t>
  </si>
  <si>
    <t xml:space="preserve">必 要 経 費    </t>
  </si>
  <si>
    <t>⑧</t>
  </si>
  <si>
    <t xml:space="preserve">農 業 所 得    </t>
  </si>
  <si>
    <t>⑨=⑦‐⑧</t>
  </si>
  <si>
    <t>注意 ： 青色申告等収支計算により申告する場合、上記の金額を収入、経費にそれぞれ</t>
  </si>
  <si>
    <t xml:space="preserve">           計上して下さい。</t>
  </si>
  <si>
    <t xml:space="preserve">       ： 経費目安割合で申告する場合は、農業収入⑦の金額を雑収入欄に計上して申告</t>
  </si>
  <si>
    <t xml:space="preserve">           して下さい。</t>
  </si>
  <si>
    <t>年　　月　　日</t>
    <rPh sb="0" eb="1">
      <t>ネン</t>
    </rPh>
    <rPh sb="3" eb="4">
      <t>ツキ</t>
    </rPh>
    <rPh sb="6" eb="7">
      <t>ヒ</t>
    </rPh>
    <phoneticPr fontId="44"/>
  </si>
  <si>
    <t>集落協定名</t>
    <rPh sb="4" eb="5">
      <t>メイ</t>
    </rPh>
    <phoneticPr fontId="44"/>
  </si>
  <si>
    <t>A×交付単価/1000</t>
    <phoneticPr fontId="44"/>
  </si>
  <si>
    <t>面積割</t>
    <rPh sb="0" eb="2">
      <t>メンセキ</t>
    </rPh>
    <phoneticPr fontId="44"/>
  </si>
  <si>
    <r>
      <t xml:space="preserve">①＋②＝ </t>
    </r>
    <r>
      <rPr>
        <b/>
        <sz val="9"/>
        <rFont val="ＭＳ Ｐゴシック"/>
        <family val="3"/>
        <charset val="128"/>
      </rPr>
      <t>④</t>
    </r>
    <r>
      <rPr>
        <sz val="9"/>
        <rFont val="ＭＳ Ｐゴシック"/>
        <family val="3"/>
        <charset val="128"/>
      </rPr>
      <t xml:space="preserve"> </t>
    </r>
    <phoneticPr fontId="44"/>
  </si>
  <si>
    <r>
      <t xml:space="preserve"> ③ ＝ </t>
    </r>
    <r>
      <rPr>
        <b/>
        <sz val="9"/>
        <rFont val="ＭＳ Ｐゴシック"/>
        <family val="3"/>
        <charset val="128"/>
      </rPr>
      <t>⑤</t>
    </r>
    <phoneticPr fontId="44"/>
  </si>
  <si>
    <r>
      <t xml:space="preserve">④＋⑥＝ </t>
    </r>
    <r>
      <rPr>
        <b/>
        <sz val="9"/>
        <rFont val="ＭＳ Ｐゴシック"/>
        <family val="3"/>
        <charset val="128"/>
      </rPr>
      <t>⑦</t>
    </r>
    <phoneticPr fontId="44"/>
  </si>
  <si>
    <r>
      <t xml:space="preserve"> ③＝⑤ ＝ </t>
    </r>
    <r>
      <rPr>
        <b/>
        <sz val="9"/>
        <rFont val="ＭＳ Ｐゴシック"/>
        <family val="3"/>
        <charset val="128"/>
      </rPr>
      <t>⑧</t>
    </r>
    <phoneticPr fontId="44"/>
  </si>
  <si>
    <r>
      <t xml:space="preserve">⑦－⑧＝ </t>
    </r>
    <r>
      <rPr>
        <b/>
        <sz val="9"/>
        <rFont val="ＭＳ Ｐゴシック"/>
        <family val="3"/>
        <charset val="128"/>
      </rPr>
      <t>⑨</t>
    </r>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</si>
</sst>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 numFmtId="178" formatCode="#,##0;&quot;△ &quot;#,##0"/>
    <numFmt numFmtId="179" formatCode="0.0_ "/>
    <numFmt numFmtId="180" formatCode="#,##0;&quot;▲ &quot;#,##0"/>
    <numFmt numFmtId="181" formatCode="\(@\)"/>
  </numFmts>
  <fonts count="48">
    <font>
      <sz val="11"/>
      <name val="ＭＳ Ｐゴシック"/>
      <family val="2"/>
      <charset val="128"/>
    </font>
    <font>
      <sz val="10"/>
      <color theme="1"/>
      <name val="Arial"/>
      <family val="2"/>
    </font>
    <font>
      <sz val="9"/>
      <name val="ＭＳ Ｐゴシック"/>
      <family val="3"/>
      <charset val="128"/>
    </font>
    <font>
      <sz val="8"/>
      <name val="ＭＳ Ｐゴシック"/>
      <family val="3"/>
      <charset val="128"/>
    </font>
    <font>
      <b/>
      <sz val="9"/>
      <name val="ＭＳ Ｐゴシック"/>
      <family val="3"/>
      <charset val="128"/>
    </font>
    <font>
      <sz val="10"/>
      <name val="ＭＳ Ｐ明朝"/>
      <family val="1"/>
      <charset val="128"/>
    </font>
    <font>
      <b/>
      <sz val="11"/>
      <name val="ＭＳ Ｐゴシック"/>
      <family val="3"/>
      <charset val="128"/>
    </font>
    <font>
      <sz val="12"/>
      <name val="HG丸ｺﾞｼｯｸM-PRO"/>
      <family val="3"/>
      <charset val="128"/>
    </font>
    <font>
      <sz val="14"/>
      <name val="HG丸ｺﾞｼｯｸM-PRO"/>
      <family val="3"/>
      <charset val="128"/>
    </font>
    <font>
      <sz val="10"/>
      <name val="ＭＳ Ｐゴシック"/>
      <family val="3"/>
      <charset val="128"/>
    </font>
    <font>
      <sz val="14"/>
      <name val="ＭＳ Ｐゴシック"/>
      <family val="3"/>
      <charset val="128"/>
    </font>
    <font>
      <sz val="12"/>
      <name val="ＭＳ Ｐゴシック"/>
      <family val="3"/>
      <charset val="128"/>
    </font>
    <font>
      <sz val="12"/>
      <name val="ＭＳ 明朝"/>
      <family val="1"/>
      <charset val="128"/>
    </font>
    <font>
      <sz val="18"/>
      <name val="ＭＳ Ｐゴシック"/>
      <family val="3"/>
      <charset val="128"/>
    </font>
    <font>
      <sz val="14"/>
      <name val="ＭＳ 明朝"/>
      <family val="1"/>
      <charset val="128"/>
    </font>
    <font>
      <sz val="16"/>
      <name val="ＭＳ 明朝"/>
      <family val="1"/>
      <charset val="128"/>
    </font>
    <font>
      <sz val="11"/>
      <name val="ＭＳ Ｐ明朝"/>
      <family val="1"/>
      <charset val="128"/>
    </font>
    <font>
      <sz val="8"/>
      <name val="ＭＳ Ｐ明朝"/>
      <family val="1"/>
      <charset val="128"/>
    </font>
    <font>
      <b/>
      <sz val="11"/>
      <name val="ＭＳ Ｐ明朝"/>
      <family val="1"/>
      <charset val="128"/>
    </font>
    <font>
      <sz val="11"/>
      <name val="HG丸ｺﾞｼｯｸM-PRO"/>
      <family val="3"/>
      <charset val="128"/>
    </font>
    <font>
      <sz val="9"/>
      <color rgb="FFFF0000"/>
      <name val="ＭＳ Ｐゴシック"/>
      <family val="3"/>
      <charset val="128"/>
    </font>
    <font>
      <b/>
      <sz val="12"/>
      <name val="ＭＳ Ｐゴシック"/>
      <family val="3"/>
      <charset val="128"/>
    </font>
    <font>
      <sz val="10"/>
      <color rgb="FFFF0000"/>
      <name val="ＭＳ Ｐゴシック"/>
      <family val="3"/>
      <charset val="128"/>
    </font>
    <font>
      <sz val="11"/>
      <color rgb="FF000000"/>
      <name val="ＭＳ Ｐゴシック"/>
      <family val="3"/>
      <charset val="128"/>
      <scheme val="minor"/>
    </font>
    <font>
      <sz val="11"/>
      <color rgb="FFFFFFFF"/>
      <name val="ＭＳ Ｐゴシック"/>
      <family val="3"/>
      <charset val="128"/>
      <scheme val="minor"/>
    </font>
    <font>
      <b/>
      <sz val="18"/>
      <color theme="3"/>
      <name val="ＭＳ Ｐゴシック"/>
      <family val="3"/>
      <charset val="128"/>
    </font>
    <font>
      <b/>
      <sz val="11"/>
      <color rgb="FFFFFFFF"/>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000000"/>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明朝"/>
      <family val="1"/>
      <charset val="128"/>
    </font>
    <font>
      <b/>
      <sz val="9"/>
      <name val="MS P ゴシック"/>
      <family val="3"/>
      <charset val="128"/>
    </font>
    <font>
      <sz val="11"/>
      <color theme="0"/>
      <name val="ＭＳ Ｐゴシック"/>
      <family val="3"/>
      <charset val="128"/>
    </font>
    <font>
      <b/>
      <sz val="11"/>
      <color theme="0"/>
      <name val="ＭＳ Ｐゴシック"/>
      <family val="3"/>
      <charset val="128"/>
    </font>
    <font>
      <sz val="6"/>
      <name val="ＭＳ Ｐゴシック"/>
      <family val="2"/>
      <charset val="128"/>
    </font>
    <font>
      <sz val="11"/>
      <name val="ＭＳ Ｐゴシック"/>
      <family val="2"/>
      <charset val="128"/>
    </font>
    <font>
      <sz val="6"/>
      <name val="ＭＳ Ｐゴシック"/>
      <family val="3"/>
      <charset val="128"/>
    </font>
    <font>
      <sz val="11"/>
      <name val="ＭＳ Ｐゴシック"/>
      <family val="3"/>
      <charset val="128"/>
    </font>
  </fonts>
  <fills count="33">
    <fill>
      <patternFill patternType="none"/>
    </fill>
    <fill>
      <patternFill patternType="gray125"/>
    </fill>
    <fill>
      <patternFill patternType="solid">
        <fgColor theme="4" tint="0.79989013336588644"/>
        <bgColor indexed="64"/>
      </patternFill>
    </fill>
    <fill>
      <patternFill patternType="solid">
        <fgColor theme="5" tint="0.79989013336588644"/>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4" tint="0.59990234076967686"/>
        <bgColor indexed="64"/>
      </patternFill>
    </fill>
    <fill>
      <patternFill patternType="solid">
        <fgColor theme="5" tint="0.59990234076967686"/>
        <bgColor indexed="64"/>
      </patternFill>
    </fill>
    <fill>
      <patternFill patternType="solid">
        <fgColor theme="6" tint="0.59990234076967686"/>
        <bgColor indexed="64"/>
      </patternFill>
    </fill>
    <fill>
      <patternFill patternType="solid">
        <fgColor theme="7" tint="0.59990234076967686"/>
        <bgColor indexed="64"/>
      </patternFill>
    </fill>
    <fill>
      <patternFill patternType="solid">
        <fgColor theme="8" tint="0.59990234076967686"/>
        <bgColor indexed="64"/>
      </patternFill>
    </fill>
    <fill>
      <patternFill patternType="solid">
        <fgColor theme="9" tint="0.599902340769676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s>
  <borders count="7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93185216834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right style="double">
        <color auto="1"/>
      </right>
      <top/>
      <bottom/>
      <diagonal/>
    </border>
    <border>
      <left style="double">
        <color auto="1"/>
      </left>
      <right/>
      <top style="thin">
        <color auto="1"/>
      </top>
      <bottom/>
      <diagonal/>
    </border>
    <border>
      <left style="double">
        <color auto="1"/>
      </left>
      <right/>
      <top/>
      <bottom/>
      <diagonal/>
    </border>
    <border>
      <left/>
      <right style="double">
        <color auto="1"/>
      </right>
      <top style="thin">
        <color auto="1"/>
      </top>
      <bottom/>
      <diagonal/>
    </border>
    <border>
      <left style="thin">
        <color auto="1"/>
      </left>
      <right/>
      <top style="hair">
        <color auto="1"/>
      </top>
      <bottom style="hair">
        <color auto="1"/>
      </bottom>
      <diagonal/>
    </border>
    <border>
      <left/>
      <right/>
      <top style="thin">
        <color auto="1"/>
      </top>
      <bottom/>
      <diagonal/>
    </border>
    <border>
      <left style="medium">
        <color auto="1"/>
      </left>
      <right/>
      <top style="medium">
        <color auto="1"/>
      </top>
      <bottom style="medium">
        <color auto="1"/>
      </bottom>
      <diagonal/>
    </border>
    <border>
      <left style="thin">
        <color auto="1"/>
      </left>
      <right style="thin">
        <color auto="1"/>
      </right>
      <top style="hair">
        <color auto="1"/>
      </top>
      <bottom style="hair">
        <color auto="1"/>
      </bottom>
      <diagonal/>
    </border>
    <border>
      <left/>
      <right style="double">
        <color auto="1"/>
      </right>
      <top style="hair">
        <color auto="1"/>
      </top>
      <bottom style="hair">
        <color auto="1"/>
      </bottom>
      <diagonal/>
    </border>
    <border>
      <left/>
      <right style="medium">
        <color auto="1"/>
      </right>
      <top/>
      <bottom/>
      <diagonal/>
    </border>
    <border>
      <left style="thin">
        <color auto="1"/>
      </left>
      <right/>
      <top/>
      <bottom/>
      <diagonal/>
    </border>
    <border>
      <left style="thin">
        <color auto="1"/>
      </left>
      <right/>
      <top/>
      <bottom style="thin">
        <color auto="1"/>
      </bottom>
      <diagonal/>
    </border>
    <border>
      <left style="medium">
        <color auto="1"/>
      </left>
      <right/>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double">
        <color auto="1"/>
      </left>
      <right style="thin">
        <color auto="1"/>
      </right>
      <top style="hair">
        <color auto="1"/>
      </top>
      <bottom style="hair">
        <color auto="1"/>
      </bottom>
      <diagonal/>
    </border>
    <border>
      <left/>
      <right style="thin">
        <color auto="1"/>
      </right>
      <top style="thin">
        <color auto="1"/>
      </top>
      <bottom/>
      <diagonal/>
    </border>
    <border>
      <left style="thin">
        <color auto="1"/>
      </left>
      <right/>
      <top/>
      <bottom style="hair">
        <color auto="1"/>
      </bottom>
      <diagonal/>
    </border>
    <border>
      <left style="double">
        <color auto="1"/>
      </left>
      <right style="thin">
        <color auto="1"/>
      </right>
      <top/>
      <bottom style="hair">
        <color auto="1"/>
      </bottom>
      <diagonal/>
    </border>
    <border>
      <left style="thin">
        <color auto="1"/>
      </left>
      <right style="thin">
        <color auto="1"/>
      </right>
      <top/>
      <bottom style="hair">
        <color auto="1"/>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double">
        <color auto="1"/>
      </left>
      <right/>
      <top/>
      <bottom style="thin">
        <color auto="1"/>
      </bottom>
      <diagonal/>
    </border>
    <border>
      <left/>
      <right style="double">
        <color auto="1"/>
      </right>
      <top/>
      <bottom style="thin">
        <color auto="1"/>
      </bottom>
      <diagonal/>
    </border>
    <border>
      <left style="thin">
        <color auto="1"/>
      </left>
      <right style="thin">
        <color auto="1"/>
      </right>
      <top style="medium">
        <color auto="1"/>
      </top>
      <bottom style="medium">
        <color auto="1"/>
      </bottom>
      <diagonal/>
    </border>
    <border>
      <left style="medium">
        <color auto="1"/>
      </left>
      <right/>
      <top/>
      <bottom style="thin">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double">
        <color auto="1"/>
      </left>
      <right/>
      <top style="medium">
        <color auto="1"/>
      </top>
      <bottom style="medium">
        <color auto="1"/>
      </bottom>
      <diagonal/>
    </border>
    <border>
      <left/>
      <right/>
      <top/>
      <bottom style="hair">
        <color auto="1"/>
      </bottom>
      <diagonal/>
    </border>
    <border>
      <left/>
      <right/>
      <top style="hair">
        <color auto="1"/>
      </top>
      <bottom style="hair">
        <color auto="1"/>
      </bottom>
      <diagonal/>
    </border>
    <border>
      <left style="thin">
        <color auto="1"/>
      </left>
      <right style="double">
        <color auto="1"/>
      </right>
      <top style="medium">
        <color auto="1"/>
      </top>
      <bottom style="medium">
        <color auto="1"/>
      </bottom>
      <diagonal/>
    </border>
    <border>
      <left/>
      <right/>
      <top/>
      <bottom style="double">
        <color auto="1"/>
      </bottom>
      <diagonal/>
    </border>
    <border>
      <left style="medium">
        <color auto="1"/>
      </left>
      <right style="double">
        <color auto="1"/>
      </right>
      <top/>
      <bottom/>
      <diagonal/>
    </border>
    <border>
      <left style="medium">
        <color auto="1"/>
      </left>
      <right style="double">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auto="1"/>
      </right>
      <top/>
      <bottom style="hair">
        <color auto="1"/>
      </bottom>
      <diagonal/>
    </border>
    <border>
      <left style="medium">
        <color auto="1"/>
      </left>
      <right style="double">
        <color auto="1"/>
      </right>
      <top style="hair">
        <color auto="1"/>
      </top>
      <bottom style="hair">
        <color auto="1"/>
      </bottom>
      <diagonal/>
    </border>
    <border>
      <left style="medium">
        <color auto="1"/>
      </left>
      <right style="medium">
        <color auto="1"/>
      </right>
      <top style="hair">
        <color auto="1"/>
      </top>
      <bottom style="hair">
        <color auto="1"/>
      </bottom>
      <diagonal/>
    </border>
    <border>
      <left/>
      <right style="medium">
        <color auto="1"/>
      </right>
      <top style="medium">
        <color auto="1"/>
      </top>
      <bottom style="medium">
        <color auto="1"/>
      </bottom>
      <diagonal/>
    </border>
    <border>
      <left style="medium">
        <color auto="1"/>
      </left>
      <right style="double">
        <color auto="1"/>
      </right>
      <top style="medium">
        <color auto="1"/>
      </top>
      <bottom style="medium">
        <color auto="1"/>
      </bottom>
      <diagonal/>
    </border>
    <border>
      <left style="thin">
        <color auto="1"/>
      </left>
      <right style="thin">
        <color auto="1"/>
      </right>
      <top style="thin">
        <color auto="1"/>
      </top>
      <bottom style="hair">
        <color auto="1"/>
      </bottom>
      <diagonal/>
    </border>
    <border>
      <left/>
      <right style="medium">
        <color auto="1"/>
      </right>
      <top/>
      <bottom style="hair">
        <color auto="1"/>
      </bottom>
      <diagonal/>
    </border>
    <border>
      <left style="medium">
        <color auto="1"/>
      </left>
      <right style="medium">
        <color auto="1"/>
      </right>
      <top style="thin">
        <color auto="1"/>
      </top>
      <bottom style="hair">
        <color auto="1"/>
      </bottom>
      <diagonal/>
    </border>
    <border>
      <left style="medium">
        <color auto="1"/>
      </left>
      <right style="double">
        <color auto="1"/>
      </right>
      <top style="thin">
        <color auto="1"/>
      </top>
      <bottom style="hair">
        <color auto="1"/>
      </bottom>
      <diagonal/>
    </border>
    <border>
      <left style="medium">
        <color auto="1"/>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thin">
        <color auto="1"/>
      </top>
      <bottom/>
      <diagonal/>
    </border>
  </borders>
  <cellStyleXfs count="50">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3" fillId="2" borderId="0" applyNumberFormat="0" applyBorder="0" applyProtection="0"/>
    <xf numFmtId="0" fontId="23" fillId="3" borderId="0" applyNumberFormat="0" applyBorder="0" applyProtection="0"/>
    <xf numFmtId="0" fontId="23" fillId="4" borderId="0" applyNumberFormat="0" applyBorder="0" applyProtection="0"/>
    <xf numFmtId="0" fontId="23" fillId="5" borderId="0" applyNumberFormat="0" applyBorder="0" applyProtection="0"/>
    <xf numFmtId="0" fontId="23" fillId="6" borderId="0" applyNumberFormat="0" applyBorder="0" applyProtection="0"/>
    <xf numFmtId="0" fontId="23" fillId="7" borderId="0" applyNumberFormat="0" applyBorder="0" applyProtection="0"/>
    <xf numFmtId="0" fontId="23" fillId="8" borderId="0" applyNumberFormat="0" applyBorder="0" applyProtection="0"/>
    <xf numFmtId="0" fontId="23" fillId="9" borderId="0" applyNumberFormat="0" applyBorder="0" applyProtection="0"/>
    <xf numFmtId="0" fontId="23" fillId="10" borderId="0" applyNumberFormat="0" applyBorder="0" applyProtection="0"/>
    <xf numFmtId="0" fontId="23" fillId="11" borderId="0" applyNumberFormat="0" applyBorder="0" applyProtection="0"/>
    <xf numFmtId="0" fontId="23" fillId="12" borderId="0" applyNumberFormat="0" applyBorder="0" applyProtection="0"/>
    <xf numFmtId="0" fontId="23" fillId="13" borderId="0" applyNumberFormat="0" applyBorder="0" applyProtection="0"/>
    <xf numFmtId="0" fontId="24" fillId="14" borderId="0" applyNumberFormat="0" applyBorder="0" applyProtection="0"/>
    <xf numFmtId="0" fontId="24" fillId="15" borderId="0" applyNumberFormat="0" applyBorder="0" applyProtection="0"/>
    <xf numFmtId="0" fontId="24" fillId="16" borderId="0" applyNumberFormat="0" applyBorder="0" applyProtection="0"/>
    <xf numFmtId="0" fontId="24" fillId="17" borderId="0" applyNumberFormat="0" applyBorder="0" applyProtection="0"/>
    <xf numFmtId="0" fontId="24" fillId="18" borderId="0" applyNumberFormat="0" applyBorder="0" applyProtection="0"/>
    <xf numFmtId="0" fontId="24" fillId="19" borderId="0" applyNumberFormat="0" applyBorder="0" applyProtection="0"/>
    <xf numFmtId="0" fontId="24" fillId="20" borderId="0" applyNumberFormat="0" applyBorder="0" applyProtection="0"/>
    <xf numFmtId="0" fontId="24" fillId="21" borderId="0" applyNumberFormat="0" applyBorder="0" applyProtection="0"/>
    <xf numFmtId="0" fontId="24" fillId="22" borderId="0" applyNumberFormat="0" applyBorder="0" applyProtection="0"/>
    <xf numFmtId="0" fontId="24" fillId="23" borderId="0" applyNumberFormat="0" applyBorder="0" applyProtection="0"/>
    <xf numFmtId="0" fontId="24" fillId="24" borderId="0" applyNumberFormat="0" applyBorder="0" applyProtection="0"/>
    <xf numFmtId="0" fontId="24" fillId="25" borderId="0" applyNumberFormat="0" applyBorder="0" applyProtection="0"/>
    <xf numFmtId="0" fontId="25" fillId="0" borderId="0" applyNumberFormat="0" applyFill="0" applyBorder="0" applyProtection="0"/>
    <xf numFmtId="0" fontId="26" fillId="26" borderId="1" applyNumberFormat="0" applyProtection="0"/>
    <xf numFmtId="0" fontId="27" fillId="27" borderId="0" applyNumberFormat="0" applyBorder="0" applyProtection="0"/>
    <xf numFmtId="0" fontId="45" fillId="28" borderId="2" applyNumberFormat="0" applyFont="0" applyProtection="0"/>
    <xf numFmtId="0" fontId="28" fillId="0" borderId="3" applyNumberFormat="0" applyFill="0" applyProtection="0"/>
    <xf numFmtId="0" fontId="29" fillId="29" borderId="0" applyNumberFormat="0" applyBorder="0" applyProtection="0"/>
    <xf numFmtId="0" fontId="30" fillId="30" borderId="4" applyNumberFormat="0" applyProtection="0"/>
    <xf numFmtId="0" fontId="31" fillId="0" borderId="0" applyNumberFormat="0" applyFill="0" applyBorder="0" applyProtection="0"/>
    <xf numFmtId="38" fontId="45" fillId="0" borderId="0" applyFont="0" applyFill="0" applyBorder="0" applyAlignment="0" applyProtection="0"/>
    <xf numFmtId="0" fontId="32" fillId="0" borderId="5" applyNumberFormat="0" applyFill="0" applyProtection="0"/>
    <xf numFmtId="0" fontId="33" fillId="0" borderId="6" applyNumberFormat="0" applyFill="0" applyProtection="0"/>
    <xf numFmtId="0" fontId="34" fillId="0" borderId="7" applyNumberFormat="0" applyFill="0" applyProtection="0"/>
    <xf numFmtId="0" fontId="34" fillId="0" borderId="0" applyNumberFormat="0" applyFill="0" applyBorder="0" applyProtection="0"/>
    <xf numFmtId="0" fontId="35" fillId="0" borderId="8" applyNumberFormat="0" applyFill="0" applyProtection="0"/>
    <xf numFmtId="0" fontId="36" fillId="30" borderId="9" applyNumberFormat="0" applyProtection="0"/>
    <xf numFmtId="0" fontId="37" fillId="0" borderId="0" applyNumberFormat="0" applyFill="0" applyBorder="0" applyProtection="0"/>
    <xf numFmtId="0" fontId="38" fillId="31" borderId="4" applyNumberFormat="0" applyProtection="0"/>
    <xf numFmtId="0" fontId="39" fillId="32" borderId="0" applyNumberFormat="0" applyBorder="0" applyProtection="0"/>
    <xf numFmtId="0" fontId="45" fillId="0" borderId="0"/>
    <xf numFmtId="0" fontId="45" fillId="0" borderId="0">
      <alignment vertical="center"/>
    </xf>
  </cellStyleXfs>
  <cellXfs count="223">
    <xf numFmtId="0" fontId="0" fillId="0" borderId="0" xfId="0" applyAlignment="1"/>
    <xf numFmtId="0" fontId="4" fillId="0" borderId="0" xfId="49" applyFont="1" applyAlignment="1"/>
    <xf numFmtId="0" fontId="4" fillId="0" borderId="10" xfId="49" applyFont="1" applyBorder="1" applyAlignment="1"/>
    <xf numFmtId="0" fontId="0" fillId="0" borderId="0" xfId="49" applyFont="1" applyAlignment="1">
      <alignment vertical="center"/>
    </xf>
    <xf numFmtId="0" fontId="0" fillId="0" borderId="10" xfId="49" applyFont="1" applyBorder="1" applyAlignment="1">
      <alignment vertical="center"/>
    </xf>
    <xf numFmtId="0" fontId="0" fillId="0" borderId="11" xfId="49" applyFont="1" applyBorder="1" applyAlignment="1">
      <alignment horizontal="center" vertical="center"/>
    </xf>
    <xf numFmtId="0" fontId="0" fillId="0" borderId="10" xfId="49" applyFont="1" applyBorder="1" applyAlignment="1">
      <alignment horizontal="center" vertical="center"/>
    </xf>
    <xf numFmtId="0" fontId="5" fillId="0" borderId="0" xfId="49" applyFont="1" applyAlignment="1"/>
    <xf numFmtId="176" fontId="5" fillId="0" borderId="0" xfId="49" applyNumberFormat="1" applyFont="1" applyAlignment="1"/>
    <xf numFmtId="0" fontId="2" fillId="0" borderId="12" xfId="49" applyFont="1" applyBorder="1" applyAlignment="1">
      <alignment horizontal="center" vertical="center"/>
    </xf>
    <xf numFmtId="176" fontId="6" fillId="0" borderId="13" xfId="49" applyNumberFormat="1" applyFont="1" applyBorder="1" applyAlignment="1"/>
    <xf numFmtId="0" fontId="0" fillId="0" borderId="14" xfId="49" applyFont="1" applyBorder="1" applyAlignment="1">
      <alignment horizontal="center" vertical="center"/>
    </xf>
    <xf numFmtId="0" fontId="0" fillId="0" borderId="15" xfId="49" applyFont="1" applyBorder="1" applyAlignment="1">
      <alignment horizontal="center" vertical="center"/>
    </xf>
    <xf numFmtId="0" fontId="4" fillId="0" borderId="15" xfId="49" applyFont="1" applyBorder="1" applyAlignment="1"/>
    <xf numFmtId="0" fontId="0" fillId="0" borderId="16" xfId="49" applyFont="1" applyBorder="1" applyAlignment="1">
      <alignment horizontal="center" vertical="center"/>
    </xf>
    <xf numFmtId="0" fontId="0" fillId="0" borderId="13" xfId="49" applyFont="1" applyBorder="1" applyAlignment="1">
      <alignment horizontal="center" vertical="center"/>
    </xf>
    <xf numFmtId="0" fontId="4" fillId="0" borderId="13" xfId="49" applyFont="1" applyBorder="1" applyAlignment="1"/>
    <xf numFmtId="0" fontId="0" fillId="0" borderId="17" xfId="49" applyFont="1" applyBorder="1" applyAlignment="1"/>
    <xf numFmtId="0" fontId="2" fillId="0" borderId="18" xfId="49" applyFont="1" applyBorder="1" applyAlignment="1">
      <alignment horizontal="left" vertical="center"/>
    </xf>
    <xf numFmtId="0" fontId="0" fillId="0" borderId="19" xfId="49" applyFont="1" applyBorder="1" applyAlignment="1"/>
    <xf numFmtId="176" fontId="0" fillId="0" borderId="20" xfId="49" applyNumberFormat="1" applyFont="1" applyBorder="1" applyAlignment="1"/>
    <xf numFmtId="176" fontId="6" fillId="0" borderId="21" xfId="49" applyNumberFormat="1" applyFont="1" applyBorder="1" applyAlignment="1"/>
    <xf numFmtId="0" fontId="2" fillId="0" borderId="22" xfId="49" applyFont="1" applyBorder="1" applyAlignment="1">
      <alignment horizontal="center" vertical="center"/>
    </xf>
    <xf numFmtId="176" fontId="2" fillId="0" borderId="0" xfId="49" applyNumberFormat="1" applyFont="1" applyAlignment="1"/>
    <xf numFmtId="176" fontId="0" fillId="0" borderId="17" xfId="49" applyNumberFormat="1" applyFont="1" applyFill="1" applyBorder="1" applyAlignment="1"/>
    <xf numFmtId="0" fontId="0" fillId="0" borderId="23" xfId="49" applyFont="1" applyFill="1" applyBorder="1" applyAlignment="1">
      <alignment horizontal="center" vertical="center"/>
    </xf>
    <xf numFmtId="0" fontId="4" fillId="0" borderId="23" xfId="49" applyFont="1" applyFill="1" applyBorder="1" applyAlignment="1"/>
    <xf numFmtId="0" fontId="3" fillId="0" borderId="24" xfId="49" applyFont="1" applyFill="1" applyBorder="1" applyAlignment="1">
      <alignment horizontal="center"/>
    </xf>
    <xf numFmtId="0" fontId="3" fillId="0" borderId="25" xfId="49" applyFont="1" applyBorder="1" applyAlignment="1">
      <alignment horizontal="center" vertical="center"/>
    </xf>
    <xf numFmtId="0" fontId="0" fillId="0" borderId="0" xfId="49" applyFont="1" applyAlignment="1">
      <alignment horizontal="right" vertical="center"/>
    </xf>
    <xf numFmtId="0" fontId="8" fillId="0" borderId="0" xfId="49" applyFont="1" applyAlignment="1">
      <alignment vertical="center"/>
    </xf>
    <xf numFmtId="0" fontId="7" fillId="0" borderId="0" xfId="49" applyFont="1" applyAlignment="1">
      <alignment vertical="center"/>
    </xf>
    <xf numFmtId="0" fontId="9" fillId="0" borderId="0" xfId="49" applyFont="1" applyAlignment="1">
      <alignment vertical="center"/>
    </xf>
    <xf numFmtId="0" fontId="8" fillId="0" borderId="0" xfId="49" applyFont="1" applyAlignment="1">
      <alignment horizontal="right" vertical="center"/>
    </xf>
    <xf numFmtId="0" fontId="9" fillId="0" borderId="26" xfId="49" applyFont="1" applyBorder="1" applyAlignment="1">
      <alignment vertical="center"/>
    </xf>
    <xf numFmtId="0" fontId="9" fillId="0" borderId="27" xfId="49" applyFont="1" applyBorder="1" applyAlignment="1">
      <alignment vertical="center"/>
    </xf>
    <xf numFmtId="0" fontId="10" fillId="0" borderId="28" xfId="49" applyFont="1" applyBorder="1" applyAlignment="1">
      <alignment horizontal="center" vertical="center"/>
    </xf>
    <xf numFmtId="0" fontId="10" fillId="0" borderId="29" xfId="49" applyFont="1" applyBorder="1" applyAlignment="1">
      <alignment horizontal="center" vertical="center"/>
    </xf>
    <xf numFmtId="0" fontId="10" fillId="0" borderId="30" xfId="49" applyFont="1" applyBorder="1" applyAlignment="1">
      <alignment horizontal="center" vertical="center"/>
    </xf>
    <xf numFmtId="0" fontId="11" fillId="0" borderId="0" xfId="49" applyFont="1" applyAlignment="1">
      <alignment vertical="center"/>
    </xf>
    <xf numFmtId="0" fontId="12" fillId="0" borderId="0" xfId="49" applyFont="1" applyAlignment="1">
      <alignment vertical="center"/>
    </xf>
    <xf numFmtId="0" fontId="12" fillId="0" borderId="0" xfId="49" applyFont="1" applyAlignment="1">
      <alignment horizontal="left" vertical="center"/>
    </xf>
    <xf numFmtId="0" fontId="11" fillId="0" borderId="0" xfId="49" applyFont="1" applyAlignment="1">
      <alignment horizontal="center" vertical="center"/>
    </xf>
    <xf numFmtId="0" fontId="0" fillId="0" borderId="0" xfId="49" applyFont="1" applyAlignment="1">
      <alignment horizontal="left"/>
    </xf>
    <xf numFmtId="0" fontId="0" fillId="0" borderId="0" xfId="49" applyFont="1" applyFill="1" applyAlignment="1"/>
    <xf numFmtId="38" fontId="13" fillId="0" borderId="31" xfId="38" applyFont="1" applyBorder="1" applyAlignment="1">
      <alignment vertical="center"/>
    </xf>
    <xf numFmtId="38" fontId="13" fillId="0" borderId="32" xfId="38" applyFont="1" applyBorder="1" applyAlignment="1">
      <alignment vertical="center"/>
    </xf>
    <xf numFmtId="38" fontId="13" fillId="0" borderId="33" xfId="38" applyFont="1" applyBorder="1" applyAlignment="1">
      <alignment vertical="center"/>
    </xf>
    <xf numFmtId="0" fontId="11" fillId="0" borderId="0" xfId="49" applyFont="1" applyAlignment="1"/>
    <xf numFmtId="0" fontId="15" fillId="0" borderId="34" xfId="49" applyFont="1" applyBorder="1" applyAlignment="1">
      <alignment horizontal="center" vertical="center"/>
    </xf>
    <xf numFmtId="0" fontId="0" fillId="0" borderId="10" xfId="49" applyFont="1" applyBorder="1" applyAlignment="1">
      <alignment horizontal="center" vertical="center"/>
    </xf>
    <xf numFmtId="0" fontId="2" fillId="0" borderId="10" xfId="49" applyFont="1" applyBorder="1" applyAlignment="1">
      <alignment horizontal="center" vertical="center"/>
    </xf>
    <xf numFmtId="58" fontId="12" fillId="0" borderId="0" xfId="49" applyNumberFormat="1" applyFont="1" applyAlignment="1">
      <alignment horizontal="right" vertical="center"/>
    </xf>
    <xf numFmtId="176" fontId="0" fillId="0" borderId="35" xfId="49" applyNumberFormat="1" applyFont="1" applyBorder="1" applyAlignment="1"/>
    <xf numFmtId="0" fontId="2" fillId="0" borderId="36" xfId="49" applyFont="1" applyBorder="1" applyAlignment="1">
      <alignment horizontal="center" vertical="center"/>
    </xf>
    <xf numFmtId="0" fontId="2" fillId="0" borderId="22" xfId="49" applyFont="1" applyFill="1" applyBorder="1" applyAlignment="1">
      <alignment horizontal="center" vertical="center"/>
    </xf>
    <xf numFmtId="0" fontId="4" fillId="0" borderId="22" xfId="49" applyFont="1" applyFill="1" applyBorder="1" applyAlignment="1"/>
    <xf numFmtId="0" fontId="2" fillId="0" borderId="11" xfId="49" applyFont="1" applyBorder="1" applyAlignment="1">
      <alignment horizontal="left" vertical="center"/>
    </xf>
    <xf numFmtId="0" fontId="0" fillId="0" borderId="37" xfId="49" applyFont="1" applyBorder="1" applyAlignment="1"/>
    <xf numFmtId="176" fontId="0" fillId="0" borderId="38" xfId="49" applyNumberFormat="1" applyFont="1" applyBorder="1" applyAlignment="1"/>
    <xf numFmtId="176" fontId="0" fillId="0" borderId="39" xfId="49" applyNumberFormat="1" applyFont="1" applyBorder="1" applyAlignment="1"/>
    <xf numFmtId="0" fontId="2" fillId="0" borderId="40" xfId="49" applyFont="1" applyFill="1" applyBorder="1" applyAlignment="1">
      <alignment horizontal="center" vertical="center"/>
    </xf>
    <xf numFmtId="0" fontId="2" fillId="0" borderId="41" xfId="49" applyFont="1" applyBorder="1" applyAlignment="1">
      <alignment horizontal="center"/>
    </xf>
    <xf numFmtId="0" fontId="19" fillId="0" borderId="0" xfId="49" applyFont="1" applyAlignment="1">
      <alignment vertical="center"/>
    </xf>
    <xf numFmtId="20" fontId="19" fillId="0" borderId="0" xfId="49" applyNumberFormat="1" applyFont="1" applyAlignment="1">
      <alignment vertical="center"/>
    </xf>
    <xf numFmtId="0" fontId="9" fillId="0" borderId="42" xfId="49" applyFont="1" applyBorder="1" applyAlignment="1">
      <alignment horizontal="left" vertical="center"/>
    </xf>
    <xf numFmtId="0" fontId="3" fillId="0" borderId="25" xfId="49" applyFont="1" applyBorder="1" applyAlignment="1"/>
    <xf numFmtId="0" fontId="3" fillId="0" borderId="22" xfId="49" applyFont="1" applyBorder="1" applyAlignment="1"/>
    <xf numFmtId="0" fontId="2" fillId="0" borderId="41" xfId="49" applyFont="1" applyBorder="1" applyAlignment="1"/>
    <xf numFmtId="0" fontId="4" fillId="0" borderId="43" xfId="49" applyFont="1" applyFill="1" applyBorder="1" applyAlignment="1">
      <alignment horizontal="right"/>
    </xf>
    <xf numFmtId="0" fontId="4" fillId="0" borderId="44" xfId="49" applyFont="1" applyBorder="1" applyAlignment="1">
      <alignment horizontal="right"/>
    </xf>
    <xf numFmtId="0" fontId="2" fillId="0" borderId="45" xfId="49" applyFont="1" applyFill="1" applyBorder="1" applyAlignment="1">
      <alignment horizontal="center"/>
    </xf>
    <xf numFmtId="0" fontId="2" fillId="0" borderId="46" xfId="49" applyFont="1" applyBorder="1" applyAlignment="1">
      <alignment horizontal="center"/>
    </xf>
    <xf numFmtId="0" fontId="2" fillId="0" borderId="47" xfId="49" applyFont="1" applyBorder="1" applyAlignment="1">
      <alignment horizontal="center"/>
    </xf>
    <xf numFmtId="0" fontId="2" fillId="0" borderId="34" xfId="49" applyFont="1" applyBorder="1" applyAlignment="1"/>
    <xf numFmtId="0" fontId="5" fillId="0" borderId="48" xfId="49" applyFont="1" applyBorder="1" applyAlignment="1">
      <alignment horizontal="center"/>
    </xf>
    <xf numFmtId="0" fontId="4" fillId="0" borderId="49" xfId="49" applyFont="1" applyBorder="1" applyAlignment="1">
      <alignment horizontal="right"/>
    </xf>
    <xf numFmtId="0" fontId="4" fillId="0" borderId="45" xfId="49" applyFont="1" applyBorder="1" applyAlignment="1">
      <alignment horizontal="right"/>
    </xf>
    <xf numFmtId="176" fontId="0" fillId="0" borderId="52" xfId="49" applyNumberFormat="1" applyFont="1" applyFill="1" applyBorder="1" applyAlignment="1">
      <alignment shrinkToFit="1"/>
    </xf>
    <xf numFmtId="176" fontId="0" fillId="0" borderId="19" xfId="49" applyNumberFormat="1" applyFont="1" applyFill="1" applyBorder="1" applyAlignment="1">
      <alignment shrinkToFit="1"/>
    </xf>
    <xf numFmtId="176" fontId="0" fillId="0" borderId="53" xfId="49" applyNumberFormat="1" applyFont="1" applyFill="1" applyBorder="1" applyAlignment="1">
      <alignment shrinkToFit="1"/>
    </xf>
    <xf numFmtId="176" fontId="0" fillId="0" borderId="48" xfId="49" applyNumberFormat="1" applyFont="1" applyFill="1" applyBorder="1" applyAlignment="1">
      <alignment shrinkToFit="1"/>
    </xf>
    <xf numFmtId="176" fontId="0" fillId="0" borderId="54" xfId="49" applyNumberFormat="1" applyFont="1" applyFill="1" applyBorder="1" applyAlignment="1"/>
    <xf numFmtId="176" fontId="0" fillId="0" borderId="55" xfId="49" applyNumberFormat="1" applyFont="1" applyFill="1" applyBorder="1" applyAlignment="1"/>
    <xf numFmtId="176" fontId="6" fillId="0" borderId="56" xfId="49" applyNumberFormat="1" applyFont="1" applyFill="1" applyBorder="1" applyAlignment="1">
      <alignment shrinkToFit="1"/>
    </xf>
    <xf numFmtId="0" fontId="2" fillId="0" borderId="0" xfId="49" applyFont="1" applyAlignment="1">
      <alignment vertical="center" wrapText="1"/>
    </xf>
    <xf numFmtId="0" fontId="11" fillId="0" borderId="0" xfId="49" applyFont="1" applyAlignment="1">
      <alignment shrinkToFit="1"/>
    </xf>
    <xf numFmtId="0" fontId="11" fillId="0" borderId="0" xfId="49" applyFont="1" applyAlignment="1">
      <alignment vertical="center" shrinkToFit="1"/>
    </xf>
    <xf numFmtId="0" fontId="21" fillId="0" borderId="0" xfId="49" applyFont="1" applyAlignment="1">
      <alignment shrinkToFit="1"/>
    </xf>
    <xf numFmtId="0" fontId="11" fillId="0" borderId="34" xfId="49" applyFont="1" applyBorder="1" applyAlignment="1">
      <alignment shrinkToFit="1"/>
    </xf>
    <xf numFmtId="176" fontId="5" fillId="0" borderId="0" xfId="49" applyNumberFormat="1" applyFont="1" applyAlignment="1">
      <alignment vertical="center"/>
    </xf>
    <xf numFmtId="0" fontId="2" fillId="0" borderId="22" xfId="49" applyFont="1" applyBorder="1" applyAlignment="1">
      <alignment horizontal="center" vertical="center"/>
    </xf>
    <xf numFmtId="0" fontId="2" fillId="0" borderId="36" xfId="49" applyFont="1" applyBorder="1" applyAlignment="1">
      <alignment horizontal="center" vertical="center"/>
    </xf>
    <xf numFmtId="0" fontId="0" fillId="0" borderId="10" xfId="49" applyFont="1" applyFill="1" applyBorder="1" applyAlignment="1">
      <alignment horizontal="center" vertical="center"/>
    </xf>
    <xf numFmtId="0" fontId="2" fillId="0" borderId="10" xfId="49" applyFont="1" applyBorder="1" applyAlignment="1">
      <alignment horizontal="center" vertical="center"/>
    </xf>
    <xf numFmtId="0" fontId="2" fillId="0" borderId="34" xfId="49" applyFont="1" applyBorder="1" applyAlignment="1">
      <alignment horizontal="center" vertical="center"/>
    </xf>
    <xf numFmtId="0" fontId="2" fillId="0" borderId="45" xfId="49" applyFont="1" applyBorder="1" applyAlignment="1">
      <alignment horizontal="center" vertical="center"/>
    </xf>
    <xf numFmtId="0" fontId="0" fillId="0" borderId="15" xfId="49" applyFont="1" applyBorder="1" applyAlignment="1">
      <alignment horizontal="center" vertical="center"/>
    </xf>
    <xf numFmtId="0" fontId="0" fillId="0" borderId="13" xfId="49" applyFont="1" applyBorder="1" applyAlignment="1">
      <alignment horizontal="center" vertical="center"/>
    </xf>
    <xf numFmtId="0" fontId="16" fillId="0" borderId="0" xfId="49" applyFont="1" applyBorder="1" applyAlignment="1"/>
    <xf numFmtId="0" fontId="17" fillId="0" borderId="0" xfId="49" applyFont="1" applyBorder="1" applyAlignment="1"/>
    <xf numFmtId="0" fontId="16" fillId="0" borderId="0" xfId="49" applyFont="1" applyBorder="1" applyAlignment="1">
      <alignment horizontal="left"/>
    </xf>
    <xf numFmtId="0" fontId="40" fillId="0" borderId="0" xfId="49" applyFont="1" applyBorder="1" applyAlignment="1"/>
    <xf numFmtId="0" fontId="11" fillId="0" borderId="0" xfId="49" applyFont="1" applyBorder="1" applyAlignment="1">
      <alignment shrinkToFit="1"/>
    </xf>
    <xf numFmtId="0" fontId="16" fillId="0" borderId="0" xfId="49" applyFont="1" applyBorder="1" applyAlignment="1">
      <alignment horizontal="right"/>
    </xf>
    <xf numFmtId="0" fontId="16" fillId="0" borderId="0" xfId="49" applyFont="1" applyBorder="1" applyAlignment="1"/>
    <xf numFmtId="0" fontId="16" fillId="0" borderId="0" xfId="49" applyFont="1" applyBorder="1" applyAlignment="1">
      <alignment horizontal="right"/>
    </xf>
    <xf numFmtId="176" fontId="16" fillId="0" borderId="0" xfId="49" applyNumberFormat="1" applyFont="1" applyBorder="1" applyAlignment="1"/>
    <xf numFmtId="0" fontId="16" fillId="0" borderId="34" xfId="49" applyFont="1" applyFill="1" applyBorder="1" applyAlignment="1">
      <alignment horizontal="right"/>
    </xf>
    <xf numFmtId="176" fontId="16" fillId="0" borderId="34" xfId="49" applyNumberFormat="1" applyFont="1" applyFill="1" applyBorder="1" applyAlignment="1"/>
    <xf numFmtId="0" fontId="11" fillId="0" borderId="0" xfId="49" applyFont="1" applyFill="1" applyBorder="1" applyAlignment="1">
      <alignment shrinkToFit="1"/>
    </xf>
    <xf numFmtId="0" fontId="0" fillId="0" borderId="34" xfId="49" applyFont="1" applyFill="1" applyBorder="1" applyAlignment="1"/>
    <xf numFmtId="0" fontId="16" fillId="0" borderId="34" xfId="49" applyFont="1" applyFill="1" applyBorder="1" applyAlignment="1"/>
    <xf numFmtId="0" fontId="17" fillId="0" borderId="34" xfId="49" applyFont="1" applyFill="1" applyBorder="1" applyAlignment="1"/>
    <xf numFmtId="0" fontId="17" fillId="0" borderId="57" xfId="49" applyFont="1" applyFill="1" applyBorder="1" applyAlignment="1">
      <alignment horizontal="right"/>
    </xf>
    <xf numFmtId="178" fontId="18" fillId="0" borderId="57" xfId="49" applyNumberFormat="1" applyFont="1" applyFill="1" applyBorder="1" applyAlignment="1"/>
    <xf numFmtId="0" fontId="40" fillId="0" borderId="57" xfId="49" applyFont="1" applyFill="1" applyBorder="1" applyAlignment="1"/>
    <xf numFmtId="180" fontId="0" fillId="0" borderId="0" xfId="49" applyNumberFormat="1" applyFont="1" applyAlignment="1">
      <alignment shrinkToFit="1"/>
    </xf>
    <xf numFmtId="180" fontId="16" fillId="0" borderId="0" xfId="49" applyNumberFormat="1" applyFont="1" applyFill="1" applyBorder="1" applyAlignment="1">
      <alignment horizontal="left" shrinkToFit="1"/>
    </xf>
    <xf numFmtId="180" fontId="16" fillId="0" borderId="34" xfId="49" applyNumberFormat="1" applyFont="1" applyFill="1" applyBorder="1" applyAlignment="1">
      <alignment horizontal="left" shrinkToFit="1"/>
    </xf>
    <xf numFmtId="180" fontId="2" fillId="0" borderId="58" xfId="49" applyNumberFormat="1" applyFont="1" applyBorder="1" applyAlignment="1">
      <alignment horizontal="center" vertical="center" shrinkToFit="1"/>
    </xf>
    <xf numFmtId="180" fontId="2" fillId="0" borderId="58" xfId="49" applyNumberFormat="1" applyFont="1" applyBorder="1" applyAlignment="1">
      <alignment vertical="center" shrinkToFit="1"/>
    </xf>
    <xf numFmtId="180" fontId="2" fillId="0" borderId="58" xfId="49" applyNumberFormat="1" applyFont="1" applyBorder="1" applyAlignment="1">
      <alignment shrinkToFit="1"/>
    </xf>
    <xf numFmtId="180" fontId="4" fillId="0" borderId="59" xfId="49" applyNumberFormat="1" applyFont="1" applyBorder="1" applyAlignment="1">
      <alignment horizontal="right" shrinkToFit="1"/>
    </xf>
    <xf numFmtId="0" fontId="0" fillId="0" borderId="0" xfId="49" applyFont="1" applyAlignment="1"/>
    <xf numFmtId="0" fontId="9" fillId="0" borderId="0" xfId="49" applyFont="1" applyBorder="1" applyAlignment="1"/>
    <xf numFmtId="0" fontId="9" fillId="0" borderId="60" xfId="49" applyFont="1" applyFill="1" applyBorder="1" applyAlignment="1">
      <alignment horizontal="left"/>
    </xf>
    <xf numFmtId="0" fontId="9" fillId="0" borderId="60" xfId="49" applyFont="1" applyFill="1" applyBorder="1" applyAlignment="1">
      <alignment horizontal="left" shrinkToFit="1"/>
    </xf>
    <xf numFmtId="0" fontId="14" fillId="0" borderId="34" xfId="49" applyFont="1" applyBorder="1" applyAlignment="1">
      <alignment vertical="center" shrinkToFit="1"/>
    </xf>
    <xf numFmtId="180" fontId="0" fillId="0" borderId="0" xfId="49" applyNumberFormat="1" applyFont="1" applyFill="1" applyAlignment="1">
      <alignment shrinkToFit="1"/>
    </xf>
    <xf numFmtId="180" fontId="16" fillId="0" borderId="61" xfId="49" applyNumberFormat="1" applyFont="1" applyFill="1" applyBorder="1" applyAlignment="1">
      <alignment shrinkToFit="1"/>
    </xf>
    <xf numFmtId="0" fontId="0" fillId="0" borderId="10" xfId="49" applyFont="1" applyFill="1" applyBorder="1" applyAlignment="1">
      <alignment horizontal="center" vertical="center"/>
    </xf>
    <xf numFmtId="0" fontId="2" fillId="0" borderId="22" xfId="49" applyFont="1" applyFill="1" applyBorder="1" applyAlignment="1">
      <alignment horizontal="center" vertical="center"/>
    </xf>
    <xf numFmtId="179" fontId="3" fillId="0" borderId="22" xfId="49" applyNumberFormat="1" applyFont="1" applyFill="1" applyBorder="1" applyAlignment="1">
      <alignment horizontal="center" vertical="center" shrinkToFit="1"/>
    </xf>
    <xf numFmtId="0" fontId="0" fillId="0" borderId="68" xfId="49" applyFont="1" applyFill="1" applyBorder="1" applyAlignment="1">
      <alignment shrinkToFit="1"/>
    </xf>
    <xf numFmtId="176" fontId="0" fillId="0" borderId="50" xfId="49" applyNumberFormat="1" applyFont="1" applyFill="1" applyBorder="1" applyAlignment="1">
      <alignment shrinkToFit="1"/>
    </xf>
    <xf numFmtId="180" fontId="0" fillId="0" borderId="69" xfId="49" applyNumberFormat="1" applyFont="1" applyFill="1" applyBorder="1" applyAlignment="1">
      <alignment shrinkToFit="1"/>
    </xf>
    <xf numFmtId="176" fontId="3" fillId="0" borderId="0" xfId="49" applyNumberFormat="1" applyFont="1" applyFill="1" applyAlignment="1"/>
    <xf numFmtId="0" fontId="17" fillId="0" borderId="0" xfId="49" applyFont="1" applyBorder="1" applyAlignment="1">
      <alignment horizontal="right" shrinkToFit="1"/>
    </xf>
    <xf numFmtId="176" fontId="0" fillId="0" borderId="63" xfId="49" applyNumberFormat="1" applyFont="1" applyFill="1" applyBorder="1" applyAlignment="1"/>
    <xf numFmtId="176" fontId="0" fillId="0" borderId="70" xfId="49" applyNumberFormat="1" applyFont="1" applyFill="1" applyBorder="1" applyAlignment="1"/>
    <xf numFmtId="176" fontId="0" fillId="0" borderId="20" xfId="49" applyNumberFormat="1" applyFont="1" applyFill="1" applyBorder="1" applyAlignment="1"/>
    <xf numFmtId="0" fontId="0" fillId="0" borderId="60" xfId="49" applyFont="1" applyFill="1" applyBorder="1" applyAlignment="1" applyProtection="1">
      <alignment shrinkToFit="1"/>
      <protection locked="0"/>
    </xf>
    <xf numFmtId="180" fontId="16" fillId="0" borderId="61" xfId="49" applyNumberFormat="1" applyFont="1" applyFill="1" applyBorder="1" applyAlignment="1" applyProtection="1">
      <alignment shrinkToFit="1"/>
      <protection locked="0"/>
    </xf>
    <xf numFmtId="180" fontId="18" fillId="0" borderId="61" xfId="49" applyNumberFormat="1" applyFont="1" applyFill="1" applyBorder="1" applyAlignment="1" applyProtection="1">
      <alignment shrinkToFit="1"/>
      <protection locked="0"/>
    </xf>
    <xf numFmtId="176" fontId="16" fillId="0" borderId="61" xfId="49" applyNumberFormat="1" applyFont="1" applyFill="1" applyBorder="1" applyAlignment="1" applyProtection="1">
      <alignment shrinkToFit="1"/>
      <protection locked="0"/>
    </xf>
    <xf numFmtId="0" fontId="9" fillId="0" borderId="39" xfId="49" applyFont="1" applyFill="1" applyBorder="1" applyAlignment="1" applyProtection="1">
      <protection locked="0"/>
    </xf>
    <xf numFmtId="177" fontId="0" fillId="0" borderId="54" xfId="49" applyNumberFormat="1" applyFont="1" applyBorder="1" applyAlignment="1" applyProtection="1">
      <protection locked="0"/>
    </xf>
    <xf numFmtId="0" fontId="9" fillId="0" borderId="20" xfId="49" applyFont="1" applyFill="1" applyBorder="1" applyAlignment="1" applyProtection="1">
      <protection locked="0"/>
    </xf>
    <xf numFmtId="177" fontId="0" fillId="0" borderId="55" xfId="49" applyNumberFormat="1" applyFont="1" applyBorder="1" applyAlignment="1" applyProtection="1">
      <protection locked="0"/>
    </xf>
    <xf numFmtId="0" fontId="22" fillId="0" borderId="20" xfId="49" applyFont="1" applyFill="1" applyBorder="1" applyAlignment="1" applyProtection="1">
      <protection locked="0"/>
    </xf>
    <xf numFmtId="176" fontId="0" fillId="0" borderId="62" xfId="49" applyNumberFormat="1" applyFont="1" applyFill="1" applyBorder="1" applyAlignment="1" applyProtection="1">
      <protection locked="0"/>
    </xf>
    <xf numFmtId="0" fontId="0" fillId="0" borderId="71" xfId="49" applyFont="1" applyFill="1" applyBorder="1" applyAlignment="1" applyProtection="1">
      <protection locked="0"/>
    </xf>
    <xf numFmtId="176" fontId="0" fillId="0" borderId="72" xfId="49" applyNumberFormat="1" applyFont="1" applyFill="1" applyBorder="1" applyAlignment="1" applyProtection="1">
      <protection locked="0"/>
    </xf>
    <xf numFmtId="0" fontId="0" fillId="0" borderId="64" xfId="49" applyFont="1" applyFill="1" applyBorder="1" applyAlignment="1" applyProtection="1">
      <protection locked="0"/>
    </xf>
    <xf numFmtId="176" fontId="0" fillId="0" borderId="65" xfId="49" applyNumberFormat="1" applyFont="1" applyFill="1" applyBorder="1" applyAlignment="1" applyProtection="1">
      <protection locked="0"/>
    </xf>
    <xf numFmtId="176" fontId="0" fillId="0" borderId="67" xfId="49" applyNumberFormat="1" applyFont="1" applyFill="1" applyBorder="1" applyAlignment="1" applyProtection="1">
      <protection locked="0"/>
    </xf>
    <xf numFmtId="180" fontId="0" fillId="0" borderId="73" xfId="49" applyNumberFormat="1" applyFont="1" applyFill="1" applyBorder="1" applyAlignment="1" applyProtection="1">
      <alignment shrinkToFit="1"/>
      <protection locked="0"/>
    </xf>
    <xf numFmtId="180" fontId="0" fillId="0" borderId="66" xfId="49" applyNumberFormat="1" applyFont="1" applyFill="1" applyBorder="1" applyAlignment="1" applyProtection="1">
      <alignment shrinkToFit="1"/>
      <protection locked="0"/>
    </xf>
    <xf numFmtId="0" fontId="3" fillId="0" borderId="0" xfId="49" applyFont="1" applyAlignment="1">
      <alignment vertical="top"/>
    </xf>
    <xf numFmtId="176" fontId="42" fillId="0" borderId="17" xfId="49" applyNumberFormat="1" applyFont="1" applyFill="1" applyBorder="1" applyAlignment="1"/>
    <xf numFmtId="176" fontId="42" fillId="0" borderId="62" xfId="49" applyNumberFormat="1" applyFont="1" applyFill="1" applyBorder="1" applyAlignment="1" applyProtection="1">
      <protection locked="0"/>
    </xf>
    <xf numFmtId="0" fontId="42" fillId="0" borderId="71" xfId="49" applyFont="1" applyFill="1" applyBorder="1" applyAlignment="1" applyProtection="1">
      <protection locked="0"/>
    </xf>
    <xf numFmtId="176" fontId="42" fillId="0" borderId="72" xfId="49" applyNumberFormat="1" applyFont="1" applyFill="1" applyBorder="1" applyAlignment="1" applyProtection="1">
      <protection locked="0"/>
    </xf>
    <xf numFmtId="176" fontId="42" fillId="0" borderId="63" xfId="49" applyNumberFormat="1" applyFont="1" applyFill="1" applyBorder="1" applyAlignment="1"/>
    <xf numFmtId="176" fontId="42" fillId="0" borderId="70" xfId="49" applyNumberFormat="1" applyFont="1" applyFill="1" applyBorder="1" applyAlignment="1"/>
    <xf numFmtId="176" fontId="42" fillId="0" borderId="54" xfId="49" applyNumberFormat="1" applyFont="1" applyFill="1" applyBorder="1" applyAlignment="1"/>
    <xf numFmtId="0" fontId="42" fillId="0" borderId="64" xfId="49" applyFont="1" applyFill="1" applyBorder="1" applyAlignment="1" applyProtection="1">
      <protection locked="0"/>
    </xf>
    <xf numFmtId="176" fontId="42" fillId="0" borderId="65" xfId="49" applyNumberFormat="1" applyFont="1" applyFill="1" applyBorder="1" applyAlignment="1" applyProtection="1">
      <protection locked="0"/>
    </xf>
    <xf numFmtId="176" fontId="42" fillId="0" borderId="20" xfId="49" applyNumberFormat="1" applyFont="1" applyFill="1" applyBorder="1" applyAlignment="1"/>
    <xf numFmtId="176" fontId="42" fillId="0" borderId="55" xfId="49" applyNumberFormat="1" applyFont="1" applyFill="1" applyBorder="1" applyAlignment="1"/>
    <xf numFmtId="176" fontId="42" fillId="0" borderId="67" xfId="49" applyNumberFormat="1" applyFont="1" applyFill="1" applyBorder="1" applyAlignment="1" applyProtection="1">
      <protection locked="0"/>
    </xf>
    <xf numFmtId="176" fontId="43" fillId="0" borderId="51" xfId="49" applyNumberFormat="1" applyFont="1" applyFill="1" applyBorder="1" applyAlignment="1">
      <alignment shrinkToFit="1"/>
    </xf>
    <xf numFmtId="176" fontId="43" fillId="0" borderId="19" xfId="49" applyNumberFormat="1" applyFont="1" applyFill="1" applyBorder="1" applyAlignment="1">
      <alignment shrinkToFit="1"/>
    </xf>
    <xf numFmtId="0" fontId="42" fillId="0" borderId="68" xfId="49" applyFont="1" applyFill="1" applyBorder="1" applyAlignment="1">
      <alignment shrinkToFit="1"/>
    </xf>
    <xf numFmtId="176" fontId="42" fillId="0" borderId="50" xfId="49" applyNumberFormat="1" applyFont="1" applyFill="1" applyBorder="1" applyAlignment="1">
      <alignment shrinkToFit="1"/>
    </xf>
    <xf numFmtId="176" fontId="42" fillId="0" borderId="52" xfId="49" applyNumberFormat="1" applyFont="1" applyFill="1" applyBorder="1" applyAlignment="1">
      <alignment shrinkToFit="1"/>
    </xf>
    <xf numFmtId="176" fontId="42" fillId="0" borderId="19" xfId="49" applyNumberFormat="1" applyFont="1" applyFill="1" applyBorder="1" applyAlignment="1">
      <alignment shrinkToFit="1"/>
    </xf>
    <xf numFmtId="176" fontId="43" fillId="0" borderId="50" xfId="49" applyNumberFormat="1" applyFont="1" applyFill="1" applyBorder="1" applyAlignment="1">
      <alignment shrinkToFit="1"/>
    </xf>
    <xf numFmtId="176" fontId="42" fillId="0" borderId="38" xfId="49" applyNumberFormat="1" applyFont="1" applyBorder="1" applyAlignment="1"/>
    <xf numFmtId="176" fontId="42" fillId="0" borderId="39" xfId="49" applyNumberFormat="1" applyFont="1" applyBorder="1" applyAlignment="1"/>
    <xf numFmtId="176" fontId="43" fillId="0" borderId="13" xfId="49" applyNumberFormat="1" applyFont="1" applyBorder="1" applyAlignment="1"/>
    <xf numFmtId="176" fontId="42" fillId="0" borderId="35" xfId="49" applyNumberFormat="1" applyFont="1" applyBorder="1" applyAlignment="1"/>
    <xf numFmtId="176" fontId="42" fillId="0" borderId="20" xfId="49" applyNumberFormat="1" applyFont="1" applyBorder="1" applyAlignment="1"/>
    <xf numFmtId="176" fontId="43" fillId="0" borderId="21" xfId="49" applyNumberFormat="1" applyFont="1" applyBorder="1" applyAlignment="1"/>
    <xf numFmtId="176" fontId="42" fillId="0" borderId="53" xfId="49" applyNumberFormat="1" applyFont="1" applyFill="1" applyBorder="1" applyAlignment="1">
      <alignment shrinkToFit="1"/>
    </xf>
    <xf numFmtId="176" fontId="42" fillId="0" borderId="48" xfId="49" applyNumberFormat="1" applyFont="1" applyFill="1" applyBorder="1" applyAlignment="1">
      <alignment shrinkToFit="1"/>
    </xf>
    <xf numFmtId="176" fontId="43" fillId="0" borderId="56" xfId="49" applyNumberFormat="1" applyFont="1" applyFill="1" applyBorder="1" applyAlignment="1">
      <alignment shrinkToFit="1"/>
    </xf>
    <xf numFmtId="181" fontId="20" fillId="0" borderId="12" xfId="49" applyNumberFormat="1" applyFont="1" applyBorder="1" applyAlignment="1">
      <alignment horizontal="center"/>
    </xf>
    <xf numFmtId="0" fontId="20" fillId="0" borderId="74" xfId="49" applyFont="1" applyFill="1" applyBorder="1" applyAlignment="1">
      <alignment horizontal="center"/>
    </xf>
    <xf numFmtId="0" fontId="20" fillId="0" borderId="12" xfId="49" applyFont="1" applyBorder="1" applyAlignment="1">
      <alignment horizontal="center"/>
    </xf>
    <xf numFmtId="181" fontId="20" fillId="0" borderId="74" xfId="49" applyNumberFormat="1" applyFont="1" applyFill="1" applyBorder="1" applyAlignment="1" applyProtection="1">
      <alignment horizontal="center"/>
      <protection locked="0"/>
    </xf>
    <xf numFmtId="0" fontId="0" fillId="0" borderId="0" xfId="49" applyFont="1" applyAlignment="1">
      <alignment horizontal="right"/>
    </xf>
    <xf numFmtId="180" fontId="0" fillId="0" borderId="60" xfId="49" applyNumberFormat="1" applyFont="1" applyFill="1" applyBorder="1" applyAlignment="1" applyProtection="1">
      <alignment horizontal="center"/>
      <protection locked="0"/>
    </xf>
    <xf numFmtId="0" fontId="46" fillId="0" borderId="24" xfId="49" applyFont="1" applyFill="1" applyBorder="1" applyAlignment="1">
      <alignment horizontal="center" vertical="center"/>
    </xf>
    <xf numFmtId="0" fontId="2" fillId="0" borderId="10" xfId="49" applyFont="1" applyBorder="1" applyAlignment="1">
      <alignment horizontal="center" vertical="center"/>
    </xf>
    <xf numFmtId="0" fontId="0" fillId="0" borderId="15" xfId="49" applyFont="1" applyBorder="1" applyAlignment="1">
      <alignment horizontal="center" vertical="center"/>
    </xf>
    <xf numFmtId="0" fontId="0" fillId="0" borderId="13" xfId="49" applyFont="1" applyBorder="1" applyAlignment="1">
      <alignment horizontal="center" vertical="center"/>
    </xf>
    <xf numFmtId="0" fontId="2" fillId="0" borderId="36" xfId="49" applyFont="1" applyBorder="1" applyAlignment="1">
      <alignment horizontal="center" vertical="center"/>
    </xf>
    <xf numFmtId="0" fontId="2" fillId="0" borderId="22" xfId="49" applyFont="1" applyBorder="1" applyAlignment="1">
      <alignment horizontal="center" vertical="center"/>
    </xf>
    <xf numFmtId="0" fontId="2" fillId="0" borderId="22" xfId="49" applyFont="1" applyFill="1" applyBorder="1" applyAlignment="1">
      <alignment horizontal="center" vertical="center"/>
    </xf>
    <xf numFmtId="176" fontId="0" fillId="0" borderId="62" xfId="49" applyNumberFormat="1" applyFont="1" applyFill="1" applyBorder="1" applyAlignment="1" applyProtection="1"/>
    <xf numFmtId="176" fontId="0" fillId="0" borderId="72" xfId="49" applyNumberFormat="1" applyFont="1" applyFill="1" applyBorder="1" applyAlignment="1" applyProtection="1"/>
    <xf numFmtId="176" fontId="0" fillId="0" borderId="65" xfId="49" applyNumberFormat="1" applyFont="1" applyFill="1" applyBorder="1" applyAlignment="1" applyProtection="1"/>
    <xf numFmtId="176" fontId="0" fillId="0" borderId="67" xfId="49" applyNumberFormat="1" applyFont="1" applyFill="1" applyBorder="1" applyAlignment="1" applyProtection="1"/>
    <xf numFmtId="176" fontId="47" fillId="0" borderId="50" xfId="49" applyNumberFormat="1" applyFont="1" applyFill="1" applyBorder="1" applyAlignment="1">
      <alignment shrinkToFit="1"/>
    </xf>
    <xf numFmtId="176" fontId="47" fillId="0" borderId="51" xfId="49" applyNumberFormat="1" applyFont="1" applyFill="1" applyBorder="1" applyAlignment="1">
      <alignment shrinkToFit="1"/>
    </xf>
    <xf numFmtId="176" fontId="47" fillId="0" borderId="19" xfId="49" applyNumberFormat="1" applyFont="1" applyFill="1" applyBorder="1" applyAlignment="1">
      <alignment shrinkToFit="1"/>
    </xf>
    <xf numFmtId="176" fontId="47" fillId="0" borderId="56" xfId="49" applyNumberFormat="1" applyFont="1" applyFill="1" applyBorder="1" applyAlignment="1">
      <alignment shrinkToFit="1"/>
    </xf>
    <xf numFmtId="0" fontId="47" fillId="0" borderId="68" xfId="49" applyFont="1" applyFill="1" applyBorder="1" applyAlignment="1">
      <alignment shrinkToFit="1"/>
    </xf>
    <xf numFmtId="0" fontId="2" fillId="0" borderId="10" xfId="49" applyFont="1" applyBorder="1" applyAlignment="1">
      <alignment horizontal="center" vertical="center"/>
    </xf>
    <xf numFmtId="0" fontId="0" fillId="0" borderId="15" xfId="49" applyFont="1" applyBorder="1" applyAlignment="1">
      <alignment horizontal="center" vertical="center"/>
    </xf>
    <xf numFmtId="0" fontId="0" fillId="0" borderId="0" xfId="49" applyFont="1" applyBorder="1" applyAlignment="1">
      <alignment horizontal="center" vertical="center"/>
    </xf>
    <xf numFmtId="0" fontId="0" fillId="0" borderId="13" xfId="49" applyFont="1" applyBorder="1" applyAlignment="1">
      <alignment horizontal="center" vertical="center"/>
    </xf>
    <xf numFmtId="0" fontId="0" fillId="0" borderId="46" xfId="49" applyFont="1" applyBorder="1" applyAlignment="1">
      <alignment horizontal="center" vertical="center"/>
    </xf>
    <xf numFmtId="0" fontId="0" fillId="0" borderId="34" xfId="49" applyFont="1" applyBorder="1" applyAlignment="1">
      <alignment horizontal="center" vertical="center"/>
    </xf>
    <xf numFmtId="0" fontId="0" fillId="0" borderId="47" xfId="49" applyFont="1" applyBorder="1" applyAlignment="1">
      <alignment horizontal="center" vertical="center"/>
    </xf>
    <xf numFmtId="0" fontId="2" fillId="0" borderId="75" xfId="49" applyFont="1" applyBorder="1" applyAlignment="1">
      <alignment horizontal="center" vertical="center"/>
    </xf>
    <xf numFmtId="0" fontId="2" fillId="0" borderId="76" xfId="49" applyFont="1" applyBorder="1" applyAlignment="1">
      <alignment horizontal="center" vertical="center"/>
    </xf>
    <xf numFmtId="0" fontId="2" fillId="0" borderId="77" xfId="49" applyFont="1" applyBorder="1" applyAlignment="1">
      <alignment horizontal="center" vertical="center"/>
    </xf>
    <xf numFmtId="0" fontId="2" fillId="0" borderId="36" xfId="49" applyFont="1" applyBorder="1" applyAlignment="1">
      <alignment horizontal="center" vertical="center"/>
    </xf>
    <xf numFmtId="0" fontId="2" fillId="0" borderId="25" xfId="49" applyFont="1" applyBorder="1" applyAlignment="1">
      <alignment horizontal="center" vertical="center"/>
    </xf>
    <xf numFmtId="0" fontId="2" fillId="0" borderId="22" xfId="49" applyFont="1" applyBorder="1" applyAlignment="1">
      <alignment horizontal="center" vertical="center"/>
    </xf>
  </cellXfs>
  <cellStyles count="50">
    <cellStyle name="20% - アクセント 1" xfId="6" xr:uid="{00000000-0005-0000-0000-000000000000}"/>
    <cellStyle name="20% - アクセント 2" xfId="7" xr:uid="{00000000-0005-0000-0000-000001000000}"/>
    <cellStyle name="20% - アクセント 3" xfId="8" xr:uid="{00000000-0005-0000-0000-000002000000}"/>
    <cellStyle name="20% - アクセント 4" xfId="9" xr:uid="{00000000-0005-0000-0000-000003000000}"/>
    <cellStyle name="20% - アクセント 5" xfId="10" xr:uid="{00000000-0005-0000-0000-000004000000}"/>
    <cellStyle name="20% - アクセント 6" xfId="11" xr:uid="{00000000-0005-0000-0000-000005000000}"/>
    <cellStyle name="40% - アクセント 1" xfId="12" xr:uid="{00000000-0005-0000-0000-000006000000}"/>
    <cellStyle name="40% - アクセント 2" xfId="13" xr:uid="{00000000-0005-0000-0000-000007000000}"/>
    <cellStyle name="40% - アクセント 3" xfId="14" xr:uid="{00000000-0005-0000-0000-000008000000}"/>
    <cellStyle name="40% - アクセント 4" xfId="15" xr:uid="{00000000-0005-0000-0000-000009000000}"/>
    <cellStyle name="40% - アクセント 5" xfId="16" xr:uid="{00000000-0005-0000-0000-00000A000000}"/>
    <cellStyle name="40% - アクセント 6" xfId="17" xr:uid="{00000000-0005-0000-0000-00000B000000}"/>
    <cellStyle name="60% - アクセント 1" xfId="18" xr:uid="{00000000-0005-0000-0000-00000C000000}"/>
    <cellStyle name="60% - アクセント 2" xfId="19" xr:uid="{00000000-0005-0000-0000-00000D000000}"/>
    <cellStyle name="60% - アクセント 3" xfId="20" xr:uid="{00000000-0005-0000-0000-00000E000000}"/>
    <cellStyle name="60% - アクセント 4" xfId="21" xr:uid="{00000000-0005-0000-0000-00000F000000}"/>
    <cellStyle name="60% - アクセント 5" xfId="22" xr:uid="{00000000-0005-0000-0000-000010000000}"/>
    <cellStyle name="60% - アクセント 6" xfId="23" xr:uid="{00000000-0005-0000-0000-000011000000}"/>
    <cellStyle name="Comma" xfId="4" xr:uid="{00000000-0005-0000-0000-000012000000}"/>
    <cellStyle name="Comma [0]" xfId="5" xr:uid="{00000000-0005-0000-0000-000013000000}"/>
    <cellStyle name="Currency" xfId="2" xr:uid="{00000000-0005-0000-0000-000014000000}"/>
    <cellStyle name="Currency [0]" xfId="3" xr:uid="{00000000-0005-0000-0000-000015000000}"/>
    <cellStyle name="Normal" xfId="49" xr:uid="{00000000-0005-0000-0000-000016000000}"/>
    <cellStyle name="Percent" xfId="1" xr:uid="{00000000-0005-0000-0000-000017000000}"/>
    <cellStyle name="アクセント 1" xfId="24" xr:uid="{00000000-0005-0000-0000-000018000000}"/>
    <cellStyle name="アクセント 2" xfId="25" xr:uid="{00000000-0005-0000-0000-000019000000}"/>
    <cellStyle name="アクセント 3" xfId="26" xr:uid="{00000000-0005-0000-0000-00001A000000}"/>
    <cellStyle name="アクセント 4" xfId="27" xr:uid="{00000000-0005-0000-0000-00001B000000}"/>
    <cellStyle name="アクセント 5" xfId="28" xr:uid="{00000000-0005-0000-0000-00001C000000}"/>
    <cellStyle name="アクセント 6" xfId="29" xr:uid="{00000000-0005-0000-0000-00001D000000}"/>
    <cellStyle name="タイトル" xfId="30" xr:uid="{00000000-0005-0000-0000-00001E000000}"/>
    <cellStyle name="チェック セル" xfId="31" xr:uid="{00000000-0005-0000-0000-00001F000000}"/>
    <cellStyle name="どちらでもない" xfId="32" xr:uid="{00000000-0005-0000-0000-000020000000}"/>
    <cellStyle name="メモ" xfId="33" xr:uid="{00000000-0005-0000-0000-000021000000}"/>
    <cellStyle name="リンク セル" xfId="34" xr:uid="{00000000-0005-0000-0000-000022000000}"/>
    <cellStyle name="悪い" xfId="35" xr:uid="{00000000-0005-0000-0000-000023000000}"/>
    <cellStyle name="計算" xfId="36" xr:uid="{00000000-0005-0000-0000-000024000000}"/>
    <cellStyle name="警告文" xfId="37" xr:uid="{00000000-0005-0000-0000-000025000000}"/>
    <cellStyle name="桁区切り" xfId="38" xr:uid="{00000000-0005-0000-0000-000026000000}"/>
    <cellStyle name="見出し 1" xfId="39" xr:uid="{00000000-0005-0000-0000-000027000000}"/>
    <cellStyle name="見出し 2" xfId="40" xr:uid="{00000000-0005-0000-0000-000028000000}"/>
    <cellStyle name="見出し 3" xfId="41" xr:uid="{00000000-0005-0000-0000-000029000000}"/>
    <cellStyle name="見出し 4" xfId="42" xr:uid="{00000000-0005-0000-0000-00002A000000}"/>
    <cellStyle name="集計" xfId="43" xr:uid="{00000000-0005-0000-0000-00002B000000}"/>
    <cellStyle name="出力" xfId="44" xr:uid="{00000000-0005-0000-0000-00002C000000}"/>
    <cellStyle name="説明文" xfId="45" xr:uid="{00000000-0005-0000-0000-00002D000000}"/>
    <cellStyle name="入力" xfId="46" xr:uid="{00000000-0005-0000-0000-00002E000000}"/>
    <cellStyle name="標準" xfId="0" builtinId="0"/>
    <cellStyle name="標準 2" xfId="48" xr:uid="{00000000-0005-0000-0000-000030000000}"/>
    <cellStyle name="良い" xfId="47" xr:uid="{00000000-0005-0000-0000-000031000000}"/>
  </cellStyles>
  <dxfs count="31">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8"/>
  <sheetViews>
    <sheetView showGridLines="0" tabSelected="1" zoomScale="110" zoomScaleNormal="110" zoomScaleSheetLayoutView="110" workbookViewId="0">
      <pane ySplit="12" topLeftCell="A13" activePane="bottomLeft" state="frozen"/>
      <selection pane="bottomLeft" activeCell="B17" sqref="B17"/>
    </sheetView>
  </sheetViews>
  <sheetFormatPr defaultRowHeight="14.25"/>
  <cols>
    <col min="1" max="1" width="3.125" customWidth="1"/>
    <col min="2" max="2" width="21.375" customWidth="1"/>
    <col min="4" max="4" width="10.625" customWidth="1"/>
    <col min="5" max="5" width="9.625" customWidth="1"/>
    <col min="6" max="6" width="4.625" customWidth="1"/>
    <col min="8" max="8" width="11.625" bestFit="1" customWidth="1"/>
    <col min="11" max="11" width="9.625" style="117" customWidth="1"/>
    <col min="12" max="13" width="10.625" customWidth="1"/>
    <col min="14" max="14" width="15.625" customWidth="1"/>
    <col min="15" max="15" width="19" style="86" customWidth="1"/>
  </cols>
  <sheetData>
    <row r="1" spans="1:15">
      <c r="A1" s="159" t="s">
        <v>0</v>
      </c>
      <c r="M1" s="126" t="s">
        <v>1</v>
      </c>
      <c r="N1" s="142"/>
    </row>
    <row r="2" spans="1:15">
      <c r="A2" s="124" t="s">
        <v>2</v>
      </c>
      <c r="B2" t="s">
        <v>3</v>
      </c>
      <c r="H2" s="192" t="s">
        <v>4</v>
      </c>
      <c r="I2" s="193"/>
      <c r="J2" s="43" t="s">
        <v>5</v>
      </c>
      <c r="L2" s="125"/>
      <c r="M2" s="127" t="s">
        <v>6</v>
      </c>
      <c r="N2" s="142"/>
    </row>
    <row r="3" spans="1:15">
      <c r="L3" s="44"/>
    </row>
    <row r="4" spans="1:15">
      <c r="B4" s="104" t="s">
        <v>7</v>
      </c>
      <c r="C4" s="145"/>
      <c r="D4" s="105" t="s">
        <v>8</v>
      </c>
      <c r="E4" s="99"/>
      <c r="F4" s="106" t="s">
        <v>9</v>
      </c>
      <c r="G4" s="143"/>
      <c r="H4" s="101" t="s">
        <v>10</v>
      </c>
      <c r="I4" s="106" t="s">
        <v>11</v>
      </c>
      <c r="J4" s="130">
        <f>C63</f>
        <v>0</v>
      </c>
      <c r="K4" s="118" t="s">
        <v>12</v>
      </c>
      <c r="L4" s="138" t="s">
        <v>13</v>
      </c>
      <c r="M4" s="143"/>
      <c r="N4" s="102" t="s">
        <v>10</v>
      </c>
      <c r="O4" s="103"/>
    </row>
    <row r="5" spans="1:15" ht="14.25" customHeight="1">
      <c r="B5" s="99"/>
      <c r="C5" s="107"/>
      <c r="D5" s="100"/>
      <c r="E5" s="99"/>
      <c r="F5" s="99"/>
      <c r="G5" s="107"/>
      <c r="H5" s="99"/>
      <c r="I5" s="106" t="s">
        <v>14</v>
      </c>
      <c r="J5" s="130">
        <f>COUNTA(B13:B62)</f>
        <v>0</v>
      </c>
      <c r="K5" s="118" t="s">
        <v>15</v>
      </c>
      <c r="L5" s="138" t="s">
        <v>16</v>
      </c>
      <c r="M5" s="144"/>
      <c r="N5" s="102" t="s">
        <v>10</v>
      </c>
      <c r="O5" s="103"/>
    </row>
    <row r="6" spans="1:15" s="44" customFormat="1" ht="14.25" customHeight="1" thickBot="1">
      <c r="A6" s="111"/>
      <c r="B6" s="112"/>
      <c r="C6" s="109"/>
      <c r="D6" s="113"/>
      <c r="E6" s="112"/>
      <c r="F6" s="112"/>
      <c r="G6" s="109"/>
      <c r="H6" s="112"/>
      <c r="I6" s="108"/>
      <c r="J6" s="109"/>
      <c r="K6" s="119"/>
      <c r="L6" s="114"/>
      <c r="M6" s="115"/>
      <c r="N6" s="116"/>
      <c r="O6" s="110"/>
    </row>
    <row r="7" spans="1:15" s="3" customFormat="1" ht="15.75" thickTop="1" thickBot="1">
      <c r="A7" s="4"/>
      <c r="B7" s="50"/>
      <c r="C7" s="50"/>
      <c r="D7" s="93"/>
      <c r="E7" s="210" t="s">
        <v>17</v>
      </c>
      <c r="F7" s="210"/>
      <c r="G7" s="210"/>
      <c r="H7" s="6"/>
      <c r="I7" s="95" t="s">
        <v>18</v>
      </c>
      <c r="J7" s="96"/>
      <c r="K7" s="120"/>
      <c r="L7" s="211" t="s">
        <v>19</v>
      </c>
      <c r="M7" s="212"/>
      <c r="N7" s="213"/>
      <c r="O7" s="87"/>
    </row>
    <row r="8" spans="1:15" s="3" customFormat="1" ht="15" thickBot="1">
      <c r="A8" s="4"/>
      <c r="B8" s="50" t="s">
        <v>20</v>
      </c>
      <c r="C8" s="94" t="s">
        <v>21</v>
      </c>
      <c r="D8" s="25" t="s">
        <v>22</v>
      </c>
      <c r="E8" s="217" t="s">
        <v>23</v>
      </c>
      <c r="F8" s="218"/>
      <c r="G8" s="219" t="s">
        <v>24</v>
      </c>
      <c r="H8" s="220"/>
      <c r="I8" s="57"/>
      <c r="J8" s="18"/>
      <c r="K8" s="120"/>
      <c r="L8" s="214"/>
      <c r="M8" s="215"/>
      <c r="N8" s="216"/>
      <c r="O8" s="87"/>
    </row>
    <row r="9" spans="1:15" s="3" customFormat="1">
      <c r="A9" s="4"/>
      <c r="B9" s="50"/>
      <c r="C9" s="94" t="s">
        <v>25</v>
      </c>
      <c r="D9" s="25" t="s">
        <v>26</v>
      </c>
      <c r="E9" s="221" t="s">
        <v>27</v>
      </c>
      <c r="F9" s="222"/>
      <c r="G9" s="61" t="s">
        <v>28</v>
      </c>
      <c r="H9" s="92" t="s">
        <v>29</v>
      </c>
      <c r="I9" s="94" t="s">
        <v>28</v>
      </c>
      <c r="J9" s="91" t="s">
        <v>29</v>
      </c>
      <c r="K9" s="120" t="s">
        <v>30</v>
      </c>
      <c r="L9" s="11"/>
      <c r="M9" s="5"/>
      <c r="N9" s="14"/>
      <c r="O9" s="87"/>
    </row>
    <row r="10" spans="1:15" s="3" customFormat="1">
      <c r="A10" s="4"/>
      <c r="B10" s="50"/>
      <c r="C10" s="50"/>
      <c r="D10" s="25"/>
      <c r="E10" s="28" t="s">
        <v>31</v>
      </c>
      <c r="F10" s="133" t="str">
        <f>IFERROR((G4-M4)/G4*C4/1000,"")</f>
        <v/>
      </c>
      <c r="G10" s="133" t="str">
        <f>IFERROR((M4/G4)*C4/1000,"")</f>
        <v/>
      </c>
      <c r="H10" s="9"/>
      <c r="I10" s="94"/>
      <c r="J10" s="132"/>
      <c r="K10" s="121" t="s">
        <v>32</v>
      </c>
      <c r="L10" s="97" t="s">
        <v>33</v>
      </c>
      <c r="M10" s="6" t="s">
        <v>34</v>
      </c>
      <c r="N10" s="98" t="s">
        <v>35</v>
      </c>
      <c r="O10" s="87"/>
    </row>
    <row r="11" spans="1:15" s="1" customFormat="1" ht="13.5" customHeight="1">
      <c r="A11" s="2"/>
      <c r="B11" s="2"/>
      <c r="C11" s="2"/>
      <c r="D11" s="26"/>
      <c r="E11" s="66" t="s">
        <v>36</v>
      </c>
      <c r="F11" s="67"/>
      <c r="G11" s="189" t="s">
        <v>37</v>
      </c>
      <c r="H11" s="190" t="s">
        <v>37</v>
      </c>
      <c r="I11" s="2"/>
      <c r="J11" s="56"/>
      <c r="K11" s="122" t="s">
        <v>38</v>
      </c>
      <c r="L11" s="13"/>
      <c r="M11" s="2"/>
      <c r="N11" s="16"/>
      <c r="O11" s="88"/>
    </row>
    <row r="12" spans="1:15" s="74" customFormat="1" ht="13.5" customHeight="1">
      <c r="A12" s="68"/>
      <c r="B12" s="62"/>
      <c r="C12" s="62" t="s">
        <v>39</v>
      </c>
      <c r="D12" s="27" t="str">
        <f>"A×"&amp;C4&amp;"/1000"</f>
        <v>A×/1000</v>
      </c>
      <c r="E12" s="76" t="s">
        <v>40</v>
      </c>
      <c r="F12" s="77"/>
      <c r="G12" s="69" t="s">
        <v>41</v>
      </c>
      <c r="H12" s="70" t="s">
        <v>42</v>
      </c>
      <c r="I12" s="62" t="s">
        <v>70</v>
      </c>
      <c r="J12" s="71" t="s">
        <v>71</v>
      </c>
      <c r="K12" s="123" t="s">
        <v>43</v>
      </c>
      <c r="L12" s="72" t="s">
        <v>72</v>
      </c>
      <c r="M12" s="62" t="s">
        <v>73</v>
      </c>
      <c r="N12" s="73" t="s">
        <v>74</v>
      </c>
      <c r="O12" s="89"/>
    </row>
    <row r="13" spans="1:15">
      <c r="A13" s="58">
        <v>1</v>
      </c>
      <c r="B13" s="146"/>
      <c r="C13" s="147"/>
      <c r="D13" s="160">
        <f t="shared" ref="D13:D62" si="0">C13*$C$4/1000</f>
        <v>0</v>
      </c>
      <c r="E13" s="161" t="e">
        <f>ROUND(C13*$F$10+$F$11,0)</f>
        <v>#VALUE!</v>
      </c>
      <c r="F13" s="162"/>
      <c r="G13" s="163" t="e">
        <f>ROUND(C13*$G$10+$F$11,0)</f>
        <v>#VALUE!</v>
      </c>
      <c r="H13" s="164" t="e">
        <f t="shared" ref="H13:H62" si="1">(C13/$C$63)*$M$5</f>
        <v>#DIV/0!</v>
      </c>
      <c r="I13" s="165" t="e">
        <f t="shared" ref="I13:I62" si="2">$E13+$G13</f>
        <v>#VALUE!</v>
      </c>
      <c r="J13" s="166" t="e">
        <f>$H13</f>
        <v>#DIV/0!</v>
      </c>
      <c r="K13" s="157"/>
      <c r="L13" s="179" t="e">
        <f>$I13+$K13</f>
        <v>#VALUE!</v>
      </c>
      <c r="M13" s="180" t="e">
        <f>$J13</f>
        <v>#DIV/0!</v>
      </c>
      <c r="N13" s="181" t="e">
        <f>$L13-$M13</f>
        <v>#VALUE!</v>
      </c>
    </row>
    <row r="14" spans="1:15">
      <c r="A14" s="17">
        <v>2</v>
      </c>
      <c r="B14" s="148"/>
      <c r="C14" s="149"/>
      <c r="D14" s="160">
        <f t="shared" si="0"/>
        <v>0</v>
      </c>
      <c r="E14" s="161" t="e">
        <f t="shared" ref="E14:E62" si="3">ROUND(C14*$F$10+$F$11,0)</f>
        <v>#VALUE!</v>
      </c>
      <c r="F14" s="167"/>
      <c r="G14" s="168" t="e">
        <f t="shared" ref="G14:G62" si="4">ROUND(C14*$G$10+$F$11,0)</f>
        <v>#VALUE!</v>
      </c>
      <c r="H14" s="164" t="e">
        <f t="shared" si="1"/>
        <v>#DIV/0!</v>
      </c>
      <c r="I14" s="169" t="e">
        <f t="shared" si="2"/>
        <v>#VALUE!</v>
      </c>
      <c r="J14" s="170" t="e">
        <f>$H14</f>
        <v>#DIV/0!</v>
      </c>
      <c r="K14" s="158"/>
      <c r="L14" s="182" t="e">
        <f t="shared" ref="L14:L62" si="5">$I14+$K14</f>
        <v>#VALUE!</v>
      </c>
      <c r="M14" s="183" t="e">
        <f t="shared" ref="M14:M62" si="6">$J14</f>
        <v>#DIV/0!</v>
      </c>
      <c r="N14" s="184" t="e">
        <f t="shared" ref="N14:N62" si="7">$L14-$M14</f>
        <v>#VALUE!</v>
      </c>
    </row>
    <row r="15" spans="1:15">
      <c r="A15" s="17">
        <v>3</v>
      </c>
      <c r="B15" s="148"/>
      <c r="C15" s="149"/>
      <c r="D15" s="160">
        <f t="shared" si="0"/>
        <v>0</v>
      </c>
      <c r="E15" s="161" t="e">
        <f t="shared" si="3"/>
        <v>#VALUE!</v>
      </c>
      <c r="F15" s="167"/>
      <c r="G15" s="171" t="e">
        <f t="shared" si="4"/>
        <v>#VALUE!</v>
      </c>
      <c r="H15" s="164" t="e">
        <f t="shared" si="1"/>
        <v>#DIV/0!</v>
      </c>
      <c r="I15" s="169" t="e">
        <f t="shared" si="2"/>
        <v>#VALUE!</v>
      </c>
      <c r="J15" s="170" t="e">
        <f t="shared" ref="J15:J62" si="8">$H15</f>
        <v>#DIV/0!</v>
      </c>
      <c r="K15" s="158"/>
      <c r="L15" s="182" t="e">
        <f t="shared" si="5"/>
        <v>#VALUE!</v>
      </c>
      <c r="M15" s="183" t="e">
        <f t="shared" si="6"/>
        <v>#DIV/0!</v>
      </c>
      <c r="N15" s="184" t="e">
        <f t="shared" si="7"/>
        <v>#VALUE!</v>
      </c>
    </row>
    <row r="16" spans="1:15">
      <c r="A16" s="17">
        <v>4</v>
      </c>
      <c r="B16" s="148"/>
      <c r="C16" s="149"/>
      <c r="D16" s="160">
        <f t="shared" si="0"/>
        <v>0</v>
      </c>
      <c r="E16" s="161" t="e">
        <f t="shared" si="3"/>
        <v>#VALUE!</v>
      </c>
      <c r="F16" s="167"/>
      <c r="G16" s="171" t="e">
        <f t="shared" si="4"/>
        <v>#VALUE!</v>
      </c>
      <c r="H16" s="164" t="e">
        <f t="shared" si="1"/>
        <v>#DIV/0!</v>
      </c>
      <c r="I16" s="169" t="e">
        <f t="shared" si="2"/>
        <v>#VALUE!</v>
      </c>
      <c r="J16" s="170" t="e">
        <f t="shared" si="8"/>
        <v>#DIV/0!</v>
      </c>
      <c r="K16" s="158"/>
      <c r="L16" s="182" t="e">
        <f t="shared" si="5"/>
        <v>#VALUE!</v>
      </c>
      <c r="M16" s="183" t="e">
        <f t="shared" si="6"/>
        <v>#DIV/0!</v>
      </c>
      <c r="N16" s="184" t="e">
        <f t="shared" si="7"/>
        <v>#VALUE!</v>
      </c>
    </row>
    <row r="17" spans="1:14">
      <c r="A17" s="17">
        <v>5</v>
      </c>
      <c r="B17" s="148"/>
      <c r="C17" s="149"/>
      <c r="D17" s="160">
        <f t="shared" si="0"/>
        <v>0</v>
      </c>
      <c r="E17" s="161" t="e">
        <f t="shared" si="3"/>
        <v>#VALUE!</v>
      </c>
      <c r="F17" s="167"/>
      <c r="G17" s="171" t="e">
        <f t="shared" si="4"/>
        <v>#VALUE!</v>
      </c>
      <c r="H17" s="164" t="e">
        <f t="shared" si="1"/>
        <v>#DIV/0!</v>
      </c>
      <c r="I17" s="169" t="e">
        <f t="shared" si="2"/>
        <v>#VALUE!</v>
      </c>
      <c r="J17" s="170" t="e">
        <f t="shared" si="8"/>
        <v>#DIV/0!</v>
      </c>
      <c r="K17" s="158"/>
      <c r="L17" s="182" t="e">
        <f t="shared" si="5"/>
        <v>#VALUE!</v>
      </c>
      <c r="M17" s="183" t="e">
        <f t="shared" si="6"/>
        <v>#DIV/0!</v>
      </c>
      <c r="N17" s="184" t="e">
        <f t="shared" si="7"/>
        <v>#VALUE!</v>
      </c>
    </row>
    <row r="18" spans="1:14">
      <c r="A18" s="17">
        <v>6</v>
      </c>
      <c r="B18" s="148"/>
      <c r="C18" s="149"/>
      <c r="D18" s="160">
        <f t="shared" si="0"/>
        <v>0</v>
      </c>
      <c r="E18" s="161" t="e">
        <f t="shared" si="3"/>
        <v>#VALUE!</v>
      </c>
      <c r="F18" s="167"/>
      <c r="G18" s="171" t="e">
        <f t="shared" si="4"/>
        <v>#VALUE!</v>
      </c>
      <c r="H18" s="164" t="e">
        <f t="shared" si="1"/>
        <v>#DIV/0!</v>
      </c>
      <c r="I18" s="169" t="e">
        <f t="shared" si="2"/>
        <v>#VALUE!</v>
      </c>
      <c r="J18" s="170" t="e">
        <f t="shared" si="8"/>
        <v>#DIV/0!</v>
      </c>
      <c r="K18" s="158"/>
      <c r="L18" s="182" t="e">
        <f t="shared" si="5"/>
        <v>#VALUE!</v>
      </c>
      <c r="M18" s="183" t="e">
        <f>$J18</f>
        <v>#DIV/0!</v>
      </c>
      <c r="N18" s="184" t="e">
        <f t="shared" si="7"/>
        <v>#VALUE!</v>
      </c>
    </row>
    <row r="19" spans="1:14">
      <c r="A19" s="17">
        <v>7</v>
      </c>
      <c r="B19" s="148"/>
      <c r="C19" s="149"/>
      <c r="D19" s="160">
        <f t="shared" si="0"/>
        <v>0</v>
      </c>
      <c r="E19" s="161" t="e">
        <f t="shared" si="3"/>
        <v>#VALUE!</v>
      </c>
      <c r="F19" s="167"/>
      <c r="G19" s="171" t="e">
        <f t="shared" si="4"/>
        <v>#VALUE!</v>
      </c>
      <c r="H19" s="164" t="e">
        <f t="shared" si="1"/>
        <v>#DIV/0!</v>
      </c>
      <c r="I19" s="169" t="e">
        <f t="shared" si="2"/>
        <v>#VALUE!</v>
      </c>
      <c r="J19" s="170" t="e">
        <f t="shared" si="8"/>
        <v>#DIV/0!</v>
      </c>
      <c r="K19" s="158"/>
      <c r="L19" s="182" t="e">
        <f t="shared" si="5"/>
        <v>#VALUE!</v>
      </c>
      <c r="M19" s="183" t="e">
        <f t="shared" si="6"/>
        <v>#DIV/0!</v>
      </c>
      <c r="N19" s="184" t="e">
        <f t="shared" si="7"/>
        <v>#VALUE!</v>
      </c>
    </row>
    <row r="20" spans="1:14">
      <c r="A20" s="17">
        <v>8</v>
      </c>
      <c r="B20" s="148"/>
      <c r="C20" s="149"/>
      <c r="D20" s="160">
        <f t="shared" si="0"/>
        <v>0</v>
      </c>
      <c r="E20" s="161" t="e">
        <f t="shared" si="3"/>
        <v>#VALUE!</v>
      </c>
      <c r="F20" s="167"/>
      <c r="G20" s="171" t="e">
        <f t="shared" si="4"/>
        <v>#VALUE!</v>
      </c>
      <c r="H20" s="164" t="e">
        <f t="shared" si="1"/>
        <v>#DIV/0!</v>
      </c>
      <c r="I20" s="169" t="e">
        <f t="shared" si="2"/>
        <v>#VALUE!</v>
      </c>
      <c r="J20" s="170" t="e">
        <f t="shared" si="8"/>
        <v>#DIV/0!</v>
      </c>
      <c r="K20" s="158"/>
      <c r="L20" s="182" t="e">
        <f t="shared" si="5"/>
        <v>#VALUE!</v>
      </c>
      <c r="M20" s="183" t="e">
        <f t="shared" si="6"/>
        <v>#DIV/0!</v>
      </c>
      <c r="N20" s="184" t="e">
        <f t="shared" si="7"/>
        <v>#VALUE!</v>
      </c>
    </row>
    <row r="21" spans="1:14">
      <c r="A21" s="17">
        <v>9</v>
      </c>
      <c r="B21" s="148"/>
      <c r="C21" s="149"/>
      <c r="D21" s="160">
        <f t="shared" si="0"/>
        <v>0</v>
      </c>
      <c r="E21" s="161" t="e">
        <f t="shared" si="3"/>
        <v>#VALUE!</v>
      </c>
      <c r="F21" s="167"/>
      <c r="G21" s="171" t="e">
        <f t="shared" si="4"/>
        <v>#VALUE!</v>
      </c>
      <c r="H21" s="164" t="e">
        <f t="shared" si="1"/>
        <v>#DIV/0!</v>
      </c>
      <c r="I21" s="169" t="e">
        <f t="shared" si="2"/>
        <v>#VALUE!</v>
      </c>
      <c r="J21" s="170" t="e">
        <f t="shared" si="8"/>
        <v>#DIV/0!</v>
      </c>
      <c r="K21" s="158"/>
      <c r="L21" s="182" t="e">
        <f t="shared" si="5"/>
        <v>#VALUE!</v>
      </c>
      <c r="M21" s="183" t="e">
        <f t="shared" si="6"/>
        <v>#DIV/0!</v>
      </c>
      <c r="N21" s="184" t="e">
        <f t="shared" si="7"/>
        <v>#VALUE!</v>
      </c>
    </row>
    <row r="22" spans="1:14">
      <c r="A22" s="17">
        <v>10</v>
      </c>
      <c r="B22" s="150"/>
      <c r="C22" s="149"/>
      <c r="D22" s="160">
        <f t="shared" si="0"/>
        <v>0</v>
      </c>
      <c r="E22" s="161" t="e">
        <f t="shared" si="3"/>
        <v>#VALUE!</v>
      </c>
      <c r="F22" s="167"/>
      <c r="G22" s="171" t="e">
        <f t="shared" si="4"/>
        <v>#VALUE!</v>
      </c>
      <c r="H22" s="164" t="e">
        <f t="shared" si="1"/>
        <v>#DIV/0!</v>
      </c>
      <c r="I22" s="169" t="e">
        <f t="shared" si="2"/>
        <v>#VALUE!</v>
      </c>
      <c r="J22" s="170" t="e">
        <f t="shared" si="8"/>
        <v>#DIV/0!</v>
      </c>
      <c r="K22" s="158"/>
      <c r="L22" s="182" t="e">
        <f t="shared" si="5"/>
        <v>#VALUE!</v>
      </c>
      <c r="M22" s="183" t="e">
        <f t="shared" si="6"/>
        <v>#DIV/0!</v>
      </c>
      <c r="N22" s="184" t="e">
        <f t="shared" si="7"/>
        <v>#VALUE!</v>
      </c>
    </row>
    <row r="23" spans="1:14">
      <c r="A23" s="17">
        <v>11</v>
      </c>
      <c r="B23" s="148"/>
      <c r="C23" s="149"/>
      <c r="D23" s="160">
        <f t="shared" si="0"/>
        <v>0</v>
      </c>
      <c r="E23" s="161" t="e">
        <f t="shared" si="3"/>
        <v>#VALUE!</v>
      </c>
      <c r="F23" s="167"/>
      <c r="G23" s="171" t="e">
        <f t="shared" si="4"/>
        <v>#VALUE!</v>
      </c>
      <c r="H23" s="164" t="e">
        <f t="shared" si="1"/>
        <v>#DIV/0!</v>
      </c>
      <c r="I23" s="169" t="e">
        <f t="shared" si="2"/>
        <v>#VALUE!</v>
      </c>
      <c r="J23" s="170" t="e">
        <f t="shared" si="8"/>
        <v>#DIV/0!</v>
      </c>
      <c r="K23" s="158"/>
      <c r="L23" s="182" t="e">
        <f t="shared" si="5"/>
        <v>#VALUE!</v>
      </c>
      <c r="M23" s="183" t="e">
        <f t="shared" si="6"/>
        <v>#DIV/0!</v>
      </c>
      <c r="N23" s="184" t="e">
        <f t="shared" si="7"/>
        <v>#VALUE!</v>
      </c>
    </row>
    <row r="24" spans="1:14">
      <c r="A24" s="17">
        <v>12</v>
      </c>
      <c r="B24" s="148"/>
      <c r="C24" s="149"/>
      <c r="D24" s="160">
        <f t="shared" si="0"/>
        <v>0</v>
      </c>
      <c r="E24" s="161" t="e">
        <f t="shared" si="3"/>
        <v>#VALUE!</v>
      </c>
      <c r="F24" s="167"/>
      <c r="G24" s="171" t="e">
        <f t="shared" si="4"/>
        <v>#VALUE!</v>
      </c>
      <c r="H24" s="164" t="e">
        <f t="shared" si="1"/>
        <v>#DIV/0!</v>
      </c>
      <c r="I24" s="169" t="e">
        <f t="shared" si="2"/>
        <v>#VALUE!</v>
      </c>
      <c r="J24" s="170" t="e">
        <f t="shared" si="8"/>
        <v>#DIV/0!</v>
      </c>
      <c r="K24" s="158"/>
      <c r="L24" s="182" t="e">
        <f t="shared" si="5"/>
        <v>#VALUE!</v>
      </c>
      <c r="M24" s="183" t="e">
        <f t="shared" si="6"/>
        <v>#DIV/0!</v>
      </c>
      <c r="N24" s="184" t="e">
        <f t="shared" si="7"/>
        <v>#VALUE!</v>
      </c>
    </row>
    <row r="25" spans="1:14">
      <c r="A25" s="17">
        <v>13</v>
      </c>
      <c r="B25" s="148"/>
      <c r="C25" s="149"/>
      <c r="D25" s="160">
        <f t="shared" si="0"/>
        <v>0</v>
      </c>
      <c r="E25" s="161" t="e">
        <f t="shared" si="3"/>
        <v>#VALUE!</v>
      </c>
      <c r="F25" s="167"/>
      <c r="G25" s="171" t="e">
        <f t="shared" si="4"/>
        <v>#VALUE!</v>
      </c>
      <c r="H25" s="164" t="e">
        <f t="shared" si="1"/>
        <v>#DIV/0!</v>
      </c>
      <c r="I25" s="169" t="e">
        <f t="shared" si="2"/>
        <v>#VALUE!</v>
      </c>
      <c r="J25" s="170" t="e">
        <f t="shared" si="8"/>
        <v>#DIV/0!</v>
      </c>
      <c r="K25" s="158"/>
      <c r="L25" s="182" t="e">
        <f t="shared" si="5"/>
        <v>#VALUE!</v>
      </c>
      <c r="M25" s="183" t="e">
        <f t="shared" si="6"/>
        <v>#DIV/0!</v>
      </c>
      <c r="N25" s="184" t="e">
        <f t="shared" si="7"/>
        <v>#VALUE!</v>
      </c>
    </row>
    <row r="26" spans="1:14">
      <c r="A26" s="17">
        <v>14</v>
      </c>
      <c r="B26" s="148"/>
      <c r="C26" s="149"/>
      <c r="D26" s="160">
        <f t="shared" si="0"/>
        <v>0</v>
      </c>
      <c r="E26" s="161" t="e">
        <f t="shared" si="3"/>
        <v>#VALUE!</v>
      </c>
      <c r="F26" s="167"/>
      <c r="G26" s="171" t="e">
        <f t="shared" si="4"/>
        <v>#VALUE!</v>
      </c>
      <c r="H26" s="164" t="e">
        <f t="shared" si="1"/>
        <v>#DIV/0!</v>
      </c>
      <c r="I26" s="169" t="e">
        <f t="shared" si="2"/>
        <v>#VALUE!</v>
      </c>
      <c r="J26" s="170" t="e">
        <f t="shared" si="8"/>
        <v>#DIV/0!</v>
      </c>
      <c r="K26" s="158"/>
      <c r="L26" s="182" t="e">
        <f t="shared" si="5"/>
        <v>#VALUE!</v>
      </c>
      <c r="M26" s="183" t="e">
        <f t="shared" si="6"/>
        <v>#DIV/0!</v>
      </c>
      <c r="N26" s="184" t="e">
        <f t="shared" si="7"/>
        <v>#VALUE!</v>
      </c>
    </row>
    <row r="27" spans="1:14">
      <c r="A27" s="17">
        <v>15</v>
      </c>
      <c r="B27" s="148"/>
      <c r="C27" s="149"/>
      <c r="D27" s="160">
        <f t="shared" si="0"/>
        <v>0</v>
      </c>
      <c r="E27" s="161" t="e">
        <f t="shared" si="3"/>
        <v>#VALUE!</v>
      </c>
      <c r="F27" s="167"/>
      <c r="G27" s="171" t="e">
        <f t="shared" si="4"/>
        <v>#VALUE!</v>
      </c>
      <c r="H27" s="164" t="e">
        <f t="shared" si="1"/>
        <v>#DIV/0!</v>
      </c>
      <c r="I27" s="169" t="e">
        <f t="shared" si="2"/>
        <v>#VALUE!</v>
      </c>
      <c r="J27" s="170" t="e">
        <f t="shared" si="8"/>
        <v>#DIV/0!</v>
      </c>
      <c r="K27" s="158"/>
      <c r="L27" s="182" t="e">
        <f t="shared" si="5"/>
        <v>#VALUE!</v>
      </c>
      <c r="M27" s="183" t="e">
        <f t="shared" si="6"/>
        <v>#DIV/0!</v>
      </c>
      <c r="N27" s="184" t="e">
        <f t="shared" si="7"/>
        <v>#VALUE!</v>
      </c>
    </row>
    <row r="28" spans="1:14">
      <c r="A28" s="17">
        <v>16</v>
      </c>
      <c r="B28" s="148"/>
      <c r="C28" s="149"/>
      <c r="D28" s="160">
        <f t="shared" si="0"/>
        <v>0</v>
      </c>
      <c r="E28" s="161" t="e">
        <f t="shared" si="3"/>
        <v>#VALUE!</v>
      </c>
      <c r="F28" s="167"/>
      <c r="G28" s="171" t="e">
        <f t="shared" si="4"/>
        <v>#VALUE!</v>
      </c>
      <c r="H28" s="164" t="e">
        <f t="shared" si="1"/>
        <v>#DIV/0!</v>
      </c>
      <c r="I28" s="169" t="e">
        <f t="shared" si="2"/>
        <v>#VALUE!</v>
      </c>
      <c r="J28" s="170" t="e">
        <f t="shared" si="8"/>
        <v>#DIV/0!</v>
      </c>
      <c r="K28" s="158"/>
      <c r="L28" s="182" t="e">
        <f t="shared" si="5"/>
        <v>#VALUE!</v>
      </c>
      <c r="M28" s="183" t="e">
        <f t="shared" si="6"/>
        <v>#DIV/0!</v>
      </c>
      <c r="N28" s="184" t="e">
        <f t="shared" si="7"/>
        <v>#VALUE!</v>
      </c>
    </row>
    <row r="29" spans="1:14">
      <c r="A29" s="17">
        <v>17</v>
      </c>
      <c r="B29" s="148"/>
      <c r="C29" s="149"/>
      <c r="D29" s="160">
        <f t="shared" si="0"/>
        <v>0</v>
      </c>
      <c r="E29" s="161" t="e">
        <f t="shared" si="3"/>
        <v>#VALUE!</v>
      </c>
      <c r="F29" s="167"/>
      <c r="G29" s="171" t="e">
        <f t="shared" si="4"/>
        <v>#VALUE!</v>
      </c>
      <c r="H29" s="164" t="e">
        <f t="shared" si="1"/>
        <v>#DIV/0!</v>
      </c>
      <c r="I29" s="169" t="e">
        <f t="shared" si="2"/>
        <v>#VALUE!</v>
      </c>
      <c r="J29" s="170" t="e">
        <f t="shared" si="8"/>
        <v>#DIV/0!</v>
      </c>
      <c r="K29" s="158"/>
      <c r="L29" s="182" t="e">
        <f t="shared" si="5"/>
        <v>#VALUE!</v>
      </c>
      <c r="M29" s="183" t="e">
        <f t="shared" si="6"/>
        <v>#DIV/0!</v>
      </c>
      <c r="N29" s="184" t="e">
        <f t="shared" si="7"/>
        <v>#VALUE!</v>
      </c>
    </row>
    <row r="30" spans="1:14">
      <c r="A30" s="17">
        <v>18</v>
      </c>
      <c r="B30" s="148"/>
      <c r="C30" s="149"/>
      <c r="D30" s="160">
        <f t="shared" si="0"/>
        <v>0</v>
      </c>
      <c r="E30" s="161" t="e">
        <f t="shared" si="3"/>
        <v>#VALUE!</v>
      </c>
      <c r="F30" s="167"/>
      <c r="G30" s="171" t="e">
        <f t="shared" si="4"/>
        <v>#VALUE!</v>
      </c>
      <c r="H30" s="164" t="e">
        <f t="shared" si="1"/>
        <v>#DIV/0!</v>
      </c>
      <c r="I30" s="169" t="e">
        <f t="shared" si="2"/>
        <v>#VALUE!</v>
      </c>
      <c r="J30" s="170" t="e">
        <f t="shared" si="8"/>
        <v>#DIV/0!</v>
      </c>
      <c r="K30" s="158"/>
      <c r="L30" s="182" t="e">
        <f t="shared" si="5"/>
        <v>#VALUE!</v>
      </c>
      <c r="M30" s="183" t="e">
        <f t="shared" si="6"/>
        <v>#DIV/0!</v>
      </c>
      <c r="N30" s="184" t="e">
        <f t="shared" si="7"/>
        <v>#VALUE!</v>
      </c>
    </row>
    <row r="31" spans="1:14">
      <c r="A31" s="17">
        <v>19</v>
      </c>
      <c r="B31" s="148"/>
      <c r="C31" s="149"/>
      <c r="D31" s="160">
        <f t="shared" si="0"/>
        <v>0</v>
      </c>
      <c r="E31" s="161" t="e">
        <f t="shared" si="3"/>
        <v>#VALUE!</v>
      </c>
      <c r="F31" s="167"/>
      <c r="G31" s="171" t="e">
        <f t="shared" si="4"/>
        <v>#VALUE!</v>
      </c>
      <c r="H31" s="164" t="e">
        <f t="shared" si="1"/>
        <v>#DIV/0!</v>
      </c>
      <c r="I31" s="169" t="e">
        <f t="shared" si="2"/>
        <v>#VALUE!</v>
      </c>
      <c r="J31" s="170" t="e">
        <f t="shared" si="8"/>
        <v>#DIV/0!</v>
      </c>
      <c r="K31" s="158"/>
      <c r="L31" s="182" t="e">
        <f t="shared" si="5"/>
        <v>#VALUE!</v>
      </c>
      <c r="M31" s="183" t="e">
        <f t="shared" si="6"/>
        <v>#DIV/0!</v>
      </c>
      <c r="N31" s="184" t="e">
        <f t="shared" si="7"/>
        <v>#VALUE!</v>
      </c>
    </row>
    <row r="32" spans="1:14">
      <c r="A32" s="17">
        <v>20</v>
      </c>
      <c r="B32" s="148"/>
      <c r="C32" s="149"/>
      <c r="D32" s="160">
        <f t="shared" si="0"/>
        <v>0</v>
      </c>
      <c r="E32" s="161" t="e">
        <f t="shared" si="3"/>
        <v>#VALUE!</v>
      </c>
      <c r="F32" s="167"/>
      <c r="G32" s="171" t="e">
        <f t="shared" si="4"/>
        <v>#VALUE!</v>
      </c>
      <c r="H32" s="164" t="e">
        <f t="shared" si="1"/>
        <v>#DIV/0!</v>
      </c>
      <c r="I32" s="169" t="e">
        <f t="shared" si="2"/>
        <v>#VALUE!</v>
      </c>
      <c r="J32" s="170" t="e">
        <f t="shared" si="8"/>
        <v>#DIV/0!</v>
      </c>
      <c r="K32" s="158"/>
      <c r="L32" s="182" t="e">
        <f t="shared" si="5"/>
        <v>#VALUE!</v>
      </c>
      <c r="M32" s="183" t="e">
        <f t="shared" si="6"/>
        <v>#DIV/0!</v>
      </c>
      <c r="N32" s="184" t="e">
        <f t="shared" si="7"/>
        <v>#VALUE!</v>
      </c>
    </row>
    <row r="33" spans="1:14">
      <c r="A33" s="17">
        <v>21</v>
      </c>
      <c r="B33" s="148"/>
      <c r="C33" s="149"/>
      <c r="D33" s="160">
        <f t="shared" si="0"/>
        <v>0</v>
      </c>
      <c r="E33" s="161" t="e">
        <f>ROUND(C33*$F$10+$F$11,0)</f>
        <v>#VALUE!</v>
      </c>
      <c r="F33" s="167"/>
      <c r="G33" s="171" t="e">
        <f>ROUND(C33*$G$10+$F$11,0)</f>
        <v>#VALUE!</v>
      </c>
      <c r="H33" s="164" t="e">
        <f t="shared" si="1"/>
        <v>#DIV/0!</v>
      </c>
      <c r="I33" s="169" t="e">
        <f t="shared" si="2"/>
        <v>#VALUE!</v>
      </c>
      <c r="J33" s="170" t="e">
        <f t="shared" si="8"/>
        <v>#DIV/0!</v>
      </c>
      <c r="K33" s="158"/>
      <c r="L33" s="182" t="e">
        <f t="shared" si="5"/>
        <v>#VALUE!</v>
      </c>
      <c r="M33" s="183" t="e">
        <f t="shared" si="6"/>
        <v>#DIV/0!</v>
      </c>
      <c r="N33" s="184" t="e">
        <f t="shared" si="7"/>
        <v>#VALUE!</v>
      </c>
    </row>
    <row r="34" spans="1:14">
      <c r="A34" s="17">
        <v>22</v>
      </c>
      <c r="B34" s="148"/>
      <c r="C34" s="149"/>
      <c r="D34" s="160">
        <f t="shared" si="0"/>
        <v>0</v>
      </c>
      <c r="E34" s="161" t="e">
        <f t="shared" si="3"/>
        <v>#VALUE!</v>
      </c>
      <c r="F34" s="167"/>
      <c r="G34" s="171" t="e">
        <f t="shared" si="4"/>
        <v>#VALUE!</v>
      </c>
      <c r="H34" s="164" t="e">
        <f t="shared" si="1"/>
        <v>#DIV/0!</v>
      </c>
      <c r="I34" s="169" t="e">
        <f t="shared" si="2"/>
        <v>#VALUE!</v>
      </c>
      <c r="J34" s="170" t="e">
        <f t="shared" si="8"/>
        <v>#DIV/0!</v>
      </c>
      <c r="K34" s="158"/>
      <c r="L34" s="182" t="e">
        <f t="shared" si="5"/>
        <v>#VALUE!</v>
      </c>
      <c r="M34" s="183" t="e">
        <f t="shared" si="6"/>
        <v>#DIV/0!</v>
      </c>
      <c r="N34" s="184" t="e">
        <f t="shared" si="7"/>
        <v>#VALUE!</v>
      </c>
    </row>
    <row r="35" spans="1:14">
      <c r="A35" s="17">
        <v>23</v>
      </c>
      <c r="B35" s="148"/>
      <c r="C35" s="149"/>
      <c r="D35" s="160">
        <f t="shared" si="0"/>
        <v>0</v>
      </c>
      <c r="E35" s="161" t="e">
        <f t="shared" si="3"/>
        <v>#VALUE!</v>
      </c>
      <c r="F35" s="167"/>
      <c r="G35" s="171" t="e">
        <f t="shared" si="4"/>
        <v>#VALUE!</v>
      </c>
      <c r="H35" s="164" t="e">
        <f t="shared" si="1"/>
        <v>#DIV/0!</v>
      </c>
      <c r="I35" s="169" t="e">
        <f t="shared" si="2"/>
        <v>#VALUE!</v>
      </c>
      <c r="J35" s="170" t="e">
        <f t="shared" si="8"/>
        <v>#DIV/0!</v>
      </c>
      <c r="K35" s="158"/>
      <c r="L35" s="182" t="e">
        <f t="shared" si="5"/>
        <v>#VALUE!</v>
      </c>
      <c r="M35" s="183" t="e">
        <f t="shared" si="6"/>
        <v>#DIV/0!</v>
      </c>
      <c r="N35" s="184" t="e">
        <f t="shared" si="7"/>
        <v>#VALUE!</v>
      </c>
    </row>
    <row r="36" spans="1:14">
      <c r="A36" s="17">
        <v>24</v>
      </c>
      <c r="B36" s="150"/>
      <c r="C36" s="149"/>
      <c r="D36" s="160">
        <f t="shared" si="0"/>
        <v>0</v>
      </c>
      <c r="E36" s="161" t="e">
        <f t="shared" si="3"/>
        <v>#VALUE!</v>
      </c>
      <c r="F36" s="167"/>
      <c r="G36" s="171" t="e">
        <f t="shared" si="4"/>
        <v>#VALUE!</v>
      </c>
      <c r="H36" s="164" t="e">
        <f t="shared" si="1"/>
        <v>#DIV/0!</v>
      </c>
      <c r="I36" s="169" t="e">
        <f t="shared" si="2"/>
        <v>#VALUE!</v>
      </c>
      <c r="J36" s="170" t="e">
        <f t="shared" si="8"/>
        <v>#DIV/0!</v>
      </c>
      <c r="K36" s="158"/>
      <c r="L36" s="182" t="e">
        <f t="shared" si="5"/>
        <v>#VALUE!</v>
      </c>
      <c r="M36" s="183" t="e">
        <f t="shared" si="6"/>
        <v>#DIV/0!</v>
      </c>
      <c r="N36" s="184" t="e">
        <f t="shared" si="7"/>
        <v>#VALUE!</v>
      </c>
    </row>
    <row r="37" spans="1:14">
      <c r="A37" s="17">
        <v>25</v>
      </c>
      <c r="B37" s="148"/>
      <c r="C37" s="149"/>
      <c r="D37" s="160">
        <f t="shared" si="0"/>
        <v>0</v>
      </c>
      <c r="E37" s="161" t="e">
        <f t="shared" si="3"/>
        <v>#VALUE!</v>
      </c>
      <c r="F37" s="167"/>
      <c r="G37" s="171" t="e">
        <f t="shared" si="4"/>
        <v>#VALUE!</v>
      </c>
      <c r="H37" s="164" t="e">
        <f t="shared" si="1"/>
        <v>#DIV/0!</v>
      </c>
      <c r="I37" s="169" t="e">
        <f t="shared" si="2"/>
        <v>#VALUE!</v>
      </c>
      <c r="J37" s="170" t="e">
        <f t="shared" si="8"/>
        <v>#DIV/0!</v>
      </c>
      <c r="K37" s="158"/>
      <c r="L37" s="182" t="e">
        <f t="shared" si="5"/>
        <v>#VALUE!</v>
      </c>
      <c r="M37" s="183" t="e">
        <f t="shared" si="6"/>
        <v>#DIV/0!</v>
      </c>
      <c r="N37" s="184" t="e">
        <f t="shared" si="7"/>
        <v>#VALUE!</v>
      </c>
    </row>
    <row r="38" spans="1:14">
      <c r="A38" s="17">
        <v>26</v>
      </c>
      <c r="B38" s="148"/>
      <c r="C38" s="149"/>
      <c r="D38" s="160">
        <f t="shared" si="0"/>
        <v>0</v>
      </c>
      <c r="E38" s="161" t="e">
        <f t="shared" si="3"/>
        <v>#VALUE!</v>
      </c>
      <c r="F38" s="167"/>
      <c r="G38" s="171" t="e">
        <f t="shared" si="4"/>
        <v>#VALUE!</v>
      </c>
      <c r="H38" s="164" t="e">
        <f t="shared" si="1"/>
        <v>#DIV/0!</v>
      </c>
      <c r="I38" s="169" t="e">
        <f t="shared" si="2"/>
        <v>#VALUE!</v>
      </c>
      <c r="J38" s="170" t="e">
        <f t="shared" si="8"/>
        <v>#DIV/0!</v>
      </c>
      <c r="K38" s="158"/>
      <c r="L38" s="182" t="e">
        <f t="shared" si="5"/>
        <v>#VALUE!</v>
      </c>
      <c r="M38" s="183" t="e">
        <f t="shared" si="6"/>
        <v>#DIV/0!</v>
      </c>
      <c r="N38" s="184" t="e">
        <f t="shared" si="7"/>
        <v>#VALUE!</v>
      </c>
    </row>
    <row r="39" spans="1:14">
      <c r="A39" s="17">
        <v>27</v>
      </c>
      <c r="B39" s="148"/>
      <c r="C39" s="149"/>
      <c r="D39" s="160">
        <f t="shared" si="0"/>
        <v>0</v>
      </c>
      <c r="E39" s="161" t="e">
        <f t="shared" si="3"/>
        <v>#VALUE!</v>
      </c>
      <c r="F39" s="167"/>
      <c r="G39" s="171" t="e">
        <f t="shared" si="4"/>
        <v>#VALUE!</v>
      </c>
      <c r="H39" s="164" t="e">
        <f t="shared" si="1"/>
        <v>#DIV/0!</v>
      </c>
      <c r="I39" s="169" t="e">
        <f t="shared" si="2"/>
        <v>#VALUE!</v>
      </c>
      <c r="J39" s="170" t="e">
        <f t="shared" si="8"/>
        <v>#DIV/0!</v>
      </c>
      <c r="K39" s="158"/>
      <c r="L39" s="182" t="e">
        <f t="shared" si="5"/>
        <v>#VALUE!</v>
      </c>
      <c r="M39" s="183" t="e">
        <f t="shared" si="6"/>
        <v>#DIV/0!</v>
      </c>
      <c r="N39" s="184" t="e">
        <f t="shared" si="7"/>
        <v>#VALUE!</v>
      </c>
    </row>
    <row r="40" spans="1:14">
      <c r="A40" s="17">
        <v>28</v>
      </c>
      <c r="B40" s="148"/>
      <c r="C40" s="149"/>
      <c r="D40" s="160">
        <f t="shared" si="0"/>
        <v>0</v>
      </c>
      <c r="E40" s="161" t="e">
        <f t="shared" si="3"/>
        <v>#VALUE!</v>
      </c>
      <c r="F40" s="167"/>
      <c r="G40" s="171" t="e">
        <f t="shared" si="4"/>
        <v>#VALUE!</v>
      </c>
      <c r="H40" s="164" t="e">
        <f t="shared" si="1"/>
        <v>#DIV/0!</v>
      </c>
      <c r="I40" s="169" t="e">
        <f t="shared" si="2"/>
        <v>#VALUE!</v>
      </c>
      <c r="J40" s="170" t="e">
        <f t="shared" si="8"/>
        <v>#DIV/0!</v>
      </c>
      <c r="K40" s="158"/>
      <c r="L40" s="182" t="e">
        <f t="shared" si="5"/>
        <v>#VALUE!</v>
      </c>
      <c r="M40" s="183" t="e">
        <f t="shared" si="6"/>
        <v>#DIV/0!</v>
      </c>
      <c r="N40" s="184" t="e">
        <f t="shared" si="7"/>
        <v>#VALUE!</v>
      </c>
    </row>
    <row r="41" spans="1:14">
      <c r="A41" s="17">
        <v>29</v>
      </c>
      <c r="B41" s="148"/>
      <c r="C41" s="149"/>
      <c r="D41" s="160">
        <f t="shared" si="0"/>
        <v>0</v>
      </c>
      <c r="E41" s="161" t="e">
        <f t="shared" si="3"/>
        <v>#VALUE!</v>
      </c>
      <c r="F41" s="167"/>
      <c r="G41" s="171" t="e">
        <f t="shared" si="4"/>
        <v>#VALUE!</v>
      </c>
      <c r="H41" s="164" t="e">
        <f t="shared" si="1"/>
        <v>#DIV/0!</v>
      </c>
      <c r="I41" s="169" t="e">
        <f t="shared" si="2"/>
        <v>#VALUE!</v>
      </c>
      <c r="J41" s="170" t="e">
        <f t="shared" si="8"/>
        <v>#DIV/0!</v>
      </c>
      <c r="K41" s="158"/>
      <c r="L41" s="182" t="e">
        <f t="shared" si="5"/>
        <v>#VALUE!</v>
      </c>
      <c r="M41" s="183" t="e">
        <f t="shared" si="6"/>
        <v>#DIV/0!</v>
      </c>
      <c r="N41" s="184" t="e">
        <f t="shared" si="7"/>
        <v>#VALUE!</v>
      </c>
    </row>
    <row r="42" spans="1:14">
      <c r="A42" s="17">
        <v>30</v>
      </c>
      <c r="B42" s="148"/>
      <c r="C42" s="149"/>
      <c r="D42" s="160">
        <f t="shared" si="0"/>
        <v>0</v>
      </c>
      <c r="E42" s="161" t="e">
        <f t="shared" si="3"/>
        <v>#VALUE!</v>
      </c>
      <c r="F42" s="167"/>
      <c r="G42" s="171" t="e">
        <f t="shared" si="4"/>
        <v>#VALUE!</v>
      </c>
      <c r="H42" s="164" t="e">
        <f t="shared" si="1"/>
        <v>#DIV/0!</v>
      </c>
      <c r="I42" s="169" t="e">
        <f t="shared" si="2"/>
        <v>#VALUE!</v>
      </c>
      <c r="J42" s="170" t="e">
        <f t="shared" si="8"/>
        <v>#DIV/0!</v>
      </c>
      <c r="K42" s="158"/>
      <c r="L42" s="182" t="e">
        <f t="shared" si="5"/>
        <v>#VALUE!</v>
      </c>
      <c r="M42" s="183" t="e">
        <f t="shared" si="6"/>
        <v>#DIV/0!</v>
      </c>
      <c r="N42" s="184" t="e">
        <f t="shared" si="7"/>
        <v>#VALUE!</v>
      </c>
    </row>
    <row r="43" spans="1:14">
      <c r="A43" s="17">
        <v>31</v>
      </c>
      <c r="B43" s="150"/>
      <c r="C43" s="149"/>
      <c r="D43" s="160">
        <f t="shared" si="0"/>
        <v>0</v>
      </c>
      <c r="E43" s="161" t="e">
        <f t="shared" si="3"/>
        <v>#VALUE!</v>
      </c>
      <c r="F43" s="167"/>
      <c r="G43" s="171" t="e">
        <f t="shared" si="4"/>
        <v>#VALUE!</v>
      </c>
      <c r="H43" s="164" t="e">
        <f t="shared" si="1"/>
        <v>#DIV/0!</v>
      </c>
      <c r="I43" s="169" t="e">
        <f t="shared" si="2"/>
        <v>#VALUE!</v>
      </c>
      <c r="J43" s="170" t="e">
        <f t="shared" si="8"/>
        <v>#DIV/0!</v>
      </c>
      <c r="K43" s="158"/>
      <c r="L43" s="182" t="e">
        <f t="shared" si="5"/>
        <v>#VALUE!</v>
      </c>
      <c r="M43" s="183" t="e">
        <f t="shared" si="6"/>
        <v>#DIV/0!</v>
      </c>
      <c r="N43" s="184" t="e">
        <f t="shared" si="7"/>
        <v>#VALUE!</v>
      </c>
    </row>
    <row r="44" spans="1:14">
      <c r="A44" s="17">
        <v>32</v>
      </c>
      <c r="B44" s="148"/>
      <c r="C44" s="149"/>
      <c r="D44" s="160">
        <f t="shared" si="0"/>
        <v>0</v>
      </c>
      <c r="E44" s="161" t="e">
        <f t="shared" si="3"/>
        <v>#VALUE!</v>
      </c>
      <c r="F44" s="167"/>
      <c r="G44" s="171" t="e">
        <f t="shared" si="4"/>
        <v>#VALUE!</v>
      </c>
      <c r="H44" s="164" t="e">
        <f t="shared" si="1"/>
        <v>#DIV/0!</v>
      </c>
      <c r="I44" s="169" t="e">
        <f t="shared" si="2"/>
        <v>#VALUE!</v>
      </c>
      <c r="J44" s="170" t="e">
        <f t="shared" si="8"/>
        <v>#DIV/0!</v>
      </c>
      <c r="K44" s="158"/>
      <c r="L44" s="182" t="e">
        <f t="shared" si="5"/>
        <v>#VALUE!</v>
      </c>
      <c r="M44" s="183" t="e">
        <f t="shared" si="6"/>
        <v>#DIV/0!</v>
      </c>
      <c r="N44" s="184" t="e">
        <f t="shared" si="7"/>
        <v>#VALUE!</v>
      </c>
    </row>
    <row r="45" spans="1:14">
      <c r="A45" s="17">
        <v>33</v>
      </c>
      <c r="B45" s="148"/>
      <c r="C45" s="149"/>
      <c r="D45" s="160">
        <f t="shared" si="0"/>
        <v>0</v>
      </c>
      <c r="E45" s="161" t="e">
        <f t="shared" si="3"/>
        <v>#VALUE!</v>
      </c>
      <c r="F45" s="167"/>
      <c r="G45" s="171" t="e">
        <f t="shared" si="4"/>
        <v>#VALUE!</v>
      </c>
      <c r="H45" s="164" t="e">
        <f t="shared" si="1"/>
        <v>#DIV/0!</v>
      </c>
      <c r="I45" s="169" t="e">
        <f t="shared" si="2"/>
        <v>#VALUE!</v>
      </c>
      <c r="J45" s="170" t="e">
        <f t="shared" si="8"/>
        <v>#DIV/0!</v>
      </c>
      <c r="K45" s="158"/>
      <c r="L45" s="182" t="e">
        <f t="shared" si="5"/>
        <v>#VALUE!</v>
      </c>
      <c r="M45" s="183" t="e">
        <f t="shared" si="6"/>
        <v>#DIV/0!</v>
      </c>
      <c r="N45" s="184" t="e">
        <f t="shared" si="7"/>
        <v>#VALUE!</v>
      </c>
    </row>
    <row r="46" spans="1:14">
      <c r="A46" s="17">
        <v>34</v>
      </c>
      <c r="B46" s="148"/>
      <c r="C46" s="149"/>
      <c r="D46" s="160">
        <f t="shared" si="0"/>
        <v>0</v>
      </c>
      <c r="E46" s="161" t="e">
        <f t="shared" si="3"/>
        <v>#VALUE!</v>
      </c>
      <c r="F46" s="167"/>
      <c r="G46" s="171" t="e">
        <f t="shared" si="4"/>
        <v>#VALUE!</v>
      </c>
      <c r="H46" s="164" t="e">
        <f t="shared" si="1"/>
        <v>#DIV/0!</v>
      </c>
      <c r="I46" s="169" t="e">
        <f t="shared" si="2"/>
        <v>#VALUE!</v>
      </c>
      <c r="J46" s="170" t="e">
        <f t="shared" si="8"/>
        <v>#DIV/0!</v>
      </c>
      <c r="K46" s="158"/>
      <c r="L46" s="182" t="e">
        <f t="shared" si="5"/>
        <v>#VALUE!</v>
      </c>
      <c r="M46" s="183" t="e">
        <f t="shared" si="6"/>
        <v>#DIV/0!</v>
      </c>
      <c r="N46" s="184" t="e">
        <f t="shared" si="7"/>
        <v>#VALUE!</v>
      </c>
    </row>
    <row r="47" spans="1:14">
      <c r="A47" s="17">
        <v>35</v>
      </c>
      <c r="B47" s="148"/>
      <c r="C47" s="149"/>
      <c r="D47" s="160">
        <f t="shared" si="0"/>
        <v>0</v>
      </c>
      <c r="E47" s="161" t="e">
        <f t="shared" si="3"/>
        <v>#VALUE!</v>
      </c>
      <c r="F47" s="167"/>
      <c r="G47" s="171" t="e">
        <f t="shared" si="4"/>
        <v>#VALUE!</v>
      </c>
      <c r="H47" s="164" t="e">
        <f t="shared" si="1"/>
        <v>#DIV/0!</v>
      </c>
      <c r="I47" s="169" t="e">
        <f t="shared" si="2"/>
        <v>#VALUE!</v>
      </c>
      <c r="J47" s="170" t="e">
        <f t="shared" si="8"/>
        <v>#DIV/0!</v>
      </c>
      <c r="K47" s="158"/>
      <c r="L47" s="182" t="e">
        <f t="shared" si="5"/>
        <v>#VALUE!</v>
      </c>
      <c r="M47" s="183" t="e">
        <f t="shared" si="6"/>
        <v>#DIV/0!</v>
      </c>
      <c r="N47" s="184" t="e">
        <f t="shared" si="7"/>
        <v>#VALUE!</v>
      </c>
    </row>
    <row r="48" spans="1:14">
      <c r="A48" s="17">
        <v>36</v>
      </c>
      <c r="B48" s="148"/>
      <c r="C48" s="149"/>
      <c r="D48" s="160">
        <f t="shared" si="0"/>
        <v>0</v>
      </c>
      <c r="E48" s="161" t="e">
        <f t="shared" si="3"/>
        <v>#VALUE!</v>
      </c>
      <c r="F48" s="167"/>
      <c r="G48" s="171" t="e">
        <f t="shared" si="4"/>
        <v>#VALUE!</v>
      </c>
      <c r="H48" s="164" t="e">
        <f t="shared" si="1"/>
        <v>#DIV/0!</v>
      </c>
      <c r="I48" s="169" t="e">
        <f t="shared" si="2"/>
        <v>#VALUE!</v>
      </c>
      <c r="J48" s="170" t="e">
        <f t="shared" si="8"/>
        <v>#DIV/0!</v>
      </c>
      <c r="K48" s="158"/>
      <c r="L48" s="182" t="e">
        <f t="shared" si="5"/>
        <v>#VALUE!</v>
      </c>
      <c r="M48" s="183" t="e">
        <f t="shared" si="6"/>
        <v>#DIV/0!</v>
      </c>
      <c r="N48" s="184" t="e">
        <f t="shared" si="7"/>
        <v>#VALUE!</v>
      </c>
    </row>
    <row r="49" spans="1:14">
      <c r="A49" s="17">
        <v>37</v>
      </c>
      <c r="B49" s="148"/>
      <c r="C49" s="149"/>
      <c r="D49" s="160">
        <f t="shared" si="0"/>
        <v>0</v>
      </c>
      <c r="E49" s="161" t="e">
        <f t="shared" si="3"/>
        <v>#VALUE!</v>
      </c>
      <c r="F49" s="167"/>
      <c r="G49" s="171" t="e">
        <f t="shared" si="4"/>
        <v>#VALUE!</v>
      </c>
      <c r="H49" s="164" t="e">
        <f t="shared" si="1"/>
        <v>#DIV/0!</v>
      </c>
      <c r="I49" s="169" t="e">
        <f t="shared" si="2"/>
        <v>#VALUE!</v>
      </c>
      <c r="J49" s="170" t="e">
        <f t="shared" si="8"/>
        <v>#DIV/0!</v>
      </c>
      <c r="K49" s="158"/>
      <c r="L49" s="182" t="e">
        <f t="shared" si="5"/>
        <v>#VALUE!</v>
      </c>
      <c r="M49" s="183" t="e">
        <f t="shared" si="6"/>
        <v>#DIV/0!</v>
      </c>
      <c r="N49" s="184" t="e">
        <f t="shared" si="7"/>
        <v>#VALUE!</v>
      </c>
    </row>
    <row r="50" spans="1:14">
      <c r="A50" s="17">
        <v>38</v>
      </c>
      <c r="B50" s="148"/>
      <c r="C50" s="149"/>
      <c r="D50" s="160">
        <f t="shared" si="0"/>
        <v>0</v>
      </c>
      <c r="E50" s="161" t="e">
        <f t="shared" si="3"/>
        <v>#VALUE!</v>
      </c>
      <c r="F50" s="167"/>
      <c r="G50" s="171" t="e">
        <f t="shared" si="4"/>
        <v>#VALUE!</v>
      </c>
      <c r="H50" s="164" t="e">
        <f t="shared" si="1"/>
        <v>#DIV/0!</v>
      </c>
      <c r="I50" s="169" t="e">
        <f t="shared" si="2"/>
        <v>#VALUE!</v>
      </c>
      <c r="J50" s="170" t="e">
        <f t="shared" si="8"/>
        <v>#DIV/0!</v>
      </c>
      <c r="K50" s="158"/>
      <c r="L50" s="182" t="e">
        <f t="shared" si="5"/>
        <v>#VALUE!</v>
      </c>
      <c r="M50" s="183" t="e">
        <f t="shared" si="6"/>
        <v>#DIV/0!</v>
      </c>
      <c r="N50" s="184" t="e">
        <f t="shared" si="7"/>
        <v>#VALUE!</v>
      </c>
    </row>
    <row r="51" spans="1:14">
      <c r="A51" s="17">
        <v>39</v>
      </c>
      <c r="B51" s="148"/>
      <c r="C51" s="149"/>
      <c r="D51" s="160">
        <f t="shared" si="0"/>
        <v>0</v>
      </c>
      <c r="E51" s="161" t="e">
        <f t="shared" si="3"/>
        <v>#VALUE!</v>
      </c>
      <c r="F51" s="167"/>
      <c r="G51" s="171" t="e">
        <f t="shared" si="4"/>
        <v>#VALUE!</v>
      </c>
      <c r="H51" s="164" t="e">
        <f t="shared" si="1"/>
        <v>#DIV/0!</v>
      </c>
      <c r="I51" s="169" t="e">
        <f t="shared" si="2"/>
        <v>#VALUE!</v>
      </c>
      <c r="J51" s="170" t="e">
        <f t="shared" si="8"/>
        <v>#DIV/0!</v>
      </c>
      <c r="K51" s="158"/>
      <c r="L51" s="182" t="e">
        <f t="shared" si="5"/>
        <v>#VALUE!</v>
      </c>
      <c r="M51" s="183" t="e">
        <f t="shared" si="6"/>
        <v>#DIV/0!</v>
      </c>
      <c r="N51" s="184" t="e">
        <f t="shared" si="7"/>
        <v>#VALUE!</v>
      </c>
    </row>
    <row r="52" spans="1:14">
      <c r="A52" s="17">
        <v>40</v>
      </c>
      <c r="B52" s="148"/>
      <c r="C52" s="149"/>
      <c r="D52" s="160">
        <f t="shared" si="0"/>
        <v>0</v>
      </c>
      <c r="E52" s="161" t="e">
        <f t="shared" si="3"/>
        <v>#VALUE!</v>
      </c>
      <c r="F52" s="167"/>
      <c r="G52" s="171" t="e">
        <f t="shared" si="4"/>
        <v>#VALUE!</v>
      </c>
      <c r="H52" s="164" t="e">
        <f t="shared" si="1"/>
        <v>#DIV/0!</v>
      </c>
      <c r="I52" s="169" t="e">
        <f t="shared" si="2"/>
        <v>#VALUE!</v>
      </c>
      <c r="J52" s="170" t="e">
        <f t="shared" si="8"/>
        <v>#DIV/0!</v>
      </c>
      <c r="K52" s="158"/>
      <c r="L52" s="182" t="e">
        <f t="shared" si="5"/>
        <v>#VALUE!</v>
      </c>
      <c r="M52" s="183" t="e">
        <f t="shared" si="6"/>
        <v>#DIV/0!</v>
      </c>
      <c r="N52" s="184" t="e">
        <f t="shared" si="7"/>
        <v>#VALUE!</v>
      </c>
    </row>
    <row r="53" spans="1:14">
      <c r="A53" s="17">
        <v>41</v>
      </c>
      <c r="B53" s="150"/>
      <c r="C53" s="149"/>
      <c r="D53" s="160">
        <f t="shared" si="0"/>
        <v>0</v>
      </c>
      <c r="E53" s="161" t="e">
        <f t="shared" si="3"/>
        <v>#VALUE!</v>
      </c>
      <c r="F53" s="167"/>
      <c r="G53" s="171" t="e">
        <f t="shared" si="4"/>
        <v>#VALUE!</v>
      </c>
      <c r="H53" s="164" t="e">
        <f t="shared" si="1"/>
        <v>#DIV/0!</v>
      </c>
      <c r="I53" s="169" t="e">
        <f t="shared" si="2"/>
        <v>#VALUE!</v>
      </c>
      <c r="J53" s="170" t="e">
        <f t="shared" si="8"/>
        <v>#DIV/0!</v>
      </c>
      <c r="K53" s="158"/>
      <c r="L53" s="182" t="e">
        <f t="shared" si="5"/>
        <v>#VALUE!</v>
      </c>
      <c r="M53" s="183" t="e">
        <f t="shared" si="6"/>
        <v>#DIV/0!</v>
      </c>
      <c r="N53" s="184" t="e">
        <f t="shared" si="7"/>
        <v>#VALUE!</v>
      </c>
    </row>
    <row r="54" spans="1:14">
      <c r="A54" s="17">
        <v>42</v>
      </c>
      <c r="B54" s="148"/>
      <c r="C54" s="149"/>
      <c r="D54" s="160">
        <f t="shared" si="0"/>
        <v>0</v>
      </c>
      <c r="E54" s="161" t="e">
        <f t="shared" si="3"/>
        <v>#VALUE!</v>
      </c>
      <c r="F54" s="167"/>
      <c r="G54" s="171" t="e">
        <f t="shared" si="4"/>
        <v>#VALUE!</v>
      </c>
      <c r="H54" s="164" t="e">
        <f t="shared" si="1"/>
        <v>#DIV/0!</v>
      </c>
      <c r="I54" s="169" t="e">
        <f t="shared" si="2"/>
        <v>#VALUE!</v>
      </c>
      <c r="J54" s="170" t="e">
        <f t="shared" si="8"/>
        <v>#DIV/0!</v>
      </c>
      <c r="K54" s="158"/>
      <c r="L54" s="182" t="e">
        <f t="shared" si="5"/>
        <v>#VALUE!</v>
      </c>
      <c r="M54" s="183" t="e">
        <f t="shared" si="6"/>
        <v>#DIV/0!</v>
      </c>
      <c r="N54" s="184" t="e">
        <f t="shared" si="7"/>
        <v>#VALUE!</v>
      </c>
    </row>
    <row r="55" spans="1:14">
      <c r="A55" s="17">
        <v>43</v>
      </c>
      <c r="B55" s="148"/>
      <c r="C55" s="149"/>
      <c r="D55" s="160">
        <f t="shared" si="0"/>
        <v>0</v>
      </c>
      <c r="E55" s="161" t="e">
        <f t="shared" si="3"/>
        <v>#VALUE!</v>
      </c>
      <c r="F55" s="167"/>
      <c r="G55" s="171" t="e">
        <f t="shared" si="4"/>
        <v>#VALUE!</v>
      </c>
      <c r="H55" s="164" t="e">
        <f t="shared" si="1"/>
        <v>#DIV/0!</v>
      </c>
      <c r="I55" s="169" t="e">
        <f t="shared" si="2"/>
        <v>#VALUE!</v>
      </c>
      <c r="J55" s="170" t="e">
        <f t="shared" si="8"/>
        <v>#DIV/0!</v>
      </c>
      <c r="K55" s="158"/>
      <c r="L55" s="182" t="e">
        <f t="shared" si="5"/>
        <v>#VALUE!</v>
      </c>
      <c r="M55" s="183" t="e">
        <f t="shared" si="6"/>
        <v>#DIV/0!</v>
      </c>
      <c r="N55" s="184" t="e">
        <f t="shared" si="7"/>
        <v>#VALUE!</v>
      </c>
    </row>
    <row r="56" spans="1:14">
      <c r="A56" s="17">
        <v>44</v>
      </c>
      <c r="B56" s="148"/>
      <c r="C56" s="149"/>
      <c r="D56" s="160">
        <f t="shared" si="0"/>
        <v>0</v>
      </c>
      <c r="E56" s="161" t="e">
        <f t="shared" si="3"/>
        <v>#VALUE!</v>
      </c>
      <c r="F56" s="167"/>
      <c r="G56" s="171" t="e">
        <f t="shared" si="4"/>
        <v>#VALUE!</v>
      </c>
      <c r="H56" s="164" t="e">
        <f t="shared" si="1"/>
        <v>#DIV/0!</v>
      </c>
      <c r="I56" s="169" t="e">
        <f t="shared" si="2"/>
        <v>#VALUE!</v>
      </c>
      <c r="J56" s="170" t="e">
        <f t="shared" si="8"/>
        <v>#DIV/0!</v>
      </c>
      <c r="K56" s="158"/>
      <c r="L56" s="182" t="e">
        <f t="shared" si="5"/>
        <v>#VALUE!</v>
      </c>
      <c r="M56" s="183" t="e">
        <f t="shared" si="6"/>
        <v>#DIV/0!</v>
      </c>
      <c r="N56" s="184" t="e">
        <f t="shared" si="7"/>
        <v>#VALUE!</v>
      </c>
    </row>
    <row r="57" spans="1:14">
      <c r="A57" s="17">
        <v>45</v>
      </c>
      <c r="B57" s="148"/>
      <c r="C57" s="149"/>
      <c r="D57" s="160">
        <f t="shared" si="0"/>
        <v>0</v>
      </c>
      <c r="E57" s="161" t="e">
        <f t="shared" si="3"/>
        <v>#VALUE!</v>
      </c>
      <c r="F57" s="167"/>
      <c r="G57" s="171" t="e">
        <f t="shared" si="4"/>
        <v>#VALUE!</v>
      </c>
      <c r="H57" s="164" t="e">
        <f t="shared" si="1"/>
        <v>#DIV/0!</v>
      </c>
      <c r="I57" s="169" t="e">
        <f t="shared" si="2"/>
        <v>#VALUE!</v>
      </c>
      <c r="J57" s="170" t="e">
        <f t="shared" si="8"/>
        <v>#DIV/0!</v>
      </c>
      <c r="K57" s="158"/>
      <c r="L57" s="182" t="e">
        <f t="shared" si="5"/>
        <v>#VALUE!</v>
      </c>
      <c r="M57" s="183" t="e">
        <f t="shared" si="6"/>
        <v>#DIV/0!</v>
      </c>
      <c r="N57" s="184" t="e">
        <f t="shared" si="7"/>
        <v>#VALUE!</v>
      </c>
    </row>
    <row r="58" spans="1:14">
      <c r="A58" s="17">
        <v>46</v>
      </c>
      <c r="B58" s="148"/>
      <c r="C58" s="149"/>
      <c r="D58" s="160">
        <f t="shared" si="0"/>
        <v>0</v>
      </c>
      <c r="E58" s="161" t="e">
        <f t="shared" si="3"/>
        <v>#VALUE!</v>
      </c>
      <c r="F58" s="167"/>
      <c r="G58" s="171" t="e">
        <f t="shared" si="4"/>
        <v>#VALUE!</v>
      </c>
      <c r="H58" s="164" t="e">
        <f t="shared" si="1"/>
        <v>#DIV/0!</v>
      </c>
      <c r="I58" s="169" t="e">
        <f t="shared" si="2"/>
        <v>#VALUE!</v>
      </c>
      <c r="J58" s="170" t="e">
        <f t="shared" si="8"/>
        <v>#DIV/0!</v>
      </c>
      <c r="K58" s="158"/>
      <c r="L58" s="182" t="e">
        <f t="shared" si="5"/>
        <v>#VALUE!</v>
      </c>
      <c r="M58" s="183" t="e">
        <f t="shared" si="6"/>
        <v>#DIV/0!</v>
      </c>
      <c r="N58" s="184" t="e">
        <f t="shared" si="7"/>
        <v>#VALUE!</v>
      </c>
    </row>
    <row r="59" spans="1:14">
      <c r="A59" s="17">
        <v>47</v>
      </c>
      <c r="B59" s="148"/>
      <c r="C59" s="149"/>
      <c r="D59" s="160">
        <f t="shared" si="0"/>
        <v>0</v>
      </c>
      <c r="E59" s="161" t="e">
        <f t="shared" si="3"/>
        <v>#VALUE!</v>
      </c>
      <c r="F59" s="167"/>
      <c r="G59" s="171" t="e">
        <f t="shared" si="4"/>
        <v>#VALUE!</v>
      </c>
      <c r="H59" s="164" t="e">
        <f t="shared" si="1"/>
        <v>#DIV/0!</v>
      </c>
      <c r="I59" s="169" t="e">
        <f t="shared" si="2"/>
        <v>#VALUE!</v>
      </c>
      <c r="J59" s="170" t="e">
        <f t="shared" si="8"/>
        <v>#DIV/0!</v>
      </c>
      <c r="K59" s="158"/>
      <c r="L59" s="182" t="e">
        <f t="shared" si="5"/>
        <v>#VALUE!</v>
      </c>
      <c r="M59" s="183" t="e">
        <f t="shared" si="6"/>
        <v>#DIV/0!</v>
      </c>
      <c r="N59" s="184" t="e">
        <f t="shared" si="7"/>
        <v>#VALUE!</v>
      </c>
    </row>
    <row r="60" spans="1:14">
      <c r="A60" s="17">
        <v>48</v>
      </c>
      <c r="B60" s="148"/>
      <c r="C60" s="149"/>
      <c r="D60" s="160">
        <f t="shared" si="0"/>
        <v>0</v>
      </c>
      <c r="E60" s="161" t="e">
        <f t="shared" si="3"/>
        <v>#VALUE!</v>
      </c>
      <c r="F60" s="167"/>
      <c r="G60" s="171" t="e">
        <f t="shared" si="4"/>
        <v>#VALUE!</v>
      </c>
      <c r="H60" s="164" t="e">
        <f t="shared" si="1"/>
        <v>#DIV/0!</v>
      </c>
      <c r="I60" s="169" t="e">
        <f t="shared" si="2"/>
        <v>#VALUE!</v>
      </c>
      <c r="J60" s="170" t="e">
        <f t="shared" si="8"/>
        <v>#DIV/0!</v>
      </c>
      <c r="K60" s="158"/>
      <c r="L60" s="182" t="e">
        <f t="shared" si="5"/>
        <v>#VALUE!</v>
      </c>
      <c r="M60" s="183" t="e">
        <f t="shared" si="6"/>
        <v>#DIV/0!</v>
      </c>
      <c r="N60" s="184" t="e">
        <f t="shared" si="7"/>
        <v>#VALUE!</v>
      </c>
    </row>
    <row r="61" spans="1:14">
      <c r="A61" s="17">
        <v>49</v>
      </c>
      <c r="B61" s="148"/>
      <c r="C61" s="149"/>
      <c r="D61" s="160">
        <f t="shared" si="0"/>
        <v>0</v>
      </c>
      <c r="E61" s="161" t="e">
        <f t="shared" si="3"/>
        <v>#VALUE!</v>
      </c>
      <c r="F61" s="167"/>
      <c r="G61" s="171" t="e">
        <f t="shared" si="4"/>
        <v>#VALUE!</v>
      </c>
      <c r="H61" s="164" t="e">
        <f t="shared" si="1"/>
        <v>#DIV/0!</v>
      </c>
      <c r="I61" s="169" t="e">
        <f t="shared" si="2"/>
        <v>#VALUE!</v>
      </c>
      <c r="J61" s="170" t="e">
        <f t="shared" si="8"/>
        <v>#DIV/0!</v>
      </c>
      <c r="K61" s="158"/>
      <c r="L61" s="182" t="e">
        <f t="shared" si="5"/>
        <v>#VALUE!</v>
      </c>
      <c r="M61" s="183" t="e">
        <f t="shared" si="6"/>
        <v>#DIV/0!</v>
      </c>
      <c r="N61" s="184" t="e">
        <f t="shared" si="7"/>
        <v>#VALUE!</v>
      </c>
    </row>
    <row r="62" spans="1:14" ht="15" thickBot="1">
      <c r="A62" s="17">
        <v>50</v>
      </c>
      <c r="B62" s="148"/>
      <c r="C62" s="149"/>
      <c r="D62" s="160">
        <f t="shared" si="0"/>
        <v>0</v>
      </c>
      <c r="E62" s="161" t="e">
        <f t="shared" si="3"/>
        <v>#VALUE!</v>
      </c>
      <c r="F62" s="167"/>
      <c r="G62" s="171" t="e">
        <f t="shared" si="4"/>
        <v>#VALUE!</v>
      </c>
      <c r="H62" s="164" t="e">
        <f t="shared" si="1"/>
        <v>#DIV/0!</v>
      </c>
      <c r="I62" s="169" t="e">
        <f t="shared" si="2"/>
        <v>#VALUE!</v>
      </c>
      <c r="J62" s="170" t="e">
        <f t="shared" si="8"/>
        <v>#DIV/0!</v>
      </c>
      <c r="K62" s="158"/>
      <c r="L62" s="182" t="e">
        <f t="shared" si="5"/>
        <v>#VALUE!</v>
      </c>
      <c r="M62" s="183" t="e">
        <f t="shared" si="6"/>
        <v>#DIV/0!</v>
      </c>
      <c r="N62" s="184" t="e">
        <f t="shared" si="7"/>
        <v>#VALUE!</v>
      </c>
    </row>
    <row r="63" spans="1:14" ht="15" thickBot="1">
      <c r="A63" s="19"/>
      <c r="B63" s="75" t="s">
        <v>44</v>
      </c>
      <c r="C63" s="178">
        <f>SUM(C13:C62)</f>
        <v>0</v>
      </c>
      <c r="D63" s="172">
        <f>SUM(D13:D62)</f>
        <v>0</v>
      </c>
      <c r="E63" s="173" t="e">
        <f>SUM(E13:E62)</f>
        <v>#VALUE!</v>
      </c>
      <c r="F63" s="174"/>
      <c r="G63" s="175" t="e">
        <f t="shared" ref="G63:N63" si="9">SUM(G13:G62)</f>
        <v>#VALUE!</v>
      </c>
      <c r="H63" s="176" t="e">
        <f t="shared" si="9"/>
        <v>#DIV/0!</v>
      </c>
      <c r="I63" s="176" t="e">
        <f t="shared" si="9"/>
        <v>#VALUE!</v>
      </c>
      <c r="J63" s="177" t="e">
        <f t="shared" si="9"/>
        <v>#DIV/0!</v>
      </c>
      <c r="K63" s="136">
        <f t="shared" si="9"/>
        <v>0</v>
      </c>
      <c r="L63" s="185" t="e">
        <f>SUM(L13:L62)</f>
        <v>#VALUE!</v>
      </c>
      <c r="M63" s="186" t="e">
        <f t="shared" si="9"/>
        <v>#DIV/0!</v>
      </c>
      <c r="N63" s="187" t="e">
        <f t="shared" si="9"/>
        <v>#VALUE!</v>
      </c>
    </row>
    <row r="64" spans="1:14">
      <c r="B64" s="8"/>
      <c r="D64" s="23"/>
      <c r="E64" s="44"/>
      <c r="F64" s="44"/>
      <c r="G64" s="44"/>
      <c r="H64" s="137"/>
      <c r="I64" s="137"/>
      <c r="J64" s="137"/>
      <c r="K64" s="129"/>
    </row>
    <row r="65" spans="2:2">
      <c r="B65" s="90"/>
    </row>
    <row r="66" spans="2:2">
      <c r="B66" s="90"/>
    </row>
    <row r="67" spans="2:2">
      <c r="B67" s="7"/>
    </row>
    <row r="68" spans="2:2">
      <c r="B68" s="7"/>
    </row>
  </sheetData>
  <sheetProtection selectLockedCells="1"/>
  <mergeCells count="5">
    <mergeCell ref="E7:G7"/>
    <mergeCell ref="L7:N8"/>
    <mergeCell ref="E8:F8"/>
    <mergeCell ref="G8:H8"/>
    <mergeCell ref="E9:F9"/>
  </mergeCells>
  <phoneticPr fontId="44"/>
  <conditionalFormatting sqref="N1:N2">
    <cfRule type="containsBlanks" dxfId="30" priority="9" stopIfTrue="1">
      <formula>LEN(TRIM(N1))=0</formula>
    </cfRule>
  </conditionalFormatting>
  <conditionalFormatting sqref="M4:M5">
    <cfRule type="containsBlanks" dxfId="29" priority="8" stopIfTrue="1">
      <formula>LEN(TRIM(M4))=0</formula>
    </cfRule>
  </conditionalFormatting>
  <conditionalFormatting sqref="I2">
    <cfRule type="containsBlanks" dxfId="28" priority="6" stopIfTrue="1">
      <formula>LEN(TRIM(I2))=0</formula>
    </cfRule>
    <cfRule type="containsBlanks" dxfId="27" priority="7" stopIfTrue="1">
      <formula>LEN(TRIM(I2))=0</formula>
    </cfRule>
  </conditionalFormatting>
  <conditionalFormatting sqref="J4:J5">
    <cfRule type="containsBlanks" dxfId="26" priority="5" stopIfTrue="1">
      <formula>LEN(TRIM(J4))=0</formula>
    </cfRule>
  </conditionalFormatting>
  <conditionalFormatting sqref="G4">
    <cfRule type="containsBlanks" dxfId="25" priority="4" stopIfTrue="1">
      <formula>LEN(TRIM(G4))=0</formula>
    </cfRule>
  </conditionalFormatting>
  <conditionalFormatting sqref="C4">
    <cfRule type="containsBlanks" dxfId="24" priority="3" stopIfTrue="1">
      <formula>LEN(TRIM(C4))=0</formula>
    </cfRule>
  </conditionalFormatting>
  <conditionalFormatting sqref="B13:C62">
    <cfRule type="containsBlanks" dxfId="23" priority="2" stopIfTrue="1">
      <formula>LEN(TRIM(B13))=0</formula>
    </cfRule>
  </conditionalFormatting>
  <conditionalFormatting sqref="K13:K62">
    <cfRule type="containsBlanks" dxfId="22" priority="1" stopIfTrue="1">
      <formula>LEN(TRIM(K13))=0</formula>
    </cfRule>
  </conditionalFormatting>
  <dataValidations count="3">
    <dataValidation type="list" imeMode="halfAlpha" allowBlank="1" showInputMessage="1" showErrorMessage="1" sqref="C64:C65536 C4 C12" xr:uid="{00000000-0002-0000-0000-000000000000}">
      <formula1>"8000,21000"</formula1>
    </dataValidation>
    <dataValidation imeMode="hiragana" allowBlank="1" showInputMessage="1" showErrorMessage="1" sqref="M2:N2 B1:B1048576 N1" xr:uid="{00000000-0002-0000-0000-000001000000}"/>
    <dataValidation imeMode="halfAlpha" allowBlank="1" showInputMessage="1" showErrorMessage="1" sqref="G4 I2 J4:J5 M4:M5 K1:K1048576 C13:C63" xr:uid="{00000000-0002-0000-0000-000002000000}"/>
  </dataValidations>
  <pageMargins left="0.82677165354330695" right="0.39370078740157499" top="0.70866141732283505" bottom="0.43307086614173201" header="0.31496062992126" footer="0.27559055118110198"/>
  <pageSetup paperSize="9" scale="95" fitToHeight="0" orientation="landscape" cellComments="asDisplayed" r:id="rId1"/>
  <headerFooter alignWithMargins="0">
    <oddHeader>&amp;R&amp;20【記載要領】</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68"/>
  <sheetViews>
    <sheetView showGridLines="0" zoomScale="110" zoomScaleNormal="110" zoomScaleSheetLayoutView="110" workbookViewId="0">
      <pane ySplit="12" topLeftCell="A13" activePane="bottomLeft" state="frozen"/>
      <selection pane="bottomLeft" activeCell="B13" sqref="B13"/>
    </sheetView>
  </sheetViews>
  <sheetFormatPr defaultRowHeight="14.25"/>
  <cols>
    <col min="1" max="1" width="3.125" customWidth="1"/>
    <col min="2" max="2" width="21.375" customWidth="1"/>
    <col min="4" max="4" width="10.625" customWidth="1"/>
    <col min="5" max="5" width="9.625" customWidth="1"/>
    <col min="6" max="6" width="4.625" customWidth="1"/>
    <col min="8" max="8" width="11.625" bestFit="1" customWidth="1"/>
    <col min="11" max="11" width="9.625" style="117" customWidth="1"/>
    <col min="12" max="13" width="10.625" customWidth="1"/>
    <col min="14" max="14" width="15.625" customWidth="1"/>
    <col min="15" max="15" width="19" style="86" customWidth="1"/>
  </cols>
  <sheetData>
    <row r="1" spans="1:15">
      <c r="A1" s="159" t="s">
        <v>45</v>
      </c>
      <c r="M1" s="126" t="s">
        <v>1</v>
      </c>
      <c r="N1" s="142"/>
    </row>
    <row r="2" spans="1:15">
      <c r="A2" s="124" t="s">
        <v>2</v>
      </c>
      <c r="B2" t="s">
        <v>3</v>
      </c>
      <c r="H2" s="192" t="s">
        <v>4</v>
      </c>
      <c r="I2" s="193"/>
      <c r="J2" s="43" t="s">
        <v>5</v>
      </c>
      <c r="L2" s="125"/>
      <c r="M2" s="127" t="s">
        <v>6</v>
      </c>
      <c r="N2" s="142"/>
    </row>
    <row r="3" spans="1:15">
      <c r="L3" s="44"/>
    </row>
    <row r="4" spans="1:15">
      <c r="B4" s="104" t="s">
        <v>7</v>
      </c>
      <c r="C4" s="145"/>
      <c r="D4" s="105" t="s">
        <v>8</v>
      </c>
      <c r="E4" s="99"/>
      <c r="F4" s="106" t="s">
        <v>9</v>
      </c>
      <c r="G4" s="143"/>
      <c r="H4" s="101" t="s">
        <v>10</v>
      </c>
      <c r="I4" s="106" t="s">
        <v>11</v>
      </c>
      <c r="J4" s="130"/>
      <c r="K4" s="118" t="s">
        <v>12</v>
      </c>
      <c r="L4" s="138" t="s">
        <v>13</v>
      </c>
      <c r="M4" s="143"/>
      <c r="N4" s="102" t="s">
        <v>10</v>
      </c>
      <c r="O4" s="103"/>
    </row>
    <row r="5" spans="1:15" ht="14.25" customHeight="1">
      <c r="B5" s="99"/>
      <c r="C5" s="107"/>
      <c r="D5" s="100"/>
      <c r="E5" s="99"/>
      <c r="F5" s="99"/>
      <c r="G5" s="107"/>
      <c r="H5" s="99"/>
      <c r="I5" s="106" t="s">
        <v>14</v>
      </c>
      <c r="J5" s="130"/>
      <c r="K5" s="118" t="s">
        <v>15</v>
      </c>
      <c r="L5" s="138" t="s">
        <v>16</v>
      </c>
      <c r="M5" s="143"/>
      <c r="N5" s="102" t="s">
        <v>10</v>
      </c>
      <c r="O5" s="103"/>
    </row>
    <row r="6" spans="1:15" s="44" customFormat="1" ht="14.25" customHeight="1" thickBot="1">
      <c r="A6" s="111"/>
      <c r="B6" s="112"/>
      <c r="C6" s="109"/>
      <c r="D6" s="113"/>
      <c r="E6" s="112"/>
      <c r="F6" s="112"/>
      <c r="G6" s="109"/>
      <c r="H6" s="112"/>
      <c r="I6" s="108"/>
      <c r="J6" s="109"/>
      <c r="K6" s="119"/>
      <c r="L6" s="114"/>
      <c r="M6" s="115"/>
      <c r="N6" s="116"/>
      <c r="O6" s="110"/>
    </row>
    <row r="7" spans="1:15" s="3" customFormat="1" ht="15.75" thickTop="1" thickBot="1">
      <c r="A7" s="4"/>
      <c r="B7" s="50"/>
      <c r="C7" s="50"/>
      <c r="D7" s="93"/>
      <c r="E7" s="210" t="s">
        <v>17</v>
      </c>
      <c r="F7" s="210"/>
      <c r="G7" s="210"/>
      <c r="H7" s="6"/>
      <c r="I7" s="95" t="s">
        <v>18</v>
      </c>
      <c r="J7" s="96"/>
      <c r="K7" s="120"/>
      <c r="L7" s="211" t="s">
        <v>19</v>
      </c>
      <c r="M7" s="212"/>
      <c r="N7" s="213"/>
      <c r="O7" s="87"/>
    </row>
    <row r="8" spans="1:15" s="3" customFormat="1" ht="15" thickBot="1">
      <c r="A8" s="4"/>
      <c r="B8" s="50" t="s">
        <v>20</v>
      </c>
      <c r="C8" s="51" t="s">
        <v>21</v>
      </c>
      <c r="D8" s="25" t="s">
        <v>22</v>
      </c>
      <c r="E8" s="217" t="s">
        <v>23</v>
      </c>
      <c r="F8" s="218"/>
      <c r="G8" s="219" t="s">
        <v>24</v>
      </c>
      <c r="H8" s="220"/>
      <c r="I8" s="57"/>
      <c r="J8" s="18"/>
      <c r="K8" s="120"/>
      <c r="L8" s="214"/>
      <c r="M8" s="215"/>
      <c r="N8" s="216"/>
      <c r="O8" s="87"/>
    </row>
    <row r="9" spans="1:15" s="3" customFormat="1">
      <c r="A9" s="4"/>
      <c r="B9" s="50"/>
      <c r="C9" s="51" t="s">
        <v>25</v>
      </c>
      <c r="D9" s="25" t="s">
        <v>26</v>
      </c>
      <c r="E9" s="221" t="s">
        <v>27</v>
      </c>
      <c r="F9" s="222"/>
      <c r="G9" s="61" t="s">
        <v>28</v>
      </c>
      <c r="H9" s="54" t="s">
        <v>29</v>
      </c>
      <c r="I9" s="51" t="s">
        <v>28</v>
      </c>
      <c r="J9" s="22" t="s">
        <v>29</v>
      </c>
      <c r="K9" s="120" t="s">
        <v>30</v>
      </c>
      <c r="L9" s="11"/>
      <c r="M9" s="5"/>
      <c r="N9" s="14"/>
      <c r="O9" s="87"/>
    </row>
    <row r="10" spans="1:15" s="3" customFormat="1">
      <c r="A10" s="4"/>
      <c r="B10" s="50"/>
      <c r="C10" s="50"/>
      <c r="D10" s="25"/>
      <c r="E10" s="28" t="s">
        <v>31</v>
      </c>
      <c r="F10" s="133" t="str">
        <f>IFERROR((G4-M4)/J4,"")</f>
        <v/>
      </c>
      <c r="G10" s="133" t="str">
        <f>IFERROR(M4/J4,"")</f>
        <v/>
      </c>
      <c r="H10" s="9"/>
      <c r="I10" s="51"/>
      <c r="J10" s="55"/>
      <c r="K10" s="121" t="s">
        <v>32</v>
      </c>
      <c r="L10" s="12" t="s">
        <v>33</v>
      </c>
      <c r="M10" s="6" t="s">
        <v>34</v>
      </c>
      <c r="N10" s="15" t="s">
        <v>35</v>
      </c>
      <c r="O10" s="87"/>
    </row>
    <row r="11" spans="1:15" s="1" customFormat="1" ht="13.5" customHeight="1">
      <c r="A11" s="2"/>
      <c r="B11" s="2"/>
      <c r="C11" s="2"/>
      <c r="D11" s="26"/>
      <c r="E11" s="66" t="s">
        <v>36</v>
      </c>
      <c r="F11" s="67"/>
      <c r="G11" s="191" t="s">
        <v>69</v>
      </c>
      <c r="H11" s="188" t="str">
        <f>G11</f>
        <v>面積割</v>
      </c>
      <c r="I11" s="2"/>
      <c r="J11" s="56"/>
      <c r="K11" s="122" t="s">
        <v>38</v>
      </c>
      <c r="L11" s="13"/>
      <c r="M11" s="2"/>
      <c r="N11" s="16"/>
      <c r="O11" s="88"/>
    </row>
    <row r="12" spans="1:15" s="74" customFormat="1" ht="13.5" customHeight="1">
      <c r="A12" s="68"/>
      <c r="B12" s="62"/>
      <c r="C12" s="62" t="s">
        <v>39</v>
      </c>
      <c r="D12" s="194" t="s">
        <v>68</v>
      </c>
      <c r="E12" s="76" t="s">
        <v>40</v>
      </c>
      <c r="F12" s="77"/>
      <c r="G12" s="69" t="s">
        <v>41</v>
      </c>
      <c r="H12" s="70" t="s">
        <v>42</v>
      </c>
      <c r="I12" s="62" t="s">
        <v>70</v>
      </c>
      <c r="J12" s="71" t="s">
        <v>71</v>
      </c>
      <c r="K12" s="123" t="s">
        <v>43</v>
      </c>
      <c r="L12" s="72" t="s">
        <v>72</v>
      </c>
      <c r="M12" s="62" t="s">
        <v>73</v>
      </c>
      <c r="N12" s="73" t="s">
        <v>74</v>
      </c>
      <c r="O12" s="89"/>
    </row>
    <row r="13" spans="1:15">
      <c r="A13" s="58">
        <v>1</v>
      </c>
      <c r="B13" s="146"/>
      <c r="C13" s="147"/>
      <c r="D13" s="24">
        <f>C13*C4/1000</f>
        <v>0</v>
      </c>
      <c r="E13" s="201" t="e">
        <f>(G4-M4)/J4*C13</f>
        <v>#DIV/0!</v>
      </c>
      <c r="F13" s="152"/>
      <c r="G13" s="202" t="e">
        <f>M4/J4*C13</f>
        <v>#DIV/0!</v>
      </c>
      <c r="H13" s="139" t="e">
        <f>M5/J4*C13</f>
        <v>#DIV/0!</v>
      </c>
      <c r="I13" s="140" t="e">
        <f>E13+G13</f>
        <v>#DIV/0!</v>
      </c>
      <c r="J13" s="82" t="e">
        <f>H13</f>
        <v>#DIV/0!</v>
      </c>
      <c r="K13" s="157"/>
      <c r="L13" s="59" t="e">
        <f>I13+K13</f>
        <v>#DIV/0!</v>
      </c>
      <c r="M13" s="60" t="e">
        <f>J13</f>
        <v>#DIV/0!</v>
      </c>
      <c r="N13" s="10" t="e">
        <f>$L13-$M13</f>
        <v>#DIV/0!</v>
      </c>
    </row>
    <row r="14" spans="1:15">
      <c r="A14" s="17">
        <v>2</v>
      </c>
      <c r="B14" s="148"/>
      <c r="C14" s="149"/>
      <c r="D14" s="24">
        <f>C14*C4/1000</f>
        <v>0</v>
      </c>
      <c r="E14" s="201" t="e">
        <f>(G4-M4)/J4*C14</f>
        <v>#DIV/0!</v>
      </c>
      <c r="F14" s="154"/>
      <c r="G14" s="203" t="e">
        <f>M4/J4*C14</f>
        <v>#DIV/0!</v>
      </c>
      <c r="H14" s="139" t="e">
        <f>M5/J4*C14</f>
        <v>#DIV/0!</v>
      </c>
      <c r="I14" s="141" t="e">
        <f t="shared" ref="I14:I62" si="0">E14+G14</f>
        <v>#DIV/0!</v>
      </c>
      <c r="J14" s="83" t="e">
        <f t="shared" ref="J14:J62" si="1">H14</f>
        <v>#DIV/0!</v>
      </c>
      <c r="K14" s="158"/>
      <c r="L14" s="53" t="e">
        <f t="shared" ref="L14:L62" si="2">I14+K14</f>
        <v>#DIV/0!</v>
      </c>
      <c r="M14" s="20" t="e">
        <f t="shared" ref="M14:M62" si="3">J14</f>
        <v>#DIV/0!</v>
      </c>
      <c r="N14" s="21" t="e">
        <f t="shared" ref="N14:N62" si="4">$L14-$M14</f>
        <v>#DIV/0!</v>
      </c>
    </row>
    <row r="15" spans="1:15">
      <c r="A15" s="17">
        <v>3</v>
      </c>
      <c r="B15" s="148"/>
      <c r="C15" s="149"/>
      <c r="D15" s="24">
        <f>C15*C4/1000</f>
        <v>0</v>
      </c>
      <c r="E15" s="201" t="e">
        <f>(G4-M4)/J4*C15</f>
        <v>#DIV/0!</v>
      </c>
      <c r="F15" s="154"/>
      <c r="G15" s="204" t="e">
        <f>M4/J4*C15</f>
        <v>#DIV/0!</v>
      </c>
      <c r="H15" s="139" t="e">
        <f>M5/J4*C15</f>
        <v>#DIV/0!</v>
      </c>
      <c r="I15" s="141" t="e">
        <f t="shared" si="0"/>
        <v>#DIV/0!</v>
      </c>
      <c r="J15" s="83" t="e">
        <f t="shared" si="1"/>
        <v>#DIV/0!</v>
      </c>
      <c r="K15" s="158"/>
      <c r="L15" s="53" t="e">
        <f t="shared" si="2"/>
        <v>#DIV/0!</v>
      </c>
      <c r="M15" s="20" t="e">
        <f t="shared" si="3"/>
        <v>#DIV/0!</v>
      </c>
      <c r="N15" s="21" t="e">
        <f t="shared" si="4"/>
        <v>#DIV/0!</v>
      </c>
    </row>
    <row r="16" spans="1:15">
      <c r="A16" s="17">
        <v>4</v>
      </c>
      <c r="B16" s="148"/>
      <c r="C16" s="149"/>
      <c r="D16" s="24">
        <f>C16*C4/1000</f>
        <v>0</v>
      </c>
      <c r="E16" s="201" t="e">
        <f>(G4-M4)/J4*C16</f>
        <v>#DIV/0!</v>
      </c>
      <c r="F16" s="154"/>
      <c r="G16" s="204" t="e">
        <f>M4/J4*C16</f>
        <v>#DIV/0!</v>
      </c>
      <c r="H16" s="139" t="e">
        <f>M5/J4*C16</f>
        <v>#DIV/0!</v>
      </c>
      <c r="I16" s="141" t="e">
        <f t="shared" si="0"/>
        <v>#DIV/0!</v>
      </c>
      <c r="J16" s="83" t="e">
        <f t="shared" si="1"/>
        <v>#DIV/0!</v>
      </c>
      <c r="K16" s="158"/>
      <c r="L16" s="53" t="e">
        <f t="shared" si="2"/>
        <v>#DIV/0!</v>
      </c>
      <c r="M16" s="20" t="e">
        <f t="shared" si="3"/>
        <v>#DIV/0!</v>
      </c>
      <c r="N16" s="21" t="e">
        <f t="shared" si="4"/>
        <v>#DIV/0!</v>
      </c>
    </row>
    <row r="17" spans="1:14">
      <c r="A17" s="17">
        <v>5</v>
      </c>
      <c r="B17" s="148"/>
      <c r="C17" s="149"/>
      <c r="D17" s="24">
        <f>C17*C4/1000</f>
        <v>0</v>
      </c>
      <c r="E17" s="201" t="e">
        <f>(G4-M4)/J4*C17</f>
        <v>#DIV/0!</v>
      </c>
      <c r="F17" s="154"/>
      <c r="G17" s="204" t="e">
        <f>M4/J4*C17</f>
        <v>#DIV/0!</v>
      </c>
      <c r="H17" s="139" t="e">
        <f>M5/J4*C17</f>
        <v>#DIV/0!</v>
      </c>
      <c r="I17" s="141" t="e">
        <f t="shared" si="0"/>
        <v>#DIV/0!</v>
      </c>
      <c r="J17" s="83" t="e">
        <f t="shared" si="1"/>
        <v>#DIV/0!</v>
      </c>
      <c r="K17" s="158"/>
      <c r="L17" s="53" t="e">
        <f t="shared" si="2"/>
        <v>#DIV/0!</v>
      </c>
      <c r="M17" s="20" t="e">
        <f t="shared" si="3"/>
        <v>#DIV/0!</v>
      </c>
      <c r="N17" s="21" t="e">
        <f t="shared" si="4"/>
        <v>#DIV/0!</v>
      </c>
    </row>
    <row r="18" spans="1:14">
      <c r="A18" s="17">
        <v>6</v>
      </c>
      <c r="B18" s="148"/>
      <c r="C18" s="149"/>
      <c r="D18" s="24">
        <f>C18*C4/1000</f>
        <v>0</v>
      </c>
      <c r="E18" s="201" t="e">
        <f>(G4-M4)/J4*C18</f>
        <v>#DIV/0!</v>
      </c>
      <c r="F18" s="154"/>
      <c r="G18" s="204" t="e">
        <f>M4/J4*C18</f>
        <v>#DIV/0!</v>
      </c>
      <c r="H18" s="139" t="e">
        <f>M5/J4*C18</f>
        <v>#DIV/0!</v>
      </c>
      <c r="I18" s="141" t="e">
        <f t="shared" si="0"/>
        <v>#DIV/0!</v>
      </c>
      <c r="J18" s="83" t="e">
        <f t="shared" si="1"/>
        <v>#DIV/0!</v>
      </c>
      <c r="K18" s="158"/>
      <c r="L18" s="53" t="e">
        <f t="shared" si="2"/>
        <v>#DIV/0!</v>
      </c>
      <c r="M18" s="20" t="e">
        <f t="shared" si="3"/>
        <v>#DIV/0!</v>
      </c>
      <c r="N18" s="21" t="e">
        <f t="shared" si="4"/>
        <v>#DIV/0!</v>
      </c>
    </row>
    <row r="19" spans="1:14">
      <c r="A19" s="17">
        <v>7</v>
      </c>
      <c r="B19" s="148"/>
      <c r="C19" s="149"/>
      <c r="D19" s="24">
        <f>C19*C4/1000</f>
        <v>0</v>
      </c>
      <c r="E19" s="201" t="e">
        <f>(G4-M4)/J4*C19</f>
        <v>#DIV/0!</v>
      </c>
      <c r="F19" s="154"/>
      <c r="G19" s="204" t="e">
        <f>M4/J4*C19</f>
        <v>#DIV/0!</v>
      </c>
      <c r="H19" s="139" t="e">
        <f>M5/J4*C19</f>
        <v>#DIV/0!</v>
      </c>
      <c r="I19" s="141" t="e">
        <f t="shared" si="0"/>
        <v>#DIV/0!</v>
      </c>
      <c r="J19" s="83" t="e">
        <f t="shared" si="1"/>
        <v>#DIV/0!</v>
      </c>
      <c r="K19" s="158"/>
      <c r="L19" s="53" t="e">
        <f t="shared" si="2"/>
        <v>#DIV/0!</v>
      </c>
      <c r="M19" s="20" t="e">
        <f t="shared" si="3"/>
        <v>#DIV/0!</v>
      </c>
      <c r="N19" s="21" t="e">
        <f t="shared" si="4"/>
        <v>#DIV/0!</v>
      </c>
    </row>
    <row r="20" spans="1:14">
      <c r="A20" s="17">
        <v>8</v>
      </c>
      <c r="B20" s="148"/>
      <c r="C20" s="149"/>
      <c r="D20" s="24">
        <f>C20*C4/1000</f>
        <v>0</v>
      </c>
      <c r="E20" s="201" t="e">
        <f>(G4-M4)/J4*C20</f>
        <v>#DIV/0!</v>
      </c>
      <c r="F20" s="154"/>
      <c r="G20" s="204" t="e">
        <f>M4/J4*C20</f>
        <v>#DIV/0!</v>
      </c>
      <c r="H20" s="139" t="e">
        <f>M5/J4*C20</f>
        <v>#DIV/0!</v>
      </c>
      <c r="I20" s="141" t="e">
        <f t="shared" si="0"/>
        <v>#DIV/0!</v>
      </c>
      <c r="J20" s="83" t="e">
        <f t="shared" si="1"/>
        <v>#DIV/0!</v>
      </c>
      <c r="K20" s="158"/>
      <c r="L20" s="53" t="e">
        <f t="shared" si="2"/>
        <v>#DIV/0!</v>
      </c>
      <c r="M20" s="20" t="e">
        <f t="shared" si="3"/>
        <v>#DIV/0!</v>
      </c>
      <c r="N20" s="21" t="e">
        <f t="shared" si="4"/>
        <v>#DIV/0!</v>
      </c>
    </row>
    <row r="21" spans="1:14">
      <c r="A21" s="17">
        <v>9</v>
      </c>
      <c r="B21" s="148"/>
      <c r="C21" s="149"/>
      <c r="D21" s="24">
        <f>C21*C4/1000</f>
        <v>0</v>
      </c>
      <c r="E21" s="201" t="e">
        <f>(G4-M4)/J4*C21</f>
        <v>#DIV/0!</v>
      </c>
      <c r="F21" s="154"/>
      <c r="G21" s="204" t="e">
        <f>M4/J4*C21</f>
        <v>#DIV/0!</v>
      </c>
      <c r="H21" s="139" t="e">
        <f>M5/J4*C21</f>
        <v>#DIV/0!</v>
      </c>
      <c r="I21" s="141" t="e">
        <f t="shared" si="0"/>
        <v>#DIV/0!</v>
      </c>
      <c r="J21" s="83" t="e">
        <f t="shared" si="1"/>
        <v>#DIV/0!</v>
      </c>
      <c r="K21" s="158"/>
      <c r="L21" s="53" t="e">
        <f t="shared" si="2"/>
        <v>#DIV/0!</v>
      </c>
      <c r="M21" s="20" t="e">
        <f t="shared" si="3"/>
        <v>#DIV/0!</v>
      </c>
      <c r="N21" s="21" t="e">
        <f t="shared" si="4"/>
        <v>#DIV/0!</v>
      </c>
    </row>
    <row r="22" spans="1:14">
      <c r="A22" s="17">
        <v>10</v>
      </c>
      <c r="B22" s="150"/>
      <c r="C22" s="149"/>
      <c r="D22" s="24">
        <f>C22*C4/1000</f>
        <v>0</v>
      </c>
      <c r="E22" s="201" t="e">
        <f>(G4-M4)/J4*C22</f>
        <v>#DIV/0!</v>
      </c>
      <c r="F22" s="154"/>
      <c r="G22" s="204" t="e">
        <f>M4/J4*C22</f>
        <v>#DIV/0!</v>
      </c>
      <c r="H22" s="139" t="e">
        <f>M5/J4*C22</f>
        <v>#DIV/0!</v>
      </c>
      <c r="I22" s="141" t="e">
        <f t="shared" si="0"/>
        <v>#DIV/0!</v>
      </c>
      <c r="J22" s="83" t="e">
        <f t="shared" si="1"/>
        <v>#DIV/0!</v>
      </c>
      <c r="K22" s="158"/>
      <c r="L22" s="53" t="e">
        <f t="shared" si="2"/>
        <v>#DIV/0!</v>
      </c>
      <c r="M22" s="20" t="e">
        <f t="shared" si="3"/>
        <v>#DIV/0!</v>
      </c>
      <c r="N22" s="21" t="e">
        <f t="shared" si="4"/>
        <v>#DIV/0!</v>
      </c>
    </row>
    <row r="23" spans="1:14">
      <c r="A23" s="17">
        <v>11</v>
      </c>
      <c r="B23" s="148"/>
      <c r="C23" s="149"/>
      <c r="D23" s="24">
        <f>C23*C4/1000</f>
        <v>0</v>
      </c>
      <c r="E23" s="201" t="e">
        <f>(G4-M4)/J4*C23</f>
        <v>#DIV/0!</v>
      </c>
      <c r="F23" s="154"/>
      <c r="G23" s="204" t="e">
        <f>M4/J4*C23</f>
        <v>#DIV/0!</v>
      </c>
      <c r="H23" s="139" t="e">
        <f>M5/J4*C23</f>
        <v>#DIV/0!</v>
      </c>
      <c r="I23" s="141" t="e">
        <f t="shared" si="0"/>
        <v>#DIV/0!</v>
      </c>
      <c r="J23" s="83" t="e">
        <f t="shared" si="1"/>
        <v>#DIV/0!</v>
      </c>
      <c r="K23" s="158"/>
      <c r="L23" s="53" t="e">
        <f t="shared" si="2"/>
        <v>#DIV/0!</v>
      </c>
      <c r="M23" s="20" t="e">
        <f t="shared" si="3"/>
        <v>#DIV/0!</v>
      </c>
      <c r="N23" s="21" t="e">
        <f t="shared" si="4"/>
        <v>#DIV/0!</v>
      </c>
    </row>
    <row r="24" spans="1:14">
      <c r="A24" s="17">
        <v>12</v>
      </c>
      <c r="B24" s="148"/>
      <c r="C24" s="149"/>
      <c r="D24" s="24">
        <f>C24*C4/1000</f>
        <v>0</v>
      </c>
      <c r="E24" s="201" t="e">
        <f>(G4-M4)/J4*C24</f>
        <v>#DIV/0!</v>
      </c>
      <c r="F24" s="154"/>
      <c r="G24" s="204" t="e">
        <f>M4/J4*C24</f>
        <v>#DIV/0!</v>
      </c>
      <c r="H24" s="139" t="e">
        <f>M5/J4*C24</f>
        <v>#DIV/0!</v>
      </c>
      <c r="I24" s="141" t="e">
        <f t="shared" si="0"/>
        <v>#DIV/0!</v>
      </c>
      <c r="J24" s="83" t="e">
        <f t="shared" si="1"/>
        <v>#DIV/0!</v>
      </c>
      <c r="K24" s="158"/>
      <c r="L24" s="53" t="e">
        <f t="shared" si="2"/>
        <v>#DIV/0!</v>
      </c>
      <c r="M24" s="20" t="e">
        <f t="shared" si="3"/>
        <v>#DIV/0!</v>
      </c>
      <c r="N24" s="21" t="e">
        <f t="shared" si="4"/>
        <v>#DIV/0!</v>
      </c>
    </row>
    <row r="25" spans="1:14">
      <c r="A25" s="17">
        <v>13</v>
      </c>
      <c r="B25" s="148"/>
      <c r="C25" s="149"/>
      <c r="D25" s="24">
        <f>C25*C4/1000</f>
        <v>0</v>
      </c>
      <c r="E25" s="201" t="e">
        <f>(G4-M4)/J4*C25</f>
        <v>#DIV/0!</v>
      </c>
      <c r="F25" s="154"/>
      <c r="G25" s="204" t="e">
        <f>M4/J4*C25</f>
        <v>#DIV/0!</v>
      </c>
      <c r="H25" s="139" t="e">
        <f>M5/J4*C25</f>
        <v>#DIV/0!</v>
      </c>
      <c r="I25" s="141" t="e">
        <f t="shared" si="0"/>
        <v>#DIV/0!</v>
      </c>
      <c r="J25" s="83" t="e">
        <f t="shared" si="1"/>
        <v>#DIV/0!</v>
      </c>
      <c r="K25" s="158"/>
      <c r="L25" s="53" t="e">
        <f t="shared" si="2"/>
        <v>#DIV/0!</v>
      </c>
      <c r="M25" s="20" t="e">
        <f t="shared" si="3"/>
        <v>#DIV/0!</v>
      </c>
      <c r="N25" s="21" t="e">
        <f t="shared" si="4"/>
        <v>#DIV/0!</v>
      </c>
    </row>
    <row r="26" spans="1:14">
      <c r="A26" s="17">
        <v>14</v>
      </c>
      <c r="B26" s="148"/>
      <c r="C26" s="149"/>
      <c r="D26" s="24">
        <f>C26*C4/1000</f>
        <v>0</v>
      </c>
      <c r="E26" s="201" t="e">
        <f>(G4-M4)/J4*C26</f>
        <v>#DIV/0!</v>
      </c>
      <c r="F26" s="154"/>
      <c r="G26" s="204" t="e">
        <f>M4/J4*C26</f>
        <v>#DIV/0!</v>
      </c>
      <c r="H26" s="139" t="e">
        <f>M5/J4*C26</f>
        <v>#DIV/0!</v>
      </c>
      <c r="I26" s="141" t="e">
        <f t="shared" si="0"/>
        <v>#DIV/0!</v>
      </c>
      <c r="J26" s="83" t="e">
        <f t="shared" si="1"/>
        <v>#DIV/0!</v>
      </c>
      <c r="K26" s="158"/>
      <c r="L26" s="53" t="e">
        <f t="shared" si="2"/>
        <v>#DIV/0!</v>
      </c>
      <c r="M26" s="20" t="e">
        <f t="shared" si="3"/>
        <v>#DIV/0!</v>
      </c>
      <c r="N26" s="21" t="e">
        <f t="shared" si="4"/>
        <v>#DIV/0!</v>
      </c>
    </row>
    <row r="27" spans="1:14">
      <c r="A27" s="17">
        <v>15</v>
      </c>
      <c r="B27" s="148"/>
      <c r="C27" s="149"/>
      <c r="D27" s="24">
        <f>C27*C4/1000</f>
        <v>0</v>
      </c>
      <c r="E27" s="201" t="e">
        <f>(G4-M4)/J4*C27</f>
        <v>#DIV/0!</v>
      </c>
      <c r="F27" s="154"/>
      <c r="G27" s="204" t="e">
        <f>M4/J4*C27</f>
        <v>#DIV/0!</v>
      </c>
      <c r="H27" s="139" t="e">
        <f>M5/J4*C27</f>
        <v>#DIV/0!</v>
      </c>
      <c r="I27" s="141" t="e">
        <f t="shared" si="0"/>
        <v>#DIV/0!</v>
      </c>
      <c r="J27" s="83" t="e">
        <f t="shared" si="1"/>
        <v>#DIV/0!</v>
      </c>
      <c r="K27" s="158"/>
      <c r="L27" s="53" t="e">
        <f t="shared" si="2"/>
        <v>#DIV/0!</v>
      </c>
      <c r="M27" s="20" t="e">
        <f t="shared" si="3"/>
        <v>#DIV/0!</v>
      </c>
      <c r="N27" s="21" t="e">
        <f t="shared" si="4"/>
        <v>#DIV/0!</v>
      </c>
    </row>
    <row r="28" spans="1:14">
      <c r="A28" s="17">
        <v>16</v>
      </c>
      <c r="B28" s="148"/>
      <c r="C28" s="149"/>
      <c r="D28" s="24">
        <f>C28*C4/1000</f>
        <v>0</v>
      </c>
      <c r="E28" s="201" t="e">
        <f>(G4-M4)/J4*C28</f>
        <v>#DIV/0!</v>
      </c>
      <c r="F28" s="154"/>
      <c r="G28" s="204" t="e">
        <f>M4/J4*C28</f>
        <v>#DIV/0!</v>
      </c>
      <c r="H28" s="139" t="e">
        <f>M5/J4*C28</f>
        <v>#DIV/0!</v>
      </c>
      <c r="I28" s="141" t="e">
        <f t="shared" si="0"/>
        <v>#DIV/0!</v>
      </c>
      <c r="J28" s="83" t="e">
        <f t="shared" si="1"/>
        <v>#DIV/0!</v>
      </c>
      <c r="K28" s="158"/>
      <c r="L28" s="53" t="e">
        <f t="shared" si="2"/>
        <v>#DIV/0!</v>
      </c>
      <c r="M28" s="20" t="e">
        <f t="shared" si="3"/>
        <v>#DIV/0!</v>
      </c>
      <c r="N28" s="21" t="e">
        <f t="shared" si="4"/>
        <v>#DIV/0!</v>
      </c>
    </row>
    <row r="29" spans="1:14">
      <c r="A29" s="17">
        <v>17</v>
      </c>
      <c r="B29" s="148"/>
      <c r="C29" s="149"/>
      <c r="D29" s="24">
        <f>C29*C4/1000</f>
        <v>0</v>
      </c>
      <c r="E29" s="201" t="e">
        <f>(G4-M4)/J4*C29</f>
        <v>#DIV/0!</v>
      </c>
      <c r="F29" s="154"/>
      <c r="G29" s="204" t="e">
        <f>M4/J4*C29</f>
        <v>#DIV/0!</v>
      </c>
      <c r="H29" s="139" t="e">
        <f>M5/J4*C29</f>
        <v>#DIV/0!</v>
      </c>
      <c r="I29" s="141" t="e">
        <f t="shared" si="0"/>
        <v>#DIV/0!</v>
      </c>
      <c r="J29" s="83" t="e">
        <f t="shared" si="1"/>
        <v>#DIV/0!</v>
      </c>
      <c r="K29" s="158"/>
      <c r="L29" s="53" t="e">
        <f t="shared" si="2"/>
        <v>#DIV/0!</v>
      </c>
      <c r="M29" s="20" t="e">
        <f t="shared" si="3"/>
        <v>#DIV/0!</v>
      </c>
      <c r="N29" s="21" t="e">
        <f t="shared" si="4"/>
        <v>#DIV/0!</v>
      </c>
    </row>
    <row r="30" spans="1:14">
      <c r="A30" s="17">
        <v>18</v>
      </c>
      <c r="B30" s="148"/>
      <c r="C30" s="149"/>
      <c r="D30" s="24">
        <f>C30*C4/1000</f>
        <v>0</v>
      </c>
      <c r="E30" s="201" t="e">
        <f>(G4-M4)/J4*C30</f>
        <v>#DIV/0!</v>
      </c>
      <c r="F30" s="154"/>
      <c r="G30" s="204" t="e">
        <f>M4/J4*C30</f>
        <v>#DIV/0!</v>
      </c>
      <c r="H30" s="139" t="e">
        <f>M5/J4*C30</f>
        <v>#DIV/0!</v>
      </c>
      <c r="I30" s="141" t="e">
        <f t="shared" si="0"/>
        <v>#DIV/0!</v>
      </c>
      <c r="J30" s="83" t="e">
        <f t="shared" si="1"/>
        <v>#DIV/0!</v>
      </c>
      <c r="K30" s="158"/>
      <c r="L30" s="53" t="e">
        <f t="shared" si="2"/>
        <v>#DIV/0!</v>
      </c>
      <c r="M30" s="20" t="e">
        <f t="shared" si="3"/>
        <v>#DIV/0!</v>
      </c>
      <c r="N30" s="21" t="e">
        <f t="shared" si="4"/>
        <v>#DIV/0!</v>
      </c>
    </row>
    <row r="31" spans="1:14">
      <c r="A31" s="17">
        <v>19</v>
      </c>
      <c r="B31" s="148"/>
      <c r="C31" s="149"/>
      <c r="D31" s="24">
        <f>C31*C4/1000</f>
        <v>0</v>
      </c>
      <c r="E31" s="201" t="e">
        <f>(G4-M4)/J4*C31</f>
        <v>#DIV/0!</v>
      </c>
      <c r="F31" s="154"/>
      <c r="G31" s="204" t="e">
        <f>M4/J4*C31</f>
        <v>#DIV/0!</v>
      </c>
      <c r="H31" s="139" t="e">
        <f>M5/J4*C31</f>
        <v>#DIV/0!</v>
      </c>
      <c r="I31" s="141" t="e">
        <f t="shared" si="0"/>
        <v>#DIV/0!</v>
      </c>
      <c r="J31" s="83" t="e">
        <f t="shared" si="1"/>
        <v>#DIV/0!</v>
      </c>
      <c r="K31" s="158"/>
      <c r="L31" s="53" t="e">
        <f t="shared" si="2"/>
        <v>#DIV/0!</v>
      </c>
      <c r="M31" s="20" t="e">
        <f t="shared" si="3"/>
        <v>#DIV/0!</v>
      </c>
      <c r="N31" s="21" t="e">
        <f t="shared" si="4"/>
        <v>#DIV/0!</v>
      </c>
    </row>
    <row r="32" spans="1:14">
      <c r="A32" s="17">
        <v>20</v>
      </c>
      <c r="B32" s="148"/>
      <c r="C32" s="149"/>
      <c r="D32" s="24">
        <f>C32*C4/1000</f>
        <v>0</v>
      </c>
      <c r="E32" s="201" t="e">
        <f>(G4-M4)/J4*C32</f>
        <v>#DIV/0!</v>
      </c>
      <c r="F32" s="154"/>
      <c r="G32" s="204" t="e">
        <f>M4/J4*C32</f>
        <v>#DIV/0!</v>
      </c>
      <c r="H32" s="139" t="e">
        <f>M5/J4*C32</f>
        <v>#DIV/0!</v>
      </c>
      <c r="I32" s="141" t="e">
        <f t="shared" si="0"/>
        <v>#DIV/0!</v>
      </c>
      <c r="J32" s="83" t="e">
        <f t="shared" si="1"/>
        <v>#DIV/0!</v>
      </c>
      <c r="K32" s="158"/>
      <c r="L32" s="53" t="e">
        <f t="shared" si="2"/>
        <v>#DIV/0!</v>
      </c>
      <c r="M32" s="20" t="e">
        <f t="shared" si="3"/>
        <v>#DIV/0!</v>
      </c>
      <c r="N32" s="21" t="e">
        <f t="shared" si="4"/>
        <v>#DIV/0!</v>
      </c>
    </row>
    <row r="33" spans="1:14">
      <c r="A33" s="17">
        <v>21</v>
      </c>
      <c r="B33" s="148"/>
      <c r="C33" s="149"/>
      <c r="D33" s="24">
        <f>C33*C4/1000</f>
        <v>0</v>
      </c>
      <c r="E33" s="201" t="e">
        <f>(G4-M4)/J4*C33</f>
        <v>#DIV/0!</v>
      </c>
      <c r="F33" s="154"/>
      <c r="G33" s="204" t="e">
        <f>M4/J4*C33</f>
        <v>#DIV/0!</v>
      </c>
      <c r="H33" s="139" t="e">
        <f>M5/J4*C33</f>
        <v>#DIV/0!</v>
      </c>
      <c r="I33" s="141" t="e">
        <f t="shared" si="0"/>
        <v>#DIV/0!</v>
      </c>
      <c r="J33" s="83" t="e">
        <f t="shared" si="1"/>
        <v>#DIV/0!</v>
      </c>
      <c r="K33" s="158"/>
      <c r="L33" s="53" t="e">
        <f t="shared" si="2"/>
        <v>#DIV/0!</v>
      </c>
      <c r="M33" s="20" t="e">
        <f t="shared" si="3"/>
        <v>#DIV/0!</v>
      </c>
      <c r="N33" s="21" t="e">
        <f t="shared" si="4"/>
        <v>#DIV/0!</v>
      </c>
    </row>
    <row r="34" spans="1:14">
      <c r="A34" s="17">
        <v>22</v>
      </c>
      <c r="B34" s="148"/>
      <c r="C34" s="149"/>
      <c r="D34" s="24">
        <f>C34*C4/1000</f>
        <v>0</v>
      </c>
      <c r="E34" s="201" t="e">
        <f>(G4-M4)/J4*C34</f>
        <v>#DIV/0!</v>
      </c>
      <c r="F34" s="154"/>
      <c r="G34" s="204" t="e">
        <f>M4/J4*C34</f>
        <v>#DIV/0!</v>
      </c>
      <c r="H34" s="139" t="e">
        <f>M5/J4*C34</f>
        <v>#DIV/0!</v>
      </c>
      <c r="I34" s="141" t="e">
        <f t="shared" si="0"/>
        <v>#DIV/0!</v>
      </c>
      <c r="J34" s="83" t="e">
        <f t="shared" si="1"/>
        <v>#DIV/0!</v>
      </c>
      <c r="K34" s="158"/>
      <c r="L34" s="53" t="e">
        <f t="shared" si="2"/>
        <v>#DIV/0!</v>
      </c>
      <c r="M34" s="20" t="e">
        <f t="shared" si="3"/>
        <v>#DIV/0!</v>
      </c>
      <c r="N34" s="21" t="e">
        <f t="shared" si="4"/>
        <v>#DIV/0!</v>
      </c>
    </row>
    <row r="35" spans="1:14">
      <c r="A35" s="17">
        <v>23</v>
      </c>
      <c r="B35" s="148"/>
      <c r="C35" s="149"/>
      <c r="D35" s="24">
        <f>C35*C4/1000</f>
        <v>0</v>
      </c>
      <c r="E35" s="201" t="e">
        <f>(G4-M4)/J4*C35</f>
        <v>#DIV/0!</v>
      </c>
      <c r="F35" s="154"/>
      <c r="G35" s="204" t="e">
        <f>M4/J4*C35</f>
        <v>#DIV/0!</v>
      </c>
      <c r="H35" s="139" t="e">
        <f>M5/J4*C35</f>
        <v>#DIV/0!</v>
      </c>
      <c r="I35" s="141" t="e">
        <f t="shared" si="0"/>
        <v>#DIV/0!</v>
      </c>
      <c r="J35" s="83" t="e">
        <f t="shared" si="1"/>
        <v>#DIV/0!</v>
      </c>
      <c r="K35" s="158"/>
      <c r="L35" s="53" t="e">
        <f t="shared" si="2"/>
        <v>#DIV/0!</v>
      </c>
      <c r="M35" s="20" t="e">
        <f t="shared" si="3"/>
        <v>#DIV/0!</v>
      </c>
      <c r="N35" s="21" t="e">
        <f t="shared" si="4"/>
        <v>#DIV/0!</v>
      </c>
    </row>
    <row r="36" spans="1:14">
      <c r="A36" s="17">
        <v>24</v>
      </c>
      <c r="B36" s="150"/>
      <c r="C36" s="149"/>
      <c r="D36" s="24">
        <f>C36*C4/1000</f>
        <v>0</v>
      </c>
      <c r="E36" s="201" t="e">
        <f>(G4-M4)/J4*C36</f>
        <v>#DIV/0!</v>
      </c>
      <c r="F36" s="154"/>
      <c r="G36" s="204" t="e">
        <f>M4/J4*C36</f>
        <v>#DIV/0!</v>
      </c>
      <c r="H36" s="139" t="e">
        <f>M5/J4*C36</f>
        <v>#DIV/0!</v>
      </c>
      <c r="I36" s="141" t="e">
        <f t="shared" si="0"/>
        <v>#DIV/0!</v>
      </c>
      <c r="J36" s="83" t="e">
        <f t="shared" si="1"/>
        <v>#DIV/0!</v>
      </c>
      <c r="K36" s="158"/>
      <c r="L36" s="53" t="e">
        <f t="shared" si="2"/>
        <v>#DIV/0!</v>
      </c>
      <c r="M36" s="20" t="e">
        <f t="shared" si="3"/>
        <v>#DIV/0!</v>
      </c>
      <c r="N36" s="21" t="e">
        <f t="shared" si="4"/>
        <v>#DIV/0!</v>
      </c>
    </row>
    <row r="37" spans="1:14">
      <c r="A37" s="17">
        <v>25</v>
      </c>
      <c r="B37" s="148"/>
      <c r="C37" s="149"/>
      <c r="D37" s="24">
        <f>C37*C4/1000</f>
        <v>0</v>
      </c>
      <c r="E37" s="201" t="e">
        <f>(G4-M4)/J4*C37</f>
        <v>#DIV/0!</v>
      </c>
      <c r="F37" s="154"/>
      <c r="G37" s="204" t="e">
        <f>M4/J4*C37</f>
        <v>#DIV/0!</v>
      </c>
      <c r="H37" s="139" t="e">
        <f>M5/J4*C37</f>
        <v>#DIV/0!</v>
      </c>
      <c r="I37" s="141" t="e">
        <f t="shared" si="0"/>
        <v>#DIV/0!</v>
      </c>
      <c r="J37" s="83" t="e">
        <f t="shared" si="1"/>
        <v>#DIV/0!</v>
      </c>
      <c r="K37" s="158"/>
      <c r="L37" s="53" t="e">
        <f t="shared" si="2"/>
        <v>#DIV/0!</v>
      </c>
      <c r="M37" s="20" t="e">
        <f t="shared" si="3"/>
        <v>#DIV/0!</v>
      </c>
      <c r="N37" s="21" t="e">
        <f t="shared" si="4"/>
        <v>#DIV/0!</v>
      </c>
    </row>
    <row r="38" spans="1:14">
      <c r="A38" s="17">
        <v>26</v>
      </c>
      <c r="B38" s="148"/>
      <c r="C38" s="149"/>
      <c r="D38" s="24">
        <f>C38*C4/1000</f>
        <v>0</v>
      </c>
      <c r="E38" s="201" t="e">
        <f>(G4-M4)/J4*C38</f>
        <v>#DIV/0!</v>
      </c>
      <c r="F38" s="154"/>
      <c r="G38" s="204" t="e">
        <f>M4/J4*C38</f>
        <v>#DIV/0!</v>
      </c>
      <c r="H38" s="139" t="e">
        <f>M5/J4*C38</f>
        <v>#DIV/0!</v>
      </c>
      <c r="I38" s="141" t="e">
        <f t="shared" si="0"/>
        <v>#DIV/0!</v>
      </c>
      <c r="J38" s="83" t="e">
        <f t="shared" si="1"/>
        <v>#DIV/0!</v>
      </c>
      <c r="K38" s="158"/>
      <c r="L38" s="53" t="e">
        <f t="shared" si="2"/>
        <v>#DIV/0!</v>
      </c>
      <c r="M38" s="20" t="e">
        <f t="shared" si="3"/>
        <v>#DIV/0!</v>
      </c>
      <c r="N38" s="21" t="e">
        <f t="shared" si="4"/>
        <v>#DIV/0!</v>
      </c>
    </row>
    <row r="39" spans="1:14">
      <c r="A39" s="17">
        <v>27</v>
      </c>
      <c r="B39" s="148"/>
      <c r="C39" s="149"/>
      <c r="D39" s="24">
        <f>C39*C4/1000</f>
        <v>0</v>
      </c>
      <c r="E39" s="201" t="e">
        <f>(G4-M4)/J4*C39</f>
        <v>#DIV/0!</v>
      </c>
      <c r="F39" s="154"/>
      <c r="G39" s="204" t="e">
        <f>M4/J4*C39</f>
        <v>#DIV/0!</v>
      </c>
      <c r="H39" s="139" t="e">
        <f>M5/J4*C39</f>
        <v>#DIV/0!</v>
      </c>
      <c r="I39" s="141" t="e">
        <f t="shared" si="0"/>
        <v>#DIV/0!</v>
      </c>
      <c r="J39" s="83" t="e">
        <f t="shared" si="1"/>
        <v>#DIV/0!</v>
      </c>
      <c r="K39" s="158"/>
      <c r="L39" s="53" t="e">
        <f t="shared" si="2"/>
        <v>#DIV/0!</v>
      </c>
      <c r="M39" s="20" t="e">
        <f t="shared" si="3"/>
        <v>#DIV/0!</v>
      </c>
      <c r="N39" s="21" t="e">
        <f t="shared" si="4"/>
        <v>#DIV/0!</v>
      </c>
    </row>
    <row r="40" spans="1:14">
      <c r="A40" s="17">
        <v>28</v>
      </c>
      <c r="B40" s="148"/>
      <c r="C40" s="149"/>
      <c r="D40" s="24">
        <f>C40*C4/1000</f>
        <v>0</v>
      </c>
      <c r="E40" s="201" t="e">
        <f>(G4-M4)/J4*C40</f>
        <v>#DIV/0!</v>
      </c>
      <c r="F40" s="154"/>
      <c r="G40" s="204" t="e">
        <f>M4/J4*C40</f>
        <v>#DIV/0!</v>
      </c>
      <c r="H40" s="139" t="e">
        <f>M5/J4*C40</f>
        <v>#DIV/0!</v>
      </c>
      <c r="I40" s="141" t="e">
        <f t="shared" si="0"/>
        <v>#DIV/0!</v>
      </c>
      <c r="J40" s="83" t="e">
        <f t="shared" si="1"/>
        <v>#DIV/0!</v>
      </c>
      <c r="K40" s="158"/>
      <c r="L40" s="53" t="e">
        <f t="shared" si="2"/>
        <v>#DIV/0!</v>
      </c>
      <c r="M40" s="20" t="e">
        <f t="shared" si="3"/>
        <v>#DIV/0!</v>
      </c>
      <c r="N40" s="21" t="e">
        <f t="shared" si="4"/>
        <v>#DIV/0!</v>
      </c>
    </row>
    <row r="41" spans="1:14">
      <c r="A41" s="17">
        <v>29</v>
      </c>
      <c r="B41" s="148"/>
      <c r="C41" s="149"/>
      <c r="D41" s="24">
        <f>C41*C4/1000</f>
        <v>0</v>
      </c>
      <c r="E41" s="201" t="e">
        <f>(G4-M4)/J4*C41</f>
        <v>#DIV/0!</v>
      </c>
      <c r="F41" s="154"/>
      <c r="G41" s="204" t="e">
        <f>M4/J4*C41</f>
        <v>#DIV/0!</v>
      </c>
      <c r="H41" s="139" t="e">
        <f>M5/J4*C41</f>
        <v>#DIV/0!</v>
      </c>
      <c r="I41" s="141" t="e">
        <f t="shared" si="0"/>
        <v>#DIV/0!</v>
      </c>
      <c r="J41" s="83" t="e">
        <f t="shared" si="1"/>
        <v>#DIV/0!</v>
      </c>
      <c r="K41" s="158"/>
      <c r="L41" s="53" t="e">
        <f t="shared" si="2"/>
        <v>#DIV/0!</v>
      </c>
      <c r="M41" s="20" t="e">
        <f t="shared" si="3"/>
        <v>#DIV/0!</v>
      </c>
      <c r="N41" s="21" t="e">
        <f t="shared" si="4"/>
        <v>#DIV/0!</v>
      </c>
    </row>
    <row r="42" spans="1:14">
      <c r="A42" s="17">
        <v>30</v>
      </c>
      <c r="B42" s="148"/>
      <c r="C42" s="149"/>
      <c r="D42" s="24">
        <f>C42*C4/1000</f>
        <v>0</v>
      </c>
      <c r="E42" s="201" t="e">
        <f>(G4-M4)/J4*C42</f>
        <v>#DIV/0!</v>
      </c>
      <c r="F42" s="154"/>
      <c r="G42" s="204" t="e">
        <f>M4/J4*C42</f>
        <v>#DIV/0!</v>
      </c>
      <c r="H42" s="139" t="e">
        <f>M5/J4*C42</f>
        <v>#DIV/0!</v>
      </c>
      <c r="I42" s="141" t="e">
        <f t="shared" si="0"/>
        <v>#DIV/0!</v>
      </c>
      <c r="J42" s="83" t="e">
        <f t="shared" si="1"/>
        <v>#DIV/0!</v>
      </c>
      <c r="K42" s="158"/>
      <c r="L42" s="53" t="e">
        <f t="shared" si="2"/>
        <v>#DIV/0!</v>
      </c>
      <c r="M42" s="20" t="e">
        <f t="shared" si="3"/>
        <v>#DIV/0!</v>
      </c>
      <c r="N42" s="21" t="e">
        <f t="shared" si="4"/>
        <v>#DIV/0!</v>
      </c>
    </row>
    <row r="43" spans="1:14">
      <c r="A43" s="17">
        <v>31</v>
      </c>
      <c r="B43" s="150"/>
      <c r="C43" s="149"/>
      <c r="D43" s="24">
        <f>C43*C4/1000</f>
        <v>0</v>
      </c>
      <c r="E43" s="201" t="e">
        <f>(G4-M4)/J4*C43</f>
        <v>#DIV/0!</v>
      </c>
      <c r="F43" s="154"/>
      <c r="G43" s="204" t="e">
        <f>M4/J4*C43</f>
        <v>#DIV/0!</v>
      </c>
      <c r="H43" s="139" t="e">
        <f>M5/J4*C43</f>
        <v>#DIV/0!</v>
      </c>
      <c r="I43" s="141" t="e">
        <f t="shared" si="0"/>
        <v>#DIV/0!</v>
      </c>
      <c r="J43" s="83" t="e">
        <f t="shared" si="1"/>
        <v>#DIV/0!</v>
      </c>
      <c r="K43" s="158"/>
      <c r="L43" s="53" t="e">
        <f t="shared" si="2"/>
        <v>#DIV/0!</v>
      </c>
      <c r="M43" s="20" t="e">
        <f t="shared" si="3"/>
        <v>#DIV/0!</v>
      </c>
      <c r="N43" s="21" t="e">
        <f t="shared" si="4"/>
        <v>#DIV/0!</v>
      </c>
    </row>
    <row r="44" spans="1:14">
      <c r="A44" s="17">
        <v>32</v>
      </c>
      <c r="B44" s="148"/>
      <c r="C44" s="149"/>
      <c r="D44" s="24">
        <f>C44*C4/1000</f>
        <v>0</v>
      </c>
      <c r="E44" s="201" t="e">
        <f>(G4-M4)/J4*C44</f>
        <v>#DIV/0!</v>
      </c>
      <c r="F44" s="154"/>
      <c r="G44" s="204" t="e">
        <f>M4/J4*C44</f>
        <v>#DIV/0!</v>
      </c>
      <c r="H44" s="139" t="e">
        <f>M5/J4*C44</f>
        <v>#DIV/0!</v>
      </c>
      <c r="I44" s="141" t="e">
        <f t="shared" si="0"/>
        <v>#DIV/0!</v>
      </c>
      <c r="J44" s="83" t="e">
        <f t="shared" si="1"/>
        <v>#DIV/0!</v>
      </c>
      <c r="K44" s="158"/>
      <c r="L44" s="53" t="e">
        <f t="shared" si="2"/>
        <v>#DIV/0!</v>
      </c>
      <c r="M44" s="20" t="e">
        <f t="shared" si="3"/>
        <v>#DIV/0!</v>
      </c>
      <c r="N44" s="21" t="e">
        <f t="shared" si="4"/>
        <v>#DIV/0!</v>
      </c>
    </row>
    <row r="45" spans="1:14">
      <c r="A45" s="17">
        <v>33</v>
      </c>
      <c r="B45" s="148"/>
      <c r="C45" s="149"/>
      <c r="D45" s="24">
        <f>C45*C4/1000</f>
        <v>0</v>
      </c>
      <c r="E45" s="201" t="e">
        <f>(G4-M4)/J4*C45</f>
        <v>#DIV/0!</v>
      </c>
      <c r="F45" s="154"/>
      <c r="G45" s="204" t="e">
        <f>M4/J4*C45</f>
        <v>#DIV/0!</v>
      </c>
      <c r="H45" s="139" t="e">
        <f>M5/J4*C45</f>
        <v>#DIV/0!</v>
      </c>
      <c r="I45" s="141" t="e">
        <f t="shared" si="0"/>
        <v>#DIV/0!</v>
      </c>
      <c r="J45" s="83" t="e">
        <f t="shared" si="1"/>
        <v>#DIV/0!</v>
      </c>
      <c r="K45" s="158"/>
      <c r="L45" s="53" t="e">
        <f t="shared" si="2"/>
        <v>#DIV/0!</v>
      </c>
      <c r="M45" s="20" t="e">
        <f t="shared" si="3"/>
        <v>#DIV/0!</v>
      </c>
      <c r="N45" s="21" t="e">
        <f t="shared" si="4"/>
        <v>#DIV/0!</v>
      </c>
    </row>
    <row r="46" spans="1:14">
      <c r="A46" s="17">
        <v>34</v>
      </c>
      <c r="B46" s="148"/>
      <c r="C46" s="149"/>
      <c r="D46" s="24">
        <f>C46*C4/1000</f>
        <v>0</v>
      </c>
      <c r="E46" s="201" t="e">
        <f>(G4-M4)/J4*C46</f>
        <v>#DIV/0!</v>
      </c>
      <c r="F46" s="154"/>
      <c r="G46" s="204" t="e">
        <f>M4/J4*C46</f>
        <v>#DIV/0!</v>
      </c>
      <c r="H46" s="139" t="e">
        <f>M5/J4*C46</f>
        <v>#DIV/0!</v>
      </c>
      <c r="I46" s="141" t="e">
        <f t="shared" si="0"/>
        <v>#DIV/0!</v>
      </c>
      <c r="J46" s="83" t="e">
        <f t="shared" si="1"/>
        <v>#DIV/0!</v>
      </c>
      <c r="K46" s="158"/>
      <c r="L46" s="53" t="e">
        <f t="shared" si="2"/>
        <v>#DIV/0!</v>
      </c>
      <c r="M46" s="20" t="e">
        <f t="shared" si="3"/>
        <v>#DIV/0!</v>
      </c>
      <c r="N46" s="21" t="e">
        <f t="shared" si="4"/>
        <v>#DIV/0!</v>
      </c>
    </row>
    <row r="47" spans="1:14">
      <c r="A47" s="17">
        <v>35</v>
      </c>
      <c r="B47" s="148"/>
      <c r="C47" s="149"/>
      <c r="D47" s="24">
        <f>C47*C4/1000</f>
        <v>0</v>
      </c>
      <c r="E47" s="201" t="e">
        <f>(G4-M4)/J4*C47</f>
        <v>#DIV/0!</v>
      </c>
      <c r="F47" s="154"/>
      <c r="G47" s="204" t="e">
        <f>M4/J4*C47</f>
        <v>#DIV/0!</v>
      </c>
      <c r="H47" s="139" t="e">
        <f>M5/J4*C47</f>
        <v>#DIV/0!</v>
      </c>
      <c r="I47" s="141" t="e">
        <f t="shared" si="0"/>
        <v>#DIV/0!</v>
      </c>
      <c r="J47" s="83" t="e">
        <f t="shared" si="1"/>
        <v>#DIV/0!</v>
      </c>
      <c r="K47" s="158"/>
      <c r="L47" s="53" t="e">
        <f t="shared" si="2"/>
        <v>#DIV/0!</v>
      </c>
      <c r="M47" s="20" t="e">
        <f t="shared" si="3"/>
        <v>#DIV/0!</v>
      </c>
      <c r="N47" s="21" t="e">
        <f t="shared" si="4"/>
        <v>#DIV/0!</v>
      </c>
    </row>
    <row r="48" spans="1:14">
      <c r="A48" s="17">
        <v>36</v>
      </c>
      <c r="B48" s="148"/>
      <c r="C48" s="149"/>
      <c r="D48" s="24">
        <f>C48*C4/1000</f>
        <v>0</v>
      </c>
      <c r="E48" s="201" t="e">
        <f>(G4-M4)/J4*C48</f>
        <v>#DIV/0!</v>
      </c>
      <c r="F48" s="154"/>
      <c r="G48" s="204" t="e">
        <f>M4/J4*C48</f>
        <v>#DIV/0!</v>
      </c>
      <c r="H48" s="139" t="e">
        <f>M5/J4*C48</f>
        <v>#DIV/0!</v>
      </c>
      <c r="I48" s="141" t="e">
        <f t="shared" si="0"/>
        <v>#DIV/0!</v>
      </c>
      <c r="J48" s="83" t="e">
        <f t="shared" si="1"/>
        <v>#DIV/0!</v>
      </c>
      <c r="K48" s="158"/>
      <c r="L48" s="53" t="e">
        <f t="shared" si="2"/>
        <v>#DIV/0!</v>
      </c>
      <c r="M48" s="20" t="e">
        <f t="shared" si="3"/>
        <v>#DIV/0!</v>
      </c>
      <c r="N48" s="21" t="e">
        <f t="shared" si="4"/>
        <v>#DIV/0!</v>
      </c>
    </row>
    <row r="49" spans="1:14">
      <c r="A49" s="17">
        <v>37</v>
      </c>
      <c r="B49" s="148"/>
      <c r="C49" s="149"/>
      <c r="D49" s="24">
        <f>C49*C4/1000</f>
        <v>0</v>
      </c>
      <c r="E49" s="201" t="e">
        <f>(G4-M4)/J4*C49</f>
        <v>#DIV/0!</v>
      </c>
      <c r="F49" s="154"/>
      <c r="G49" s="204" t="e">
        <f>M4/J4*C49</f>
        <v>#DIV/0!</v>
      </c>
      <c r="H49" s="139" t="e">
        <f>M5/J4*C49</f>
        <v>#DIV/0!</v>
      </c>
      <c r="I49" s="141" t="e">
        <f t="shared" si="0"/>
        <v>#DIV/0!</v>
      </c>
      <c r="J49" s="83" t="e">
        <f t="shared" si="1"/>
        <v>#DIV/0!</v>
      </c>
      <c r="K49" s="158"/>
      <c r="L49" s="53" t="e">
        <f t="shared" si="2"/>
        <v>#DIV/0!</v>
      </c>
      <c r="M49" s="20" t="e">
        <f t="shared" si="3"/>
        <v>#DIV/0!</v>
      </c>
      <c r="N49" s="21" t="e">
        <f t="shared" si="4"/>
        <v>#DIV/0!</v>
      </c>
    </row>
    <row r="50" spans="1:14">
      <c r="A50" s="17">
        <v>38</v>
      </c>
      <c r="B50" s="148"/>
      <c r="C50" s="149"/>
      <c r="D50" s="24">
        <f>C50*C4/1000</f>
        <v>0</v>
      </c>
      <c r="E50" s="201" t="e">
        <f>(G4-M4)/J4*C50</f>
        <v>#DIV/0!</v>
      </c>
      <c r="F50" s="154"/>
      <c r="G50" s="204" t="e">
        <f>M4/J4*C50</f>
        <v>#DIV/0!</v>
      </c>
      <c r="H50" s="139" t="e">
        <f>M5/J4*C50</f>
        <v>#DIV/0!</v>
      </c>
      <c r="I50" s="141" t="e">
        <f t="shared" si="0"/>
        <v>#DIV/0!</v>
      </c>
      <c r="J50" s="83" t="e">
        <f t="shared" si="1"/>
        <v>#DIV/0!</v>
      </c>
      <c r="K50" s="158"/>
      <c r="L50" s="53" t="e">
        <f t="shared" si="2"/>
        <v>#DIV/0!</v>
      </c>
      <c r="M50" s="20" t="e">
        <f t="shared" si="3"/>
        <v>#DIV/0!</v>
      </c>
      <c r="N50" s="21" t="e">
        <f t="shared" si="4"/>
        <v>#DIV/0!</v>
      </c>
    </row>
    <row r="51" spans="1:14">
      <c r="A51" s="17">
        <v>39</v>
      </c>
      <c r="B51" s="148"/>
      <c r="C51" s="149"/>
      <c r="D51" s="24">
        <f>C51*C4/1000</f>
        <v>0</v>
      </c>
      <c r="E51" s="201" t="e">
        <f>(G4-M4)/J4*C51</f>
        <v>#DIV/0!</v>
      </c>
      <c r="F51" s="154"/>
      <c r="G51" s="204" t="e">
        <f>M4/J4*C51</f>
        <v>#DIV/0!</v>
      </c>
      <c r="H51" s="139" t="e">
        <f>M5/J4*C51</f>
        <v>#DIV/0!</v>
      </c>
      <c r="I51" s="141" t="e">
        <f t="shared" si="0"/>
        <v>#DIV/0!</v>
      </c>
      <c r="J51" s="83" t="e">
        <f t="shared" si="1"/>
        <v>#DIV/0!</v>
      </c>
      <c r="K51" s="158"/>
      <c r="L51" s="53" t="e">
        <f t="shared" si="2"/>
        <v>#DIV/0!</v>
      </c>
      <c r="M51" s="20" t="e">
        <f t="shared" si="3"/>
        <v>#DIV/0!</v>
      </c>
      <c r="N51" s="21" t="e">
        <f t="shared" si="4"/>
        <v>#DIV/0!</v>
      </c>
    </row>
    <row r="52" spans="1:14">
      <c r="A52" s="17">
        <v>40</v>
      </c>
      <c r="B52" s="148"/>
      <c r="C52" s="149"/>
      <c r="D52" s="24">
        <f>C52*C4/1000</f>
        <v>0</v>
      </c>
      <c r="E52" s="201" t="e">
        <f>(G4-M4)/J4*C52</f>
        <v>#DIV/0!</v>
      </c>
      <c r="F52" s="154"/>
      <c r="G52" s="204" t="e">
        <f>M4/J4*C52</f>
        <v>#DIV/0!</v>
      </c>
      <c r="H52" s="139" t="e">
        <f>M5/J4*C52</f>
        <v>#DIV/0!</v>
      </c>
      <c r="I52" s="141" t="e">
        <f t="shared" si="0"/>
        <v>#DIV/0!</v>
      </c>
      <c r="J52" s="83" t="e">
        <f t="shared" si="1"/>
        <v>#DIV/0!</v>
      </c>
      <c r="K52" s="158"/>
      <c r="L52" s="53" t="e">
        <f t="shared" si="2"/>
        <v>#DIV/0!</v>
      </c>
      <c r="M52" s="20" t="e">
        <f t="shared" si="3"/>
        <v>#DIV/0!</v>
      </c>
      <c r="N52" s="21" t="e">
        <f t="shared" si="4"/>
        <v>#DIV/0!</v>
      </c>
    </row>
    <row r="53" spans="1:14">
      <c r="A53" s="17">
        <v>41</v>
      </c>
      <c r="B53" s="150"/>
      <c r="C53" s="149"/>
      <c r="D53" s="24">
        <f>C53*C4/1000</f>
        <v>0</v>
      </c>
      <c r="E53" s="201" t="e">
        <f>(G4-M4)/J4*C53</f>
        <v>#DIV/0!</v>
      </c>
      <c r="F53" s="154"/>
      <c r="G53" s="204" t="e">
        <f>M4/J4*C53</f>
        <v>#DIV/0!</v>
      </c>
      <c r="H53" s="139" t="e">
        <f>M5/J4*C53</f>
        <v>#DIV/0!</v>
      </c>
      <c r="I53" s="141" t="e">
        <f t="shared" si="0"/>
        <v>#DIV/0!</v>
      </c>
      <c r="J53" s="83" t="e">
        <f t="shared" si="1"/>
        <v>#DIV/0!</v>
      </c>
      <c r="K53" s="158"/>
      <c r="L53" s="53" t="e">
        <f t="shared" si="2"/>
        <v>#DIV/0!</v>
      </c>
      <c r="M53" s="20" t="e">
        <f t="shared" si="3"/>
        <v>#DIV/0!</v>
      </c>
      <c r="N53" s="21" t="e">
        <f t="shared" si="4"/>
        <v>#DIV/0!</v>
      </c>
    </row>
    <row r="54" spans="1:14">
      <c r="A54" s="17">
        <v>42</v>
      </c>
      <c r="B54" s="148"/>
      <c r="C54" s="149"/>
      <c r="D54" s="24">
        <f>C54*C4/1000</f>
        <v>0</v>
      </c>
      <c r="E54" s="201" t="e">
        <f>(G4-M4)/J4*C54</f>
        <v>#DIV/0!</v>
      </c>
      <c r="F54" s="154"/>
      <c r="G54" s="204" t="e">
        <f>M4/J4*C54</f>
        <v>#DIV/0!</v>
      </c>
      <c r="H54" s="139" t="e">
        <f>M5/J4*C54</f>
        <v>#DIV/0!</v>
      </c>
      <c r="I54" s="141" t="e">
        <f t="shared" si="0"/>
        <v>#DIV/0!</v>
      </c>
      <c r="J54" s="83" t="e">
        <f t="shared" si="1"/>
        <v>#DIV/0!</v>
      </c>
      <c r="K54" s="158"/>
      <c r="L54" s="53" t="e">
        <f t="shared" si="2"/>
        <v>#DIV/0!</v>
      </c>
      <c r="M54" s="20" t="e">
        <f t="shared" si="3"/>
        <v>#DIV/0!</v>
      </c>
      <c r="N54" s="21" t="e">
        <f t="shared" si="4"/>
        <v>#DIV/0!</v>
      </c>
    </row>
    <row r="55" spans="1:14">
      <c r="A55" s="17">
        <v>43</v>
      </c>
      <c r="B55" s="148"/>
      <c r="C55" s="149"/>
      <c r="D55" s="24">
        <f>C55*C4/1000</f>
        <v>0</v>
      </c>
      <c r="E55" s="201" t="e">
        <f>(G4-M4)/J4*C55</f>
        <v>#DIV/0!</v>
      </c>
      <c r="F55" s="154"/>
      <c r="G55" s="204" t="e">
        <f>M4/J4*C55</f>
        <v>#DIV/0!</v>
      </c>
      <c r="H55" s="139" t="e">
        <f>M5/J4*C55</f>
        <v>#DIV/0!</v>
      </c>
      <c r="I55" s="141" t="e">
        <f t="shared" si="0"/>
        <v>#DIV/0!</v>
      </c>
      <c r="J55" s="83" t="e">
        <f t="shared" si="1"/>
        <v>#DIV/0!</v>
      </c>
      <c r="K55" s="158"/>
      <c r="L55" s="53" t="e">
        <f t="shared" si="2"/>
        <v>#DIV/0!</v>
      </c>
      <c r="M55" s="20" t="e">
        <f t="shared" si="3"/>
        <v>#DIV/0!</v>
      </c>
      <c r="N55" s="21" t="e">
        <f t="shared" si="4"/>
        <v>#DIV/0!</v>
      </c>
    </row>
    <row r="56" spans="1:14">
      <c r="A56" s="17">
        <v>44</v>
      </c>
      <c r="B56" s="148"/>
      <c r="C56" s="149"/>
      <c r="D56" s="24">
        <f>C56*C4/1000</f>
        <v>0</v>
      </c>
      <c r="E56" s="201" t="e">
        <f>(G4-M4)/J4*C56</f>
        <v>#DIV/0!</v>
      </c>
      <c r="F56" s="154"/>
      <c r="G56" s="204" t="e">
        <f>M4/J4*C56</f>
        <v>#DIV/0!</v>
      </c>
      <c r="H56" s="139" t="e">
        <f>M5/J4*C56</f>
        <v>#DIV/0!</v>
      </c>
      <c r="I56" s="141" t="e">
        <f t="shared" si="0"/>
        <v>#DIV/0!</v>
      </c>
      <c r="J56" s="83" t="e">
        <f t="shared" si="1"/>
        <v>#DIV/0!</v>
      </c>
      <c r="K56" s="158"/>
      <c r="L56" s="53" t="e">
        <f t="shared" si="2"/>
        <v>#DIV/0!</v>
      </c>
      <c r="M56" s="20" t="e">
        <f t="shared" si="3"/>
        <v>#DIV/0!</v>
      </c>
      <c r="N56" s="21" t="e">
        <f t="shared" si="4"/>
        <v>#DIV/0!</v>
      </c>
    </row>
    <row r="57" spans="1:14">
      <c r="A57" s="17">
        <v>45</v>
      </c>
      <c r="B57" s="148"/>
      <c r="C57" s="149"/>
      <c r="D57" s="24">
        <f>C57*C4/1000</f>
        <v>0</v>
      </c>
      <c r="E57" s="201" t="e">
        <f>(G4-M4)/J4*C57</f>
        <v>#DIV/0!</v>
      </c>
      <c r="F57" s="154"/>
      <c r="G57" s="204" t="e">
        <f>M4/J4*C57</f>
        <v>#DIV/0!</v>
      </c>
      <c r="H57" s="139" t="e">
        <f>M5/J4*C57</f>
        <v>#DIV/0!</v>
      </c>
      <c r="I57" s="141" t="e">
        <f t="shared" si="0"/>
        <v>#DIV/0!</v>
      </c>
      <c r="J57" s="83" t="e">
        <f t="shared" si="1"/>
        <v>#DIV/0!</v>
      </c>
      <c r="K57" s="158"/>
      <c r="L57" s="53" t="e">
        <f t="shared" si="2"/>
        <v>#DIV/0!</v>
      </c>
      <c r="M57" s="20" t="e">
        <f t="shared" si="3"/>
        <v>#DIV/0!</v>
      </c>
      <c r="N57" s="21" t="e">
        <f t="shared" si="4"/>
        <v>#DIV/0!</v>
      </c>
    </row>
    <row r="58" spans="1:14">
      <c r="A58" s="17">
        <v>46</v>
      </c>
      <c r="B58" s="148"/>
      <c r="C58" s="149"/>
      <c r="D58" s="24">
        <f>C58*C4/1000</f>
        <v>0</v>
      </c>
      <c r="E58" s="201" t="e">
        <f>(G4-M4)/J4*C58</f>
        <v>#DIV/0!</v>
      </c>
      <c r="F58" s="154"/>
      <c r="G58" s="204" t="e">
        <f>M4/J4*C58</f>
        <v>#DIV/0!</v>
      </c>
      <c r="H58" s="139" t="e">
        <f>M5/J4*C58</f>
        <v>#DIV/0!</v>
      </c>
      <c r="I58" s="141" t="e">
        <f t="shared" si="0"/>
        <v>#DIV/0!</v>
      </c>
      <c r="J58" s="83" t="e">
        <f t="shared" si="1"/>
        <v>#DIV/0!</v>
      </c>
      <c r="K58" s="158"/>
      <c r="L58" s="53" t="e">
        <f t="shared" si="2"/>
        <v>#DIV/0!</v>
      </c>
      <c r="M58" s="20" t="e">
        <f t="shared" si="3"/>
        <v>#DIV/0!</v>
      </c>
      <c r="N58" s="21" t="e">
        <f t="shared" si="4"/>
        <v>#DIV/0!</v>
      </c>
    </row>
    <row r="59" spans="1:14">
      <c r="A59" s="17">
        <v>47</v>
      </c>
      <c r="B59" s="148"/>
      <c r="C59" s="149"/>
      <c r="D59" s="24">
        <f>C59*C4/1000</f>
        <v>0</v>
      </c>
      <c r="E59" s="201" t="e">
        <f>(G4-M4)/J4*C59</f>
        <v>#DIV/0!</v>
      </c>
      <c r="F59" s="154"/>
      <c r="G59" s="204" t="e">
        <f>M4/J4*C59</f>
        <v>#DIV/0!</v>
      </c>
      <c r="H59" s="139" t="e">
        <f>M5/J4*C59</f>
        <v>#DIV/0!</v>
      </c>
      <c r="I59" s="141" t="e">
        <f t="shared" si="0"/>
        <v>#DIV/0!</v>
      </c>
      <c r="J59" s="83" t="e">
        <f t="shared" si="1"/>
        <v>#DIV/0!</v>
      </c>
      <c r="K59" s="158"/>
      <c r="L59" s="53" t="e">
        <f t="shared" si="2"/>
        <v>#DIV/0!</v>
      </c>
      <c r="M59" s="20" t="e">
        <f t="shared" si="3"/>
        <v>#DIV/0!</v>
      </c>
      <c r="N59" s="21" t="e">
        <f t="shared" si="4"/>
        <v>#DIV/0!</v>
      </c>
    </row>
    <row r="60" spans="1:14">
      <c r="A60" s="17">
        <v>48</v>
      </c>
      <c r="B60" s="148"/>
      <c r="C60" s="149"/>
      <c r="D60" s="24">
        <f>C60*C4/1000</f>
        <v>0</v>
      </c>
      <c r="E60" s="201" t="e">
        <f>(G4-M4)/J4*C60</f>
        <v>#DIV/0!</v>
      </c>
      <c r="F60" s="154"/>
      <c r="G60" s="204" t="e">
        <f>M4/J4*C60</f>
        <v>#DIV/0!</v>
      </c>
      <c r="H60" s="139" t="e">
        <f>M5/J4*C60</f>
        <v>#DIV/0!</v>
      </c>
      <c r="I60" s="141" t="e">
        <f t="shared" si="0"/>
        <v>#DIV/0!</v>
      </c>
      <c r="J60" s="83" t="e">
        <f t="shared" si="1"/>
        <v>#DIV/0!</v>
      </c>
      <c r="K60" s="158"/>
      <c r="L60" s="53" t="e">
        <f t="shared" si="2"/>
        <v>#DIV/0!</v>
      </c>
      <c r="M60" s="20" t="e">
        <f t="shared" si="3"/>
        <v>#DIV/0!</v>
      </c>
      <c r="N60" s="21" t="e">
        <f t="shared" si="4"/>
        <v>#DIV/0!</v>
      </c>
    </row>
    <row r="61" spans="1:14">
      <c r="A61" s="17">
        <v>49</v>
      </c>
      <c r="B61" s="148"/>
      <c r="C61" s="149"/>
      <c r="D61" s="24">
        <f>C61*C4/1000</f>
        <v>0</v>
      </c>
      <c r="E61" s="201" t="e">
        <f>(G4-M4)/J4*C61</f>
        <v>#DIV/0!</v>
      </c>
      <c r="F61" s="154"/>
      <c r="G61" s="204" t="e">
        <f>M4/J4*C61</f>
        <v>#DIV/0!</v>
      </c>
      <c r="H61" s="139" t="e">
        <f>M5/J4*C61</f>
        <v>#DIV/0!</v>
      </c>
      <c r="I61" s="141" t="e">
        <f t="shared" si="0"/>
        <v>#DIV/0!</v>
      </c>
      <c r="J61" s="83" t="e">
        <f t="shared" si="1"/>
        <v>#DIV/0!</v>
      </c>
      <c r="K61" s="158"/>
      <c r="L61" s="53" t="e">
        <f t="shared" si="2"/>
        <v>#DIV/0!</v>
      </c>
      <c r="M61" s="20" t="e">
        <f t="shared" si="3"/>
        <v>#DIV/0!</v>
      </c>
      <c r="N61" s="21" t="e">
        <f t="shared" si="4"/>
        <v>#DIV/0!</v>
      </c>
    </row>
    <row r="62" spans="1:14" ht="15" thickBot="1">
      <c r="A62" s="17">
        <v>50</v>
      </c>
      <c r="B62" s="148"/>
      <c r="C62" s="149"/>
      <c r="D62" s="24">
        <f>C62*C4/1000</f>
        <v>0</v>
      </c>
      <c r="E62" s="201" t="e">
        <f>(G4-M4)/J4*C62</f>
        <v>#DIV/0!</v>
      </c>
      <c r="F62" s="154"/>
      <c r="G62" s="204" t="e">
        <f>M4/J4*C62</f>
        <v>#DIV/0!</v>
      </c>
      <c r="H62" s="139" t="e">
        <f>M5/J4*C62</f>
        <v>#DIV/0!</v>
      </c>
      <c r="I62" s="141" t="e">
        <f t="shared" si="0"/>
        <v>#DIV/0!</v>
      </c>
      <c r="J62" s="83" t="e">
        <f t="shared" si="1"/>
        <v>#DIV/0!</v>
      </c>
      <c r="K62" s="158"/>
      <c r="L62" s="53" t="e">
        <f t="shared" si="2"/>
        <v>#DIV/0!</v>
      </c>
      <c r="M62" s="20" t="e">
        <f t="shared" si="3"/>
        <v>#DIV/0!</v>
      </c>
      <c r="N62" s="21" t="e">
        <f t="shared" si="4"/>
        <v>#DIV/0!</v>
      </c>
    </row>
    <row r="63" spans="1:14" ht="15" thickBot="1">
      <c r="A63" s="19"/>
      <c r="B63" s="75" t="s">
        <v>44</v>
      </c>
      <c r="C63" s="205">
        <f>SUM(C13:C62)</f>
        <v>0</v>
      </c>
      <c r="D63" s="206">
        <f>SUM(D13:D62)</f>
        <v>0</v>
      </c>
      <c r="E63" s="207" t="e">
        <f>SUM(E13:E62)</f>
        <v>#DIV/0!</v>
      </c>
      <c r="F63" s="134"/>
      <c r="G63" s="135" t="e">
        <f t="shared" ref="G63:N63" si="5">SUM(G13:G62)</f>
        <v>#DIV/0!</v>
      </c>
      <c r="H63" s="78" t="e">
        <f t="shared" si="5"/>
        <v>#DIV/0!</v>
      </c>
      <c r="I63" s="78" t="e">
        <f>SUM(I13:I62)</f>
        <v>#DIV/0!</v>
      </c>
      <c r="J63" s="79" t="e">
        <f t="shared" si="5"/>
        <v>#DIV/0!</v>
      </c>
      <c r="K63" s="136">
        <f t="shared" si="5"/>
        <v>0</v>
      </c>
      <c r="L63" s="80" t="e">
        <f t="shared" si="5"/>
        <v>#DIV/0!</v>
      </c>
      <c r="M63" s="81" t="e">
        <f t="shared" si="5"/>
        <v>#DIV/0!</v>
      </c>
      <c r="N63" s="208" t="e">
        <f t="shared" si="5"/>
        <v>#DIV/0!</v>
      </c>
    </row>
    <row r="64" spans="1:14">
      <c r="B64" s="8"/>
      <c r="D64" s="23"/>
      <c r="E64" s="44"/>
      <c r="F64" s="44"/>
      <c r="G64" s="44"/>
      <c r="H64" s="137"/>
      <c r="I64" s="137"/>
      <c r="J64" s="137"/>
      <c r="K64" s="129"/>
    </row>
    <row r="65" spans="2:2">
      <c r="B65" s="90"/>
    </row>
    <row r="66" spans="2:2">
      <c r="B66" s="90"/>
    </row>
    <row r="67" spans="2:2">
      <c r="B67" s="7"/>
    </row>
    <row r="68" spans="2:2">
      <c r="B68" s="7"/>
    </row>
  </sheetData>
  <sheetProtection selectLockedCells="1"/>
  <mergeCells count="5">
    <mergeCell ref="E9:F9"/>
    <mergeCell ref="G8:H8"/>
    <mergeCell ref="E7:G7"/>
    <mergeCell ref="L7:N8"/>
    <mergeCell ref="E8:F8"/>
  </mergeCells>
  <phoneticPr fontId="44"/>
  <conditionalFormatting sqref="N1:N2">
    <cfRule type="containsBlanks" dxfId="21" priority="9" stopIfTrue="1">
      <formula>LEN(TRIM(N1))=0</formula>
    </cfRule>
  </conditionalFormatting>
  <conditionalFormatting sqref="M4:M5">
    <cfRule type="containsBlanks" dxfId="20" priority="8" stopIfTrue="1">
      <formula>LEN(TRIM(M4))=0</formula>
    </cfRule>
  </conditionalFormatting>
  <conditionalFormatting sqref="I2">
    <cfRule type="containsBlanks" dxfId="19" priority="6" stopIfTrue="1">
      <formula>LEN(TRIM(I2))=0</formula>
    </cfRule>
    <cfRule type="containsBlanks" dxfId="18" priority="7" stopIfTrue="1">
      <formula>LEN(TRIM(I2))=0</formula>
    </cfRule>
  </conditionalFormatting>
  <conditionalFormatting sqref="J4:J5">
    <cfRule type="containsBlanks" dxfId="17" priority="5" stopIfTrue="1">
      <formula>LEN(TRIM(J4))=0</formula>
    </cfRule>
  </conditionalFormatting>
  <conditionalFormatting sqref="G4">
    <cfRule type="containsBlanks" dxfId="16" priority="4" stopIfTrue="1">
      <formula>LEN(TRIM(G4))=0</formula>
    </cfRule>
  </conditionalFormatting>
  <conditionalFormatting sqref="C4">
    <cfRule type="containsBlanks" dxfId="15" priority="3" stopIfTrue="1">
      <formula>LEN(TRIM(C4))=0</formula>
    </cfRule>
  </conditionalFormatting>
  <conditionalFormatting sqref="B13:C62">
    <cfRule type="containsBlanks" dxfId="14" priority="2" stopIfTrue="1">
      <formula>LEN(TRIM(B13))=0</formula>
    </cfRule>
  </conditionalFormatting>
  <conditionalFormatting sqref="K13:K62">
    <cfRule type="containsBlanks" dxfId="13" priority="1" stopIfTrue="1">
      <formula>LEN(TRIM(K13))=0</formula>
    </cfRule>
  </conditionalFormatting>
  <dataValidations count="3">
    <dataValidation imeMode="halfAlpha" allowBlank="1" showInputMessage="1" showErrorMessage="1" sqref="G4 I2 J4:J5 M4:M5 K1:K1048576 C13:C63" xr:uid="{00000000-0002-0000-0100-000000000000}"/>
    <dataValidation imeMode="hiragana" allowBlank="1" showInputMessage="1" showErrorMessage="1" sqref="M2:N2 B1:B1048576 N1" xr:uid="{00000000-0002-0000-0100-000001000000}"/>
    <dataValidation type="list" imeMode="halfAlpha" allowBlank="1" showInputMessage="1" showErrorMessage="1" sqref="C64:C65536 C4 C12" xr:uid="{00000000-0002-0000-0100-000002000000}">
      <formula1>"8000,21000"</formula1>
    </dataValidation>
  </dataValidations>
  <pageMargins left="0.82677165354330695" right="0.39370078740157499" top="0.70866141732283505" bottom="0.43307086614173201" header="0.31496062992126" footer="0.27559055118110198"/>
  <pageSetup paperSize="9" scale="95" fitToHeight="0" orientation="landscape" blackAndWhite="1" r:id="rId1"/>
  <headerFooter alignWithMargins="0"/>
  <ignoredErrors>
    <ignoredError sqref="E13:J37 E63:J63 L13:N63 E40:J62 E38:G38 I38:J38 E39:G39 I39:J39 H38:H39" evalError="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F46"/>
  <sheetViews>
    <sheetView showGridLines="0" view="pageBreakPreview" zoomScaleNormal="100" zoomScaleSheetLayoutView="100" workbookViewId="0">
      <selection activeCell="B9" sqref="B9"/>
    </sheetView>
  </sheetViews>
  <sheetFormatPr defaultColWidth="9" defaultRowHeight="13.5"/>
  <cols>
    <col min="1" max="1" width="3.625" style="3" customWidth="1"/>
    <col min="2" max="2" width="18.625" style="3" customWidth="1"/>
    <col min="3" max="3" width="8.375" style="3" customWidth="1"/>
    <col min="4" max="4" width="27.25" style="3" customWidth="1"/>
    <col min="5" max="5" width="20.625" style="3" customWidth="1"/>
    <col min="6" max="6" width="6.25" style="3" customWidth="1"/>
    <col min="7" max="7" width="18" style="3" customWidth="1"/>
    <col min="8" max="16384" width="9" style="3"/>
  </cols>
  <sheetData>
    <row r="1" spans="2:6" ht="20.100000000000001" customHeight="1"/>
    <row r="2" spans="2:6" ht="20.100000000000001" customHeight="1">
      <c r="B2" s="33" t="s">
        <v>4</v>
      </c>
      <c r="C2" s="49">
        <f>'協定参加者別細目（面積割）'!I2</f>
        <v>0</v>
      </c>
      <c r="D2" s="30" t="s">
        <v>46</v>
      </c>
    </row>
    <row r="3" spans="2:6" ht="25.5" customHeight="1">
      <c r="B3" s="30" t="s">
        <v>47</v>
      </c>
    </row>
    <row r="4" spans="2:6" s="39" customFormat="1" ht="20.100000000000001" customHeight="1">
      <c r="C4" s="31"/>
    </row>
    <row r="5" spans="2:6" s="39" customFormat="1" ht="20.100000000000001" customHeight="1"/>
    <row r="6" spans="2:6" s="39" customFormat="1" ht="20.100000000000001" customHeight="1">
      <c r="D6" s="42"/>
      <c r="E6" s="52" t="s">
        <v>66</v>
      </c>
    </row>
    <row r="7" spans="2:6" s="39" customFormat="1" ht="20.100000000000001" customHeight="1"/>
    <row r="8" spans="2:6" s="39" customFormat="1" ht="20.100000000000001" customHeight="1"/>
    <row r="9" spans="2:6" s="39" customFormat="1" ht="20.100000000000001" customHeight="1">
      <c r="B9" s="128"/>
      <c r="C9" s="42" t="s">
        <v>48</v>
      </c>
      <c r="E9" s="39" t="s">
        <v>67</v>
      </c>
    </row>
    <row r="10" spans="2:6" s="39" customFormat="1" ht="20.100000000000001" customHeight="1">
      <c r="E10" s="128">
        <f>'協定参加者別細目（面積割）'!N1</f>
        <v>0</v>
      </c>
    </row>
    <row r="11" spans="2:6" s="39" customFormat="1" ht="38.25" customHeight="1">
      <c r="E11" s="48" t="s">
        <v>49</v>
      </c>
    </row>
    <row r="12" spans="2:6" s="39" customFormat="1" ht="27" customHeight="1">
      <c r="E12" s="128">
        <f>'協定参加者別細目（面積割）'!N2</f>
        <v>0</v>
      </c>
      <c r="F12" s="32"/>
    </row>
    <row r="13" spans="2:6" ht="20.100000000000001" customHeight="1"/>
    <row r="14" spans="2:6" ht="20.100000000000001" customHeight="1"/>
    <row r="15" spans="2:6" s="40" customFormat="1" ht="20.100000000000001" customHeight="1">
      <c r="B15" s="40" t="s">
        <v>50</v>
      </c>
    </row>
    <row r="16" spans="2:6" s="40" customFormat="1" ht="20.100000000000001" customHeight="1">
      <c r="B16" s="40" t="s">
        <v>51</v>
      </c>
    </row>
    <row r="17" spans="2:5" s="40" customFormat="1" ht="20.100000000000001" customHeight="1">
      <c r="B17" s="40" t="s">
        <v>52</v>
      </c>
    </row>
    <row r="18" spans="2:5" s="40" customFormat="1" ht="20.100000000000001" customHeight="1"/>
    <row r="19" spans="2:5" s="40" customFormat="1" ht="20.100000000000001" customHeight="1">
      <c r="D19" s="41" t="s">
        <v>53</v>
      </c>
    </row>
    <row r="20" spans="2:5" ht="20.100000000000001" customHeight="1" thickBot="1">
      <c r="D20" s="29" t="s">
        <v>54</v>
      </c>
    </row>
    <row r="21" spans="2:5" ht="30" customHeight="1">
      <c r="B21" s="36" t="s">
        <v>55</v>
      </c>
      <c r="C21" s="34" t="s">
        <v>56</v>
      </c>
      <c r="D21" s="45" t="e">
        <f>VLOOKUP(B9,'協定参加者別細目（面積割）'!B:L,11,FALSE)</f>
        <v>#N/A</v>
      </c>
      <c r="E21" s="85" t="s">
        <v>57</v>
      </c>
    </row>
    <row r="22" spans="2:5" ht="30" customHeight="1">
      <c r="B22" s="37" t="s">
        <v>58</v>
      </c>
      <c r="C22" s="35" t="s">
        <v>59</v>
      </c>
      <c r="D22" s="46" t="e">
        <f>VLOOKUP(B9,'協定参加者別細目（面積割）'!B:M,12,FALSE)</f>
        <v>#N/A</v>
      </c>
    </row>
    <row r="23" spans="2:5" ht="30" customHeight="1" thickBot="1">
      <c r="B23" s="38" t="s">
        <v>60</v>
      </c>
      <c r="C23" s="65" t="s">
        <v>61</v>
      </c>
      <c r="D23" s="47" t="e">
        <f>VLOOKUP(B9,'協定参加者別細目（面積割）'!B:N,13,FALSE)</f>
        <v>#N/A</v>
      </c>
    </row>
    <row r="24" spans="2:5" ht="19.5" customHeight="1"/>
    <row r="25" spans="2:5" s="63" customFormat="1" ht="20.100000000000001" customHeight="1">
      <c r="B25" s="63" t="s">
        <v>62</v>
      </c>
    </row>
    <row r="26" spans="2:5" s="63" customFormat="1" ht="20.100000000000001" customHeight="1">
      <c r="B26" s="63" t="s">
        <v>63</v>
      </c>
    </row>
    <row r="27" spans="2:5" s="63" customFormat="1" ht="20.100000000000001" customHeight="1">
      <c r="B27" s="64" t="s">
        <v>64</v>
      </c>
    </row>
    <row r="28" spans="2:5" s="63" customFormat="1" ht="20.100000000000001" customHeight="1">
      <c r="B28" s="63" t="s">
        <v>65</v>
      </c>
    </row>
    <row r="29" spans="2:5" ht="20.100000000000001" customHeight="1"/>
    <row r="30" spans="2:5" ht="20.100000000000001" customHeight="1"/>
    <row r="31" spans="2:5" ht="20.100000000000001" customHeight="1"/>
    <row r="32" spans="2:5"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sheetData>
  <phoneticPr fontId="44"/>
  <conditionalFormatting sqref="E6">
    <cfRule type="containsBlanks" dxfId="12" priority="2" stopIfTrue="1">
      <formula>LEN(TRIM(E6))=0</formula>
    </cfRule>
  </conditionalFormatting>
  <conditionalFormatting sqref="B9">
    <cfRule type="containsBlanks" dxfId="11" priority="1" stopIfTrue="1">
      <formula>LEN(TRIM(B9))=0</formula>
    </cfRule>
  </conditionalFormatting>
  <pageMargins left="0.98425196850393704" right="0.59055118110236204" top="0.98425196850393704" bottom="0.98425196850393704" header="0.511811023622047" footer="0.511811023622047"/>
  <pageSetup paperSize="9" orientation="portrait" blackAndWhite="1" horizontalDpi="300" verticalDpi="300" r:id="rId1"/>
  <headerFooter alignWithMargins="0"/>
  <ignoredErrors>
    <ignoredError sqref="D21:D23"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'協定参加者別細目（面積割）'!$B$13:$B$62</xm:f>
          </x14:formula1>
          <xm:sqref>B9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7B55A-73B3-42F9-81A1-58453B728F2F}">
  <sheetPr>
    <pageSetUpPr fitToPage="1"/>
  </sheetPr>
  <dimension ref="A1:O68"/>
  <sheetViews>
    <sheetView showGridLines="0" zoomScale="110" zoomScaleNormal="110" zoomScaleSheetLayoutView="110" workbookViewId="0">
      <pane ySplit="12" topLeftCell="A13" activePane="bottomLeft" state="frozen"/>
      <selection pane="bottomLeft" activeCell="B13" sqref="B13"/>
    </sheetView>
  </sheetViews>
  <sheetFormatPr defaultRowHeight="14.25"/>
  <cols>
    <col min="1" max="1" width="3.125" customWidth="1"/>
    <col min="2" max="2" width="21.375" customWidth="1"/>
    <col min="4" max="4" width="10.625" customWidth="1"/>
    <col min="5" max="5" width="9.625" customWidth="1"/>
    <col min="6" max="6" width="4.625" customWidth="1"/>
    <col min="8" max="8" width="11.625" bestFit="1" customWidth="1"/>
    <col min="11" max="11" width="9.625" style="117" customWidth="1"/>
    <col min="12" max="13" width="10.625" customWidth="1"/>
    <col min="14" max="14" width="15.625" customWidth="1"/>
    <col min="15" max="15" width="19" style="86" customWidth="1"/>
  </cols>
  <sheetData>
    <row r="1" spans="1:15">
      <c r="A1" s="159" t="s">
        <v>45</v>
      </c>
      <c r="M1" s="126" t="s">
        <v>1</v>
      </c>
      <c r="N1" s="142"/>
    </row>
    <row r="2" spans="1:15">
      <c r="A2" s="124" t="s">
        <v>2</v>
      </c>
      <c r="B2" t="s">
        <v>3</v>
      </c>
      <c r="H2" s="192" t="s">
        <v>4</v>
      </c>
      <c r="I2" s="193"/>
      <c r="J2" s="43" t="s">
        <v>5</v>
      </c>
      <c r="L2" s="125"/>
      <c r="M2" s="127" t="s">
        <v>6</v>
      </c>
      <c r="N2" s="142"/>
    </row>
    <row r="3" spans="1:15">
      <c r="L3" s="44"/>
    </row>
    <row r="4" spans="1:15">
      <c r="B4" s="106" t="s">
        <v>7</v>
      </c>
      <c r="C4" s="145"/>
      <c r="D4" s="105" t="s">
        <v>8</v>
      </c>
      <c r="E4" s="105"/>
      <c r="F4" s="106" t="s">
        <v>9</v>
      </c>
      <c r="G4" s="143"/>
      <c r="H4" s="101" t="s">
        <v>10</v>
      </c>
      <c r="I4" s="106" t="s">
        <v>11</v>
      </c>
      <c r="J4" s="130"/>
      <c r="K4" s="118" t="s">
        <v>12</v>
      </c>
      <c r="L4" s="138" t="s">
        <v>13</v>
      </c>
      <c r="M4" s="143"/>
      <c r="N4" s="102" t="s">
        <v>10</v>
      </c>
      <c r="O4" s="103"/>
    </row>
    <row r="5" spans="1:15" ht="14.25" customHeight="1">
      <c r="B5" s="105"/>
      <c r="C5" s="107"/>
      <c r="D5" s="100"/>
      <c r="E5" s="105"/>
      <c r="F5" s="105"/>
      <c r="G5" s="107"/>
      <c r="H5" s="105"/>
      <c r="I5" s="106" t="s">
        <v>14</v>
      </c>
      <c r="J5" s="130"/>
      <c r="K5" s="118" t="s">
        <v>15</v>
      </c>
      <c r="L5" s="138" t="s">
        <v>16</v>
      </c>
      <c r="M5" s="143"/>
      <c r="N5" s="102" t="s">
        <v>10</v>
      </c>
      <c r="O5" s="103"/>
    </row>
    <row r="6" spans="1:15" s="44" customFormat="1" ht="14.25" customHeight="1" thickBot="1">
      <c r="A6" s="111"/>
      <c r="B6" s="112"/>
      <c r="C6" s="109"/>
      <c r="D6" s="113"/>
      <c r="E6" s="112"/>
      <c r="F6" s="112"/>
      <c r="G6" s="109"/>
      <c r="H6" s="112"/>
      <c r="I6" s="108"/>
      <c r="J6" s="109"/>
      <c r="K6" s="119"/>
      <c r="L6" s="114"/>
      <c r="M6" s="115"/>
      <c r="N6" s="116"/>
      <c r="O6" s="110"/>
    </row>
    <row r="7" spans="1:15" s="3" customFormat="1" ht="15.75" thickTop="1" thickBot="1">
      <c r="A7" s="4"/>
      <c r="B7" s="50"/>
      <c r="C7" s="50"/>
      <c r="D7" s="131"/>
      <c r="E7" s="210" t="s">
        <v>17</v>
      </c>
      <c r="F7" s="210"/>
      <c r="G7" s="210"/>
      <c r="H7" s="50"/>
      <c r="I7" s="95" t="s">
        <v>18</v>
      </c>
      <c r="J7" s="96"/>
      <c r="K7" s="120"/>
      <c r="L7" s="211" t="s">
        <v>19</v>
      </c>
      <c r="M7" s="212"/>
      <c r="N7" s="213"/>
      <c r="O7" s="87"/>
    </row>
    <row r="8" spans="1:15" s="3" customFormat="1" ht="15" thickBot="1">
      <c r="A8" s="4"/>
      <c r="B8" s="50" t="s">
        <v>20</v>
      </c>
      <c r="C8" s="195" t="s">
        <v>21</v>
      </c>
      <c r="D8" s="25" t="s">
        <v>22</v>
      </c>
      <c r="E8" s="217" t="s">
        <v>23</v>
      </c>
      <c r="F8" s="218"/>
      <c r="G8" s="219" t="s">
        <v>24</v>
      </c>
      <c r="H8" s="220"/>
      <c r="I8" s="57"/>
      <c r="J8" s="18"/>
      <c r="K8" s="120"/>
      <c r="L8" s="214"/>
      <c r="M8" s="215"/>
      <c r="N8" s="216"/>
      <c r="O8" s="87"/>
    </row>
    <row r="9" spans="1:15" s="3" customFormat="1">
      <c r="A9" s="4"/>
      <c r="B9" s="50"/>
      <c r="C9" s="195" t="s">
        <v>25</v>
      </c>
      <c r="D9" s="25" t="s">
        <v>26</v>
      </c>
      <c r="E9" s="221" t="s">
        <v>27</v>
      </c>
      <c r="F9" s="222"/>
      <c r="G9" s="61" t="s">
        <v>28</v>
      </c>
      <c r="H9" s="198" t="s">
        <v>29</v>
      </c>
      <c r="I9" s="195" t="s">
        <v>28</v>
      </c>
      <c r="J9" s="199" t="s">
        <v>29</v>
      </c>
      <c r="K9" s="120" t="s">
        <v>30</v>
      </c>
      <c r="L9" s="11"/>
      <c r="M9" s="5"/>
      <c r="N9" s="14"/>
      <c r="O9" s="87"/>
    </row>
    <row r="10" spans="1:15" s="3" customFormat="1">
      <c r="A10" s="4"/>
      <c r="B10" s="50"/>
      <c r="C10" s="50"/>
      <c r="D10" s="25"/>
      <c r="E10" s="28" t="s">
        <v>31</v>
      </c>
      <c r="F10" s="133" t="str">
        <f>IFERROR(E63/J4,"")</f>
        <v/>
      </c>
      <c r="G10" s="133" t="str">
        <f>IFERROR(M4/J4,"")</f>
        <v/>
      </c>
      <c r="H10" s="9"/>
      <c r="I10" s="195"/>
      <c r="J10" s="200"/>
      <c r="K10" s="121" t="s">
        <v>32</v>
      </c>
      <c r="L10" s="196" t="s">
        <v>33</v>
      </c>
      <c r="M10" s="50" t="s">
        <v>34</v>
      </c>
      <c r="N10" s="197" t="s">
        <v>35</v>
      </c>
      <c r="O10" s="87"/>
    </row>
    <row r="11" spans="1:15" s="1" customFormat="1" ht="13.5" customHeight="1">
      <c r="A11" s="2"/>
      <c r="B11" s="2"/>
      <c r="C11" s="2"/>
      <c r="D11" s="26"/>
      <c r="E11" s="66" t="s">
        <v>36</v>
      </c>
      <c r="F11" s="67"/>
      <c r="G11" s="191" t="s">
        <v>69</v>
      </c>
      <c r="H11" s="188" t="str">
        <f>G11</f>
        <v>面積割</v>
      </c>
      <c r="I11" s="2"/>
      <c r="J11" s="56"/>
      <c r="K11" s="122" t="s">
        <v>38</v>
      </c>
      <c r="L11" s="13"/>
      <c r="M11" s="2"/>
      <c r="N11" s="16"/>
      <c r="O11" s="88"/>
    </row>
    <row r="12" spans="1:15" s="74" customFormat="1" ht="13.5" customHeight="1">
      <c r="A12" s="68"/>
      <c r="B12" s="62"/>
      <c r="C12" s="62" t="s">
        <v>39</v>
      </c>
      <c r="D12" s="194" t="s">
        <v>68</v>
      </c>
      <c r="E12" s="76" t="s">
        <v>40</v>
      </c>
      <c r="F12" s="77"/>
      <c r="G12" s="69" t="s">
        <v>41</v>
      </c>
      <c r="H12" s="70" t="s">
        <v>42</v>
      </c>
      <c r="I12" s="62" t="s">
        <v>70</v>
      </c>
      <c r="J12" s="71" t="s">
        <v>71</v>
      </c>
      <c r="K12" s="123" t="s">
        <v>43</v>
      </c>
      <c r="L12" s="72" t="s">
        <v>72</v>
      </c>
      <c r="M12" s="62" t="s">
        <v>73</v>
      </c>
      <c r="N12" s="73" t="s">
        <v>74</v>
      </c>
      <c r="O12" s="89"/>
    </row>
    <row r="13" spans="1:15">
      <c r="A13" s="58">
        <v>1</v>
      </c>
      <c r="B13" s="146"/>
      <c r="C13" s="147"/>
      <c r="D13" s="24">
        <f>C13*C4/1000</f>
        <v>0</v>
      </c>
      <c r="E13" s="151"/>
      <c r="F13" s="152"/>
      <c r="G13" s="153" t="e">
        <f>M4/J4*C13</f>
        <v>#DIV/0!</v>
      </c>
      <c r="H13" s="139" t="e">
        <f>M5/J4*C13</f>
        <v>#DIV/0!</v>
      </c>
      <c r="I13" s="140" t="e">
        <f>E13+G13</f>
        <v>#DIV/0!</v>
      </c>
      <c r="J13" s="82" t="e">
        <f>H13</f>
        <v>#DIV/0!</v>
      </c>
      <c r="K13" s="157"/>
      <c r="L13" s="59" t="e">
        <f>I13+K13</f>
        <v>#DIV/0!</v>
      </c>
      <c r="M13" s="60" t="e">
        <f>J13</f>
        <v>#DIV/0!</v>
      </c>
      <c r="N13" s="10" t="e">
        <f>$L13-$M13</f>
        <v>#DIV/0!</v>
      </c>
    </row>
    <row r="14" spans="1:15">
      <c r="A14" s="17">
        <v>2</v>
      </c>
      <c r="B14" s="148"/>
      <c r="C14" s="149"/>
      <c r="D14" s="24">
        <f>C14*C4/1000</f>
        <v>0</v>
      </c>
      <c r="E14" s="151"/>
      <c r="F14" s="154"/>
      <c r="G14" s="155" t="e">
        <f>M4/J4*C14</f>
        <v>#DIV/0!</v>
      </c>
      <c r="H14" s="139" t="e">
        <f>M5/J4*C14</f>
        <v>#DIV/0!</v>
      </c>
      <c r="I14" s="141" t="e">
        <f t="shared" ref="I14:I62" si="0">E14+G14</f>
        <v>#DIV/0!</v>
      </c>
      <c r="J14" s="83" t="e">
        <f t="shared" ref="J14:J62" si="1">H14</f>
        <v>#DIV/0!</v>
      </c>
      <c r="K14" s="158"/>
      <c r="L14" s="53" t="e">
        <f t="shared" ref="L14:L62" si="2">I14+K14</f>
        <v>#DIV/0!</v>
      </c>
      <c r="M14" s="20" t="e">
        <f t="shared" ref="M14:M62" si="3">J14</f>
        <v>#DIV/0!</v>
      </c>
      <c r="N14" s="21" t="e">
        <f t="shared" ref="N14:N62" si="4">$L14-$M14</f>
        <v>#DIV/0!</v>
      </c>
    </row>
    <row r="15" spans="1:15">
      <c r="A15" s="17">
        <v>3</v>
      </c>
      <c r="B15" s="148"/>
      <c r="C15" s="149"/>
      <c r="D15" s="24">
        <f>C15*C4/1000</f>
        <v>0</v>
      </c>
      <c r="E15" s="151"/>
      <c r="F15" s="154"/>
      <c r="G15" s="156" t="e">
        <f>M4/J4*C15</f>
        <v>#DIV/0!</v>
      </c>
      <c r="H15" s="139" t="e">
        <f>M5/J4*C15</f>
        <v>#DIV/0!</v>
      </c>
      <c r="I15" s="141" t="e">
        <f t="shared" si="0"/>
        <v>#DIV/0!</v>
      </c>
      <c r="J15" s="83" t="e">
        <f t="shared" si="1"/>
        <v>#DIV/0!</v>
      </c>
      <c r="K15" s="158"/>
      <c r="L15" s="53" t="e">
        <f t="shared" si="2"/>
        <v>#DIV/0!</v>
      </c>
      <c r="M15" s="20" t="e">
        <f t="shared" si="3"/>
        <v>#DIV/0!</v>
      </c>
      <c r="N15" s="21" t="e">
        <f t="shared" si="4"/>
        <v>#DIV/0!</v>
      </c>
    </row>
    <row r="16" spans="1:15">
      <c r="A16" s="17">
        <v>4</v>
      </c>
      <c r="B16" s="148"/>
      <c r="C16" s="149"/>
      <c r="D16" s="24">
        <f>C16*C4/1000</f>
        <v>0</v>
      </c>
      <c r="E16" s="151"/>
      <c r="F16" s="154"/>
      <c r="G16" s="156" t="e">
        <f>M4/J4*C16</f>
        <v>#DIV/0!</v>
      </c>
      <c r="H16" s="139" t="e">
        <f>M5/J4*C16</f>
        <v>#DIV/0!</v>
      </c>
      <c r="I16" s="141" t="e">
        <f t="shared" si="0"/>
        <v>#DIV/0!</v>
      </c>
      <c r="J16" s="83" t="e">
        <f t="shared" si="1"/>
        <v>#DIV/0!</v>
      </c>
      <c r="K16" s="158"/>
      <c r="L16" s="53" t="e">
        <f t="shared" si="2"/>
        <v>#DIV/0!</v>
      </c>
      <c r="M16" s="20" t="e">
        <f t="shared" si="3"/>
        <v>#DIV/0!</v>
      </c>
      <c r="N16" s="21" t="e">
        <f t="shared" si="4"/>
        <v>#DIV/0!</v>
      </c>
    </row>
    <row r="17" spans="1:14">
      <c r="A17" s="17">
        <v>5</v>
      </c>
      <c r="B17" s="148"/>
      <c r="C17" s="149"/>
      <c r="D17" s="24">
        <f>C17*C4/1000</f>
        <v>0</v>
      </c>
      <c r="E17" s="151"/>
      <c r="F17" s="154"/>
      <c r="G17" s="156" t="e">
        <f>M4/J4*C17</f>
        <v>#DIV/0!</v>
      </c>
      <c r="H17" s="139" t="e">
        <f>M5/J4*C17</f>
        <v>#DIV/0!</v>
      </c>
      <c r="I17" s="141" t="e">
        <f t="shared" si="0"/>
        <v>#DIV/0!</v>
      </c>
      <c r="J17" s="83" t="e">
        <f t="shared" si="1"/>
        <v>#DIV/0!</v>
      </c>
      <c r="K17" s="158"/>
      <c r="L17" s="53" t="e">
        <f t="shared" si="2"/>
        <v>#DIV/0!</v>
      </c>
      <c r="M17" s="20" t="e">
        <f t="shared" si="3"/>
        <v>#DIV/0!</v>
      </c>
      <c r="N17" s="21" t="e">
        <f t="shared" si="4"/>
        <v>#DIV/0!</v>
      </c>
    </row>
    <row r="18" spans="1:14">
      <c r="A18" s="17">
        <v>6</v>
      </c>
      <c r="B18" s="148"/>
      <c r="C18" s="149"/>
      <c r="D18" s="24">
        <f>C18*C4/1000</f>
        <v>0</v>
      </c>
      <c r="E18" s="151"/>
      <c r="F18" s="154"/>
      <c r="G18" s="156" t="e">
        <f>M4/J4*C18</f>
        <v>#DIV/0!</v>
      </c>
      <c r="H18" s="139" t="e">
        <f>M5/J4*C18</f>
        <v>#DIV/0!</v>
      </c>
      <c r="I18" s="141" t="e">
        <f t="shared" si="0"/>
        <v>#DIV/0!</v>
      </c>
      <c r="J18" s="83" t="e">
        <f t="shared" si="1"/>
        <v>#DIV/0!</v>
      </c>
      <c r="K18" s="158"/>
      <c r="L18" s="53" t="e">
        <f t="shared" si="2"/>
        <v>#DIV/0!</v>
      </c>
      <c r="M18" s="20" t="e">
        <f t="shared" si="3"/>
        <v>#DIV/0!</v>
      </c>
      <c r="N18" s="21" t="e">
        <f t="shared" si="4"/>
        <v>#DIV/0!</v>
      </c>
    </row>
    <row r="19" spans="1:14">
      <c r="A19" s="17">
        <v>7</v>
      </c>
      <c r="B19" s="148"/>
      <c r="C19" s="149"/>
      <c r="D19" s="24">
        <f>C19*C4/1000</f>
        <v>0</v>
      </c>
      <c r="E19" s="151"/>
      <c r="F19" s="154"/>
      <c r="G19" s="156" t="e">
        <f>M4/J4*C19</f>
        <v>#DIV/0!</v>
      </c>
      <c r="H19" s="139" t="e">
        <f>M5/J4*C19</f>
        <v>#DIV/0!</v>
      </c>
      <c r="I19" s="141" t="e">
        <f t="shared" si="0"/>
        <v>#DIV/0!</v>
      </c>
      <c r="J19" s="83" t="e">
        <f t="shared" si="1"/>
        <v>#DIV/0!</v>
      </c>
      <c r="K19" s="158"/>
      <c r="L19" s="53" t="e">
        <f t="shared" si="2"/>
        <v>#DIV/0!</v>
      </c>
      <c r="M19" s="20" t="e">
        <f t="shared" si="3"/>
        <v>#DIV/0!</v>
      </c>
      <c r="N19" s="21" t="e">
        <f t="shared" si="4"/>
        <v>#DIV/0!</v>
      </c>
    </row>
    <row r="20" spans="1:14">
      <c r="A20" s="17">
        <v>8</v>
      </c>
      <c r="B20" s="148"/>
      <c r="C20" s="149"/>
      <c r="D20" s="24">
        <f>C20*C4/1000</f>
        <v>0</v>
      </c>
      <c r="E20" s="151"/>
      <c r="F20" s="154"/>
      <c r="G20" s="156" t="e">
        <f>M4/J4*C20</f>
        <v>#DIV/0!</v>
      </c>
      <c r="H20" s="139" t="e">
        <f>M5/J4*C20</f>
        <v>#DIV/0!</v>
      </c>
      <c r="I20" s="141" t="e">
        <f t="shared" si="0"/>
        <v>#DIV/0!</v>
      </c>
      <c r="J20" s="83" t="e">
        <f t="shared" si="1"/>
        <v>#DIV/0!</v>
      </c>
      <c r="K20" s="158"/>
      <c r="L20" s="53" t="e">
        <f t="shared" si="2"/>
        <v>#DIV/0!</v>
      </c>
      <c r="M20" s="20" t="e">
        <f t="shared" si="3"/>
        <v>#DIV/0!</v>
      </c>
      <c r="N20" s="21" t="e">
        <f t="shared" si="4"/>
        <v>#DIV/0!</v>
      </c>
    </row>
    <row r="21" spans="1:14">
      <c r="A21" s="17">
        <v>9</v>
      </c>
      <c r="B21" s="148"/>
      <c r="C21" s="149"/>
      <c r="D21" s="24">
        <f>C21*C4/1000</f>
        <v>0</v>
      </c>
      <c r="E21" s="151"/>
      <c r="F21" s="154"/>
      <c r="G21" s="156" t="e">
        <f>M4/J4*C21</f>
        <v>#DIV/0!</v>
      </c>
      <c r="H21" s="139" t="e">
        <f>M5/J4*C21</f>
        <v>#DIV/0!</v>
      </c>
      <c r="I21" s="141" t="e">
        <f t="shared" si="0"/>
        <v>#DIV/0!</v>
      </c>
      <c r="J21" s="83" t="e">
        <f t="shared" si="1"/>
        <v>#DIV/0!</v>
      </c>
      <c r="K21" s="158"/>
      <c r="L21" s="53" t="e">
        <f t="shared" si="2"/>
        <v>#DIV/0!</v>
      </c>
      <c r="M21" s="20" t="e">
        <f t="shared" si="3"/>
        <v>#DIV/0!</v>
      </c>
      <c r="N21" s="21" t="e">
        <f t="shared" si="4"/>
        <v>#DIV/0!</v>
      </c>
    </row>
    <row r="22" spans="1:14">
      <c r="A22" s="17">
        <v>10</v>
      </c>
      <c r="B22" s="150"/>
      <c r="C22" s="149"/>
      <c r="D22" s="24">
        <f>C22*C4/1000</f>
        <v>0</v>
      </c>
      <c r="E22" s="151"/>
      <c r="F22" s="154"/>
      <c r="G22" s="156" t="e">
        <f>M4/J4*C22</f>
        <v>#DIV/0!</v>
      </c>
      <c r="H22" s="139" t="e">
        <f>M5/J4*C22</f>
        <v>#DIV/0!</v>
      </c>
      <c r="I22" s="141" t="e">
        <f t="shared" si="0"/>
        <v>#DIV/0!</v>
      </c>
      <c r="J22" s="83" t="e">
        <f t="shared" si="1"/>
        <v>#DIV/0!</v>
      </c>
      <c r="K22" s="158"/>
      <c r="L22" s="53" t="e">
        <f t="shared" si="2"/>
        <v>#DIV/0!</v>
      </c>
      <c r="M22" s="20" t="e">
        <f t="shared" si="3"/>
        <v>#DIV/0!</v>
      </c>
      <c r="N22" s="21" t="e">
        <f t="shared" si="4"/>
        <v>#DIV/0!</v>
      </c>
    </row>
    <row r="23" spans="1:14">
      <c r="A23" s="17">
        <v>11</v>
      </c>
      <c r="B23" s="148"/>
      <c r="C23" s="149"/>
      <c r="D23" s="24">
        <f>C23*C4/1000</f>
        <v>0</v>
      </c>
      <c r="E23" s="151"/>
      <c r="F23" s="154"/>
      <c r="G23" s="156" t="e">
        <f>M4/J4*C23</f>
        <v>#DIV/0!</v>
      </c>
      <c r="H23" s="139" t="e">
        <f>M5/J4*C23</f>
        <v>#DIV/0!</v>
      </c>
      <c r="I23" s="141" t="e">
        <f t="shared" si="0"/>
        <v>#DIV/0!</v>
      </c>
      <c r="J23" s="83" t="e">
        <f t="shared" si="1"/>
        <v>#DIV/0!</v>
      </c>
      <c r="K23" s="158"/>
      <c r="L23" s="53" t="e">
        <f t="shared" si="2"/>
        <v>#DIV/0!</v>
      </c>
      <c r="M23" s="20" t="e">
        <f t="shared" si="3"/>
        <v>#DIV/0!</v>
      </c>
      <c r="N23" s="21" t="e">
        <f t="shared" si="4"/>
        <v>#DIV/0!</v>
      </c>
    </row>
    <row r="24" spans="1:14">
      <c r="A24" s="17">
        <v>12</v>
      </c>
      <c r="B24" s="148"/>
      <c r="C24" s="149"/>
      <c r="D24" s="24">
        <f>C24*C4/1000</f>
        <v>0</v>
      </c>
      <c r="E24" s="151"/>
      <c r="F24" s="154"/>
      <c r="G24" s="156" t="e">
        <f>M4/J4*C24</f>
        <v>#DIV/0!</v>
      </c>
      <c r="H24" s="139" t="e">
        <f>M5/J4*C24</f>
        <v>#DIV/0!</v>
      </c>
      <c r="I24" s="141" t="e">
        <f t="shared" si="0"/>
        <v>#DIV/0!</v>
      </c>
      <c r="J24" s="83" t="e">
        <f t="shared" si="1"/>
        <v>#DIV/0!</v>
      </c>
      <c r="K24" s="158"/>
      <c r="L24" s="53" t="e">
        <f t="shared" si="2"/>
        <v>#DIV/0!</v>
      </c>
      <c r="M24" s="20" t="e">
        <f t="shared" si="3"/>
        <v>#DIV/0!</v>
      </c>
      <c r="N24" s="21" t="e">
        <f t="shared" si="4"/>
        <v>#DIV/0!</v>
      </c>
    </row>
    <row r="25" spans="1:14">
      <c r="A25" s="17">
        <v>13</v>
      </c>
      <c r="B25" s="148"/>
      <c r="C25" s="149"/>
      <c r="D25" s="24">
        <f>C25*C4/1000</f>
        <v>0</v>
      </c>
      <c r="E25" s="151"/>
      <c r="F25" s="154"/>
      <c r="G25" s="156" t="e">
        <f>M4/J4*C25</f>
        <v>#DIV/0!</v>
      </c>
      <c r="H25" s="139" t="e">
        <f>M5/J4*C25</f>
        <v>#DIV/0!</v>
      </c>
      <c r="I25" s="141" t="e">
        <f t="shared" si="0"/>
        <v>#DIV/0!</v>
      </c>
      <c r="J25" s="83" t="e">
        <f t="shared" si="1"/>
        <v>#DIV/0!</v>
      </c>
      <c r="K25" s="158"/>
      <c r="L25" s="53" t="e">
        <f t="shared" si="2"/>
        <v>#DIV/0!</v>
      </c>
      <c r="M25" s="20" t="e">
        <f t="shared" si="3"/>
        <v>#DIV/0!</v>
      </c>
      <c r="N25" s="21" t="e">
        <f t="shared" si="4"/>
        <v>#DIV/0!</v>
      </c>
    </row>
    <row r="26" spans="1:14">
      <c r="A26" s="17">
        <v>14</v>
      </c>
      <c r="B26" s="148"/>
      <c r="C26" s="149"/>
      <c r="D26" s="24">
        <f>C26*C4/1000</f>
        <v>0</v>
      </c>
      <c r="E26" s="151"/>
      <c r="F26" s="154"/>
      <c r="G26" s="156" t="e">
        <f>M4/J4*C26</f>
        <v>#DIV/0!</v>
      </c>
      <c r="H26" s="139" t="e">
        <f>M5/J4*C26</f>
        <v>#DIV/0!</v>
      </c>
      <c r="I26" s="141" t="e">
        <f t="shared" si="0"/>
        <v>#DIV/0!</v>
      </c>
      <c r="J26" s="83" t="e">
        <f t="shared" si="1"/>
        <v>#DIV/0!</v>
      </c>
      <c r="K26" s="158"/>
      <c r="L26" s="53" t="e">
        <f t="shared" si="2"/>
        <v>#DIV/0!</v>
      </c>
      <c r="M26" s="20" t="e">
        <f t="shared" si="3"/>
        <v>#DIV/0!</v>
      </c>
      <c r="N26" s="21" t="e">
        <f t="shared" si="4"/>
        <v>#DIV/0!</v>
      </c>
    </row>
    <row r="27" spans="1:14">
      <c r="A27" s="17">
        <v>15</v>
      </c>
      <c r="B27" s="148"/>
      <c r="C27" s="149"/>
      <c r="D27" s="24">
        <f>C27*C4/1000</f>
        <v>0</v>
      </c>
      <c r="E27" s="151"/>
      <c r="F27" s="154"/>
      <c r="G27" s="156" t="e">
        <f>M4/J4*C27</f>
        <v>#DIV/0!</v>
      </c>
      <c r="H27" s="139" t="e">
        <f>M5/J4*C27</f>
        <v>#DIV/0!</v>
      </c>
      <c r="I27" s="141" t="e">
        <f t="shared" si="0"/>
        <v>#DIV/0!</v>
      </c>
      <c r="J27" s="83" t="e">
        <f t="shared" si="1"/>
        <v>#DIV/0!</v>
      </c>
      <c r="K27" s="158"/>
      <c r="L27" s="53" t="e">
        <f t="shared" si="2"/>
        <v>#DIV/0!</v>
      </c>
      <c r="M27" s="20" t="e">
        <f t="shared" si="3"/>
        <v>#DIV/0!</v>
      </c>
      <c r="N27" s="21" t="e">
        <f t="shared" si="4"/>
        <v>#DIV/0!</v>
      </c>
    </row>
    <row r="28" spans="1:14">
      <c r="A28" s="17">
        <v>16</v>
      </c>
      <c r="B28" s="148"/>
      <c r="C28" s="149"/>
      <c r="D28" s="24">
        <f>C28*C4/1000</f>
        <v>0</v>
      </c>
      <c r="E28" s="151"/>
      <c r="F28" s="154"/>
      <c r="G28" s="156" t="e">
        <f>M4/J4*C28</f>
        <v>#DIV/0!</v>
      </c>
      <c r="H28" s="139" t="e">
        <f>M5/J4*C28</f>
        <v>#DIV/0!</v>
      </c>
      <c r="I28" s="141" t="e">
        <f t="shared" si="0"/>
        <v>#DIV/0!</v>
      </c>
      <c r="J28" s="83" t="e">
        <f t="shared" si="1"/>
        <v>#DIV/0!</v>
      </c>
      <c r="K28" s="158"/>
      <c r="L28" s="53" t="e">
        <f t="shared" si="2"/>
        <v>#DIV/0!</v>
      </c>
      <c r="M28" s="20" t="e">
        <f t="shared" si="3"/>
        <v>#DIV/0!</v>
      </c>
      <c r="N28" s="21" t="e">
        <f t="shared" si="4"/>
        <v>#DIV/0!</v>
      </c>
    </row>
    <row r="29" spans="1:14">
      <c r="A29" s="17">
        <v>17</v>
      </c>
      <c r="B29" s="148"/>
      <c r="C29" s="149"/>
      <c r="D29" s="24">
        <f>C29*C4/1000</f>
        <v>0</v>
      </c>
      <c r="E29" s="151"/>
      <c r="F29" s="154"/>
      <c r="G29" s="156" t="e">
        <f>M4/J4*C29</f>
        <v>#DIV/0!</v>
      </c>
      <c r="H29" s="139" t="e">
        <f>M5/J4*C29</f>
        <v>#DIV/0!</v>
      </c>
      <c r="I29" s="141" t="e">
        <f t="shared" si="0"/>
        <v>#DIV/0!</v>
      </c>
      <c r="J29" s="83" t="e">
        <f t="shared" si="1"/>
        <v>#DIV/0!</v>
      </c>
      <c r="K29" s="158"/>
      <c r="L29" s="53" t="e">
        <f t="shared" si="2"/>
        <v>#DIV/0!</v>
      </c>
      <c r="M29" s="20" t="e">
        <f t="shared" si="3"/>
        <v>#DIV/0!</v>
      </c>
      <c r="N29" s="21" t="e">
        <f t="shared" si="4"/>
        <v>#DIV/0!</v>
      </c>
    </row>
    <row r="30" spans="1:14">
      <c r="A30" s="17">
        <v>18</v>
      </c>
      <c r="B30" s="148"/>
      <c r="C30" s="149"/>
      <c r="D30" s="24">
        <f>C30*C4/1000</f>
        <v>0</v>
      </c>
      <c r="E30" s="151"/>
      <c r="F30" s="154"/>
      <c r="G30" s="156" t="e">
        <f>M4/J4*C30</f>
        <v>#DIV/0!</v>
      </c>
      <c r="H30" s="139" t="e">
        <f>M5/J4*C30</f>
        <v>#DIV/0!</v>
      </c>
      <c r="I30" s="141" t="e">
        <f t="shared" si="0"/>
        <v>#DIV/0!</v>
      </c>
      <c r="J30" s="83" t="e">
        <f t="shared" si="1"/>
        <v>#DIV/0!</v>
      </c>
      <c r="K30" s="158"/>
      <c r="L30" s="53" t="e">
        <f t="shared" si="2"/>
        <v>#DIV/0!</v>
      </c>
      <c r="M30" s="20" t="e">
        <f t="shared" si="3"/>
        <v>#DIV/0!</v>
      </c>
      <c r="N30" s="21" t="e">
        <f t="shared" si="4"/>
        <v>#DIV/0!</v>
      </c>
    </row>
    <row r="31" spans="1:14">
      <c r="A31" s="17">
        <v>19</v>
      </c>
      <c r="B31" s="148"/>
      <c r="C31" s="149"/>
      <c r="D31" s="24">
        <f>C31*C4/1000</f>
        <v>0</v>
      </c>
      <c r="E31" s="151"/>
      <c r="F31" s="154"/>
      <c r="G31" s="156" t="e">
        <f>M4/J4*C31</f>
        <v>#DIV/0!</v>
      </c>
      <c r="H31" s="139" t="e">
        <f>M5/J4*C31</f>
        <v>#DIV/0!</v>
      </c>
      <c r="I31" s="141" t="e">
        <f t="shared" si="0"/>
        <v>#DIV/0!</v>
      </c>
      <c r="J31" s="83" t="e">
        <f t="shared" si="1"/>
        <v>#DIV/0!</v>
      </c>
      <c r="K31" s="158"/>
      <c r="L31" s="53" t="e">
        <f t="shared" si="2"/>
        <v>#DIV/0!</v>
      </c>
      <c r="M31" s="20" t="e">
        <f t="shared" si="3"/>
        <v>#DIV/0!</v>
      </c>
      <c r="N31" s="21" t="e">
        <f t="shared" si="4"/>
        <v>#DIV/0!</v>
      </c>
    </row>
    <row r="32" spans="1:14">
      <c r="A32" s="17">
        <v>20</v>
      </c>
      <c r="B32" s="148"/>
      <c r="C32" s="149"/>
      <c r="D32" s="24">
        <f>C32*C4/1000</f>
        <v>0</v>
      </c>
      <c r="E32" s="151"/>
      <c r="F32" s="154"/>
      <c r="G32" s="156" t="e">
        <f>M4/J4*C32</f>
        <v>#DIV/0!</v>
      </c>
      <c r="H32" s="139" t="e">
        <f>M5/J4*C32</f>
        <v>#DIV/0!</v>
      </c>
      <c r="I32" s="141" t="e">
        <f t="shared" si="0"/>
        <v>#DIV/0!</v>
      </c>
      <c r="J32" s="83" t="e">
        <f t="shared" si="1"/>
        <v>#DIV/0!</v>
      </c>
      <c r="K32" s="158"/>
      <c r="L32" s="53" t="e">
        <f t="shared" si="2"/>
        <v>#DIV/0!</v>
      </c>
      <c r="M32" s="20" t="e">
        <f t="shared" si="3"/>
        <v>#DIV/0!</v>
      </c>
      <c r="N32" s="21" t="e">
        <f t="shared" si="4"/>
        <v>#DIV/0!</v>
      </c>
    </row>
    <row r="33" spans="1:14">
      <c r="A33" s="17">
        <v>21</v>
      </c>
      <c r="B33" s="148"/>
      <c r="C33" s="149"/>
      <c r="D33" s="24">
        <f>C33*C4/1000</f>
        <v>0</v>
      </c>
      <c r="E33" s="151"/>
      <c r="F33" s="154"/>
      <c r="G33" s="156" t="e">
        <f>M4/J4*C33</f>
        <v>#DIV/0!</v>
      </c>
      <c r="H33" s="139" t="e">
        <f>M5/J4*C33</f>
        <v>#DIV/0!</v>
      </c>
      <c r="I33" s="141" t="e">
        <f t="shared" si="0"/>
        <v>#DIV/0!</v>
      </c>
      <c r="J33" s="83" t="e">
        <f t="shared" si="1"/>
        <v>#DIV/0!</v>
      </c>
      <c r="K33" s="158"/>
      <c r="L33" s="53" t="e">
        <f t="shared" si="2"/>
        <v>#DIV/0!</v>
      </c>
      <c r="M33" s="20" t="e">
        <f t="shared" si="3"/>
        <v>#DIV/0!</v>
      </c>
      <c r="N33" s="21" t="e">
        <f t="shared" si="4"/>
        <v>#DIV/0!</v>
      </c>
    </row>
    <row r="34" spans="1:14">
      <c r="A34" s="17">
        <v>22</v>
      </c>
      <c r="B34" s="148"/>
      <c r="C34" s="149"/>
      <c r="D34" s="24">
        <f>C34*C4/1000</f>
        <v>0</v>
      </c>
      <c r="E34" s="151"/>
      <c r="F34" s="154"/>
      <c r="G34" s="156" t="e">
        <f>M4/J4*C34</f>
        <v>#DIV/0!</v>
      </c>
      <c r="H34" s="139" t="e">
        <f>M5/J4*C34</f>
        <v>#DIV/0!</v>
      </c>
      <c r="I34" s="141" t="e">
        <f t="shared" si="0"/>
        <v>#DIV/0!</v>
      </c>
      <c r="J34" s="83" t="e">
        <f t="shared" si="1"/>
        <v>#DIV/0!</v>
      </c>
      <c r="K34" s="158"/>
      <c r="L34" s="53" t="e">
        <f t="shared" si="2"/>
        <v>#DIV/0!</v>
      </c>
      <c r="M34" s="20" t="e">
        <f t="shared" si="3"/>
        <v>#DIV/0!</v>
      </c>
      <c r="N34" s="21" t="e">
        <f t="shared" si="4"/>
        <v>#DIV/0!</v>
      </c>
    </row>
    <row r="35" spans="1:14">
      <c r="A35" s="17">
        <v>23</v>
      </c>
      <c r="B35" s="148"/>
      <c r="C35" s="149"/>
      <c r="D35" s="24">
        <f>C35*C4/1000</f>
        <v>0</v>
      </c>
      <c r="E35" s="151"/>
      <c r="F35" s="154"/>
      <c r="G35" s="156" t="e">
        <f>M4/J4*C35</f>
        <v>#DIV/0!</v>
      </c>
      <c r="H35" s="139" t="e">
        <f>M5/J4*C35</f>
        <v>#DIV/0!</v>
      </c>
      <c r="I35" s="141" t="e">
        <f t="shared" si="0"/>
        <v>#DIV/0!</v>
      </c>
      <c r="J35" s="83" t="e">
        <f t="shared" si="1"/>
        <v>#DIV/0!</v>
      </c>
      <c r="K35" s="158"/>
      <c r="L35" s="53" t="e">
        <f t="shared" si="2"/>
        <v>#DIV/0!</v>
      </c>
      <c r="M35" s="20" t="e">
        <f t="shared" si="3"/>
        <v>#DIV/0!</v>
      </c>
      <c r="N35" s="21" t="e">
        <f t="shared" si="4"/>
        <v>#DIV/0!</v>
      </c>
    </row>
    <row r="36" spans="1:14">
      <c r="A36" s="17">
        <v>24</v>
      </c>
      <c r="B36" s="150"/>
      <c r="C36" s="149"/>
      <c r="D36" s="24">
        <f>C36*C4/1000</f>
        <v>0</v>
      </c>
      <c r="E36" s="151"/>
      <c r="F36" s="154"/>
      <c r="G36" s="156" t="e">
        <f>M4/J4*C36</f>
        <v>#DIV/0!</v>
      </c>
      <c r="H36" s="139" t="e">
        <f>M5/J4*C36</f>
        <v>#DIV/0!</v>
      </c>
      <c r="I36" s="141" t="e">
        <f t="shared" si="0"/>
        <v>#DIV/0!</v>
      </c>
      <c r="J36" s="83" t="e">
        <f t="shared" si="1"/>
        <v>#DIV/0!</v>
      </c>
      <c r="K36" s="158"/>
      <c r="L36" s="53" t="e">
        <f t="shared" si="2"/>
        <v>#DIV/0!</v>
      </c>
      <c r="M36" s="20" t="e">
        <f t="shared" si="3"/>
        <v>#DIV/0!</v>
      </c>
      <c r="N36" s="21" t="e">
        <f t="shared" si="4"/>
        <v>#DIV/0!</v>
      </c>
    </row>
    <row r="37" spans="1:14">
      <c r="A37" s="17">
        <v>25</v>
      </c>
      <c r="B37" s="148"/>
      <c r="C37" s="149"/>
      <c r="D37" s="24">
        <f>C37*C4/1000</f>
        <v>0</v>
      </c>
      <c r="E37" s="151"/>
      <c r="F37" s="154"/>
      <c r="G37" s="156" t="e">
        <f>M4/J4*C37</f>
        <v>#DIV/0!</v>
      </c>
      <c r="H37" s="139" t="e">
        <f>M5/J4*C37</f>
        <v>#DIV/0!</v>
      </c>
      <c r="I37" s="141" t="e">
        <f t="shared" si="0"/>
        <v>#DIV/0!</v>
      </c>
      <c r="J37" s="83" t="e">
        <f t="shared" si="1"/>
        <v>#DIV/0!</v>
      </c>
      <c r="K37" s="158"/>
      <c r="L37" s="53" t="e">
        <f t="shared" si="2"/>
        <v>#DIV/0!</v>
      </c>
      <c r="M37" s="20" t="e">
        <f t="shared" si="3"/>
        <v>#DIV/0!</v>
      </c>
      <c r="N37" s="21" t="e">
        <f t="shared" si="4"/>
        <v>#DIV/0!</v>
      </c>
    </row>
    <row r="38" spans="1:14">
      <c r="A38" s="17">
        <v>26</v>
      </c>
      <c r="B38" s="148"/>
      <c r="C38" s="149"/>
      <c r="D38" s="24">
        <f>C38*C4/1000</f>
        <v>0</v>
      </c>
      <c r="E38" s="151"/>
      <c r="F38" s="154"/>
      <c r="G38" s="156" t="e">
        <f>M4/J4*C38</f>
        <v>#DIV/0!</v>
      </c>
      <c r="H38" s="139" t="e">
        <f>M5/J4*C38</f>
        <v>#DIV/0!</v>
      </c>
      <c r="I38" s="141" t="e">
        <f t="shared" si="0"/>
        <v>#DIV/0!</v>
      </c>
      <c r="J38" s="83" t="e">
        <f t="shared" si="1"/>
        <v>#DIV/0!</v>
      </c>
      <c r="K38" s="158"/>
      <c r="L38" s="53" t="e">
        <f t="shared" si="2"/>
        <v>#DIV/0!</v>
      </c>
      <c r="M38" s="20" t="e">
        <f t="shared" si="3"/>
        <v>#DIV/0!</v>
      </c>
      <c r="N38" s="21" t="e">
        <f t="shared" si="4"/>
        <v>#DIV/0!</v>
      </c>
    </row>
    <row r="39" spans="1:14">
      <c r="A39" s="17">
        <v>27</v>
      </c>
      <c r="B39" s="148"/>
      <c r="C39" s="149"/>
      <c r="D39" s="24">
        <f>C39*C4/1000</f>
        <v>0</v>
      </c>
      <c r="E39" s="151"/>
      <c r="F39" s="154"/>
      <c r="G39" s="156" t="e">
        <f>M4/J4*C39</f>
        <v>#DIV/0!</v>
      </c>
      <c r="H39" s="139" t="e">
        <f>M5/J4*C39</f>
        <v>#DIV/0!</v>
      </c>
      <c r="I39" s="141" t="e">
        <f t="shared" si="0"/>
        <v>#DIV/0!</v>
      </c>
      <c r="J39" s="83" t="e">
        <f t="shared" si="1"/>
        <v>#DIV/0!</v>
      </c>
      <c r="K39" s="158"/>
      <c r="L39" s="53" t="e">
        <f t="shared" si="2"/>
        <v>#DIV/0!</v>
      </c>
      <c r="M39" s="20" t="e">
        <f t="shared" si="3"/>
        <v>#DIV/0!</v>
      </c>
      <c r="N39" s="21" t="e">
        <f t="shared" si="4"/>
        <v>#DIV/0!</v>
      </c>
    </row>
    <row r="40" spans="1:14">
      <c r="A40" s="17">
        <v>28</v>
      </c>
      <c r="B40" s="148"/>
      <c r="C40" s="149"/>
      <c r="D40" s="24">
        <f>C40*C4/1000</f>
        <v>0</v>
      </c>
      <c r="E40" s="151"/>
      <c r="F40" s="154"/>
      <c r="G40" s="156" t="e">
        <f>M4/J4*C40</f>
        <v>#DIV/0!</v>
      </c>
      <c r="H40" s="139" t="e">
        <f>M5/J4*C40</f>
        <v>#DIV/0!</v>
      </c>
      <c r="I40" s="141" t="e">
        <f t="shared" si="0"/>
        <v>#DIV/0!</v>
      </c>
      <c r="J40" s="83" t="e">
        <f t="shared" si="1"/>
        <v>#DIV/0!</v>
      </c>
      <c r="K40" s="158"/>
      <c r="L40" s="53" t="e">
        <f t="shared" si="2"/>
        <v>#DIV/0!</v>
      </c>
      <c r="M40" s="20" t="e">
        <f t="shared" si="3"/>
        <v>#DIV/0!</v>
      </c>
      <c r="N40" s="21" t="e">
        <f t="shared" si="4"/>
        <v>#DIV/0!</v>
      </c>
    </row>
    <row r="41" spans="1:14">
      <c r="A41" s="17">
        <v>29</v>
      </c>
      <c r="B41" s="148"/>
      <c r="C41" s="149"/>
      <c r="D41" s="24">
        <f>C41*C4/1000</f>
        <v>0</v>
      </c>
      <c r="E41" s="151"/>
      <c r="F41" s="154"/>
      <c r="G41" s="156" t="e">
        <f>M4/J4*C41</f>
        <v>#DIV/0!</v>
      </c>
      <c r="H41" s="139" t="e">
        <f>M5/J4*C41</f>
        <v>#DIV/0!</v>
      </c>
      <c r="I41" s="141" t="e">
        <f t="shared" si="0"/>
        <v>#DIV/0!</v>
      </c>
      <c r="J41" s="83" t="e">
        <f t="shared" si="1"/>
        <v>#DIV/0!</v>
      </c>
      <c r="K41" s="158"/>
      <c r="L41" s="53" t="e">
        <f t="shared" si="2"/>
        <v>#DIV/0!</v>
      </c>
      <c r="M41" s="20" t="e">
        <f t="shared" si="3"/>
        <v>#DIV/0!</v>
      </c>
      <c r="N41" s="21" t="e">
        <f t="shared" si="4"/>
        <v>#DIV/0!</v>
      </c>
    </row>
    <row r="42" spans="1:14">
      <c r="A42" s="17">
        <v>30</v>
      </c>
      <c r="B42" s="148"/>
      <c r="C42" s="149"/>
      <c r="D42" s="24">
        <f>C42*C4/1000</f>
        <v>0</v>
      </c>
      <c r="E42" s="151"/>
      <c r="F42" s="154"/>
      <c r="G42" s="156" t="e">
        <f>M4/J4*C42</f>
        <v>#DIV/0!</v>
      </c>
      <c r="H42" s="139" t="e">
        <f>M5/J4*C42</f>
        <v>#DIV/0!</v>
      </c>
      <c r="I42" s="141" t="e">
        <f t="shared" si="0"/>
        <v>#DIV/0!</v>
      </c>
      <c r="J42" s="83" t="e">
        <f t="shared" si="1"/>
        <v>#DIV/0!</v>
      </c>
      <c r="K42" s="158"/>
      <c r="L42" s="53" t="e">
        <f t="shared" si="2"/>
        <v>#DIV/0!</v>
      </c>
      <c r="M42" s="20" t="e">
        <f t="shared" si="3"/>
        <v>#DIV/0!</v>
      </c>
      <c r="N42" s="21" t="e">
        <f t="shared" si="4"/>
        <v>#DIV/0!</v>
      </c>
    </row>
    <row r="43" spans="1:14">
      <c r="A43" s="17">
        <v>31</v>
      </c>
      <c r="B43" s="150"/>
      <c r="C43" s="149"/>
      <c r="D43" s="24">
        <f>C43*C4/1000</f>
        <v>0</v>
      </c>
      <c r="E43" s="151"/>
      <c r="F43" s="154"/>
      <c r="G43" s="156" t="e">
        <f>M4/J4*C43</f>
        <v>#DIV/0!</v>
      </c>
      <c r="H43" s="139" t="e">
        <f>M5/J4*C43</f>
        <v>#DIV/0!</v>
      </c>
      <c r="I43" s="141" t="e">
        <f t="shared" si="0"/>
        <v>#DIV/0!</v>
      </c>
      <c r="J43" s="83" t="e">
        <f t="shared" si="1"/>
        <v>#DIV/0!</v>
      </c>
      <c r="K43" s="158"/>
      <c r="L43" s="53" t="e">
        <f t="shared" si="2"/>
        <v>#DIV/0!</v>
      </c>
      <c r="M43" s="20" t="e">
        <f t="shared" si="3"/>
        <v>#DIV/0!</v>
      </c>
      <c r="N43" s="21" t="e">
        <f t="shared" si="4"/>
        <v>#DIV/0!</v>
      </c>
    </row>
    <row r="44" spans="1:14">
      <c r="A44" s="17">
        <v>32</v>
      </c>
      <c r="B44" s="148"/>
      <c r="C44" s="149"/>
      <c r="D44" s="24">
        <f>C44*C4/1000</f>
        <v>0</v>
      </c>
      <c r="E44" s="151"/>
      <c r="F44" s="154"/>
      <c r="G44" s="156" t="e">
        <f>M4/J4*C44</f>
        <v>#DIV/0!</v>
      </c>
      <c r="H44" s="139" t="e">
        <f>M5/J4*C44</f>
        <v>#DIV/0!</v>
      </c>
      <c r="I44" s="141" t="e">
        <f t="shared" si="0"/>
        <v>#DIV/0!</v>
      </c>
      <c r="J44" s="83" t="e">
        <f t="shared" si="1"/>
        <v>#DIV/0!</v>
      </c>
      <c r="K44" s="158"/>
      <c r="L44" s="53" t="e">
        <f t="shared" si="2"/>
        <v>#DIV/0!</v>
      </c>
      <c r="M44" s="20" t="e">
        <f t="shared" si="3"/>
        <v>#DIV/0!</v>
      </c>
      <c r="N44" s="21" t="e">
        <f t="shared" si="4"/>
        <v>#DIV/0!</v>
      </c>
    </row>
    <row r="45" spans="1:14">
      <c r="A45" s="17">
        <v>33</v>
      </c>
      <c r="B45" s="148"/>
      <c r="C45" s="149"/>
      <c r="D45" s="24">
        <f>C45*C4/1000</f>
        <v>0</v>
      </c>
      <c r="E45" s="151"/>
      <c r="F45" s="154"/>
      <c r="G45" s="156" t="e">
        <f>M4/J4*C45</f>
        <v>#DIV/0!</v>
      </c>
      <c r="H45" s="139" t="e">
        <f>M5/J4*C45</f>
        <v>#DIV/0!</v>
      </c>
      <c r="I45" s="141" t="e">
        <f t="shared" si="0"/>
        <v>#DIV/0!</v>
      </c>
      <c r="J45" s="83" t="e">
        <f t="shared" si="1"/>
        <v>#DIV/0!</v>
      </c>
      <c r="K45" s="158"/>
      <c r="L45" s="53" t="e">
        <f t="shared" si="2"/>
        <v>#DIV/0!</v>
      </c>
      <c r="M45" s="20" t="e">
        <f t="shared" si="3"/>
        <v>#DIV/0!</v>
      </c>
      <c r="N45" s="21" t="e">
        <f t="shared" si="4"/>
        <v>#DIV/0!</v>
      </c>
    </row>
    <row r="46" spans="1:14">
      <c r="A46" s="17">
        <v>34</v>
      </c>
      <c r="B46" s="148"/>
      <c r="C46" s="149"/>
      <c r="D46" s="24">
        <f>C46*C4/1000</f>
        <v>0</v>
      </c>
      <c r="E46" s="151"/>
      <c r="F46" s="154"/>
      <c r="G46" s="156" t="e">
        <f>M4/J4*C46</f>
        <v>#DIV/0!</v>
      </c>
      <c r="H46" s="139" t="e">
        <f>M5/J4*C46</f>
        <v>#DIV/0!</v>
      </c>
      <c r="I46" s="141" t="e">
        <f t="shared" si="0"/>
        <v>#DIV/0!</v>
      </c>
      <c r="J46" s="83" t="e">
        <f t="shared" si="1"/>
        <v>#DIV/0!</v>
      </c>
      <c r="K46" s="158"/>
      <c r="L46" s="53" t="e">
        <f t="shared" si="2"/>
        <v>#DIV/0!</v>
      </c>
      <c r="M46" s="20" t="e">
        <f t="shared" si="3"/>
        <v>#DIV/0!</v>
      </c>
      <c r="N46" s="21" t="e">
        <f t="shared" si="4"/>
        <v>#DIV/0!</v>
      </c>
    </row>
    <row r="47" spans="1:14">
      <c r="A47" s="17">
        <v>35</v>
      </c>
      <c r="B47" s="148"/>
      <c r="C47" s="149"/>
      <c r="D47" s="24">
        <f>C47*C4/1000</f>
        <v>0</v>
      </c>
      <c r="E47" s="151"/>
      <c r="F47" s="154"/>
      <c r="G47" s="156" t="e">
        <f>M4/J4*C47</f>
        <v>#DIV/0!</v>
      </c>
      <c r="H47" s="139" t="e">
        <f>M5/J4*C47</f>
        <v>#DIV/0!</v>
      </c>
      <c r="I47" s="141" t="e">
        <f t="shared" si="0"/>
        <v>#DIV/0!</v>
      </c>
      <c r="J47" s="83" t="e">
        <f t="shared" si="1"/>
        <v>#DIV/0!</v>
      </c>
      <c r="K47" s="158"/>
      <c r="L47" s="53" t="e">
        <f t="shared" si="2"/>
        <v>#DIV/0!</v>
      </c>
      <c r="M47" s="20" t="e">
        <f t="shared" si="3"/>
        <v>#DIV/0!</v>
      </c>
      <c r="N47" s="21" t="e">
        <f t="shared" si="4"/>
        <v>#DIV/0!</v>
      </c>
    </row>
    <row r="48" spans="1:14">
      <c r="A48" s="17">
        <v>36</v>
      </c>
      <c r="B48" s="148"/>
      <c r="C48" s="149"/>
      <c r="D48" s="24">
        <f>C48*C4/1000</f>
        <v>0</v>
      </c>
      <c r="E48" s="151"/>
      <c r="F48" s="154"/>
      <c r="G48" s="156" t="e">
        <f>M4/J4*C48</f>
        <v>#DIV/0!</v>
      </c>
      <c r="H48" s="139" t="e">
        <f>M5/J4*C48</f>
        <v>#DIV/0!</v>
      </c>
      <c r="I48" s="141" t="e">
        <f t="shared" si="0"/>
        <v>#DIV/0!</v>
      </c>
      <c r="J48" s="83" t="e">
        <f t="shared" si="1"/>
        <v>#DIV/0!</v>
      </c>
      <c r="K48" s="158"/>
      <c r="L48" s="53" t="e">
        <f t="shared" si="2"/>
        <v>#DIV/0!</v>
      </c>
      <c r="M48" s="20" t="e">
        <f t="shared" si="3"/>
        <v>#DIV/0!</v>
      </c>
      <c r="N48" s="21" t="e">
        <f t="shared" si="4"/>
        <v>#DIV/0!</v>
      </c>
    </row>
    <row r="49" spans="1:14">
      <c r="A49" s="17">
        <v>37</v>
      </c>
      <c r="B49" s="148"/>
      <c r="C49" s="149"/>
      <c r="D49" s="24">
        <f>C49*C4/1000</f>
        <v>0</v>
      </c>
      <c r="E49" s="151"/>
      <c r="F49" s="154"/>
      <c r="G49" s="156" t="e">
        <f>M4/J4*C49</f>
        <v>#DIV/0!</v>
      </c>
      <c r="H49" s="139" t="e">
        <f>M5/J4*C49</f>
        <v>#DIV/0!</v>
      </c>
      <c r="I49" s="141" t="e">
        <f t="shared" si="0"/>
        <v>#DIV/0!</v>
      </c>
      <c r="J49" s="83" t="e">
        <f t="shared" si="1"/>
        <v>#DIV/0!</v>
      </c>
      <c r="K49" s="158"/>
      <c r="L49" s="53" t="e">
        <f t="shared" si="2"/>
        <v>#DIV/0!</v>
      </c>
      <c r="M49" s="20" t="e">
        <f t="shared" si="3"/>
        <v>#DIV/0!</v>
      </c>
      <c r="N49" s="21" t="e">
        <f t="shared" si="4"/>
        <v>#DIV/0!</v>
      </c>
    </row>
    <row r="50" spans="1:14">
      <c r="A50" s="17">
        <v>38</v>
      </c>
      <c r="B50" s="148"/>
      <c r="C50" s="149"/>
      <c r="D50" s="24">
        <f>C50*C4/1000</f>
        <v>0</v>
      </c>
      <c r="E50" s="151"/>
      <c r="F50" s="154"/>
      <c r="G50" s="156" t="e">
        <f>M4/J4*C50</f>
        <v>#DIV/0!</v>
      </c>
      <c r="H50" s="139" t="e">
        <f>M5/J4*C50</f>
        <v>#DIV/0!</v>
      </c>
      <c r="I50" s="141" t="e">
        <f t="shared" si="0"/>
        <v>#DIV/0!</v>
      </c>
      <c r="J50" s="83" t="e">
        <f t="shared" si="1"/>
        <v>#DIV/0!</v>
      </c>
      <c r="K50" s="158"/>
      <c r="L50" s="53" t="e">
        <f t="shared" si="2"/>
        <v>#DIV/0!</v>
      </c>
      <c r="M50" s="20" t="e">
        <f t="shared" si="3"/>
        <v>#DIV/0!</v>
      </c>
      <c r="N50" s="21" t="e">
        <f t="shared" si="4"/>
        <v>#DIV/0!</v>
      </c>
    </row>
    <row r="51" spans="1:14">
      <c r="A51" s="17">
        <v>39</v>
      </c>
      <c r="B51" s="148"/>
      <c r="C51" s="149"/>
      <c r="D51" s="24">
        <f>C51*C4/1000</f>
        <v>0</v>
      </c>
      <c r="E51" s="151"/>
      <c r="F51" s="154"/>
      <c r="G51" s="156" t="e">
        <f>M4/J4*C51</f>
        <v>#DIV/0!</v>
      </c>
      <c r="H51" s="139" t="e">
        <f>M5/J4*C51</f>
        <v>#DIV/0!</v>
      </c>
      <c r="I51" s="141" t="e">
        <f t="shared" si="0"/>
        <v>#DIV/0!</v>
      </c>
      <c r="J51" s="83" t="e">
        <f t="shared" si="1"/>
        <v>#DIV/0!</v>
      </c>
      <c r="K51" s="158"/>
      <c r="L51" s="53" t="e">
        <f t="shared" si="2"/>
        <v>#DIV/0!</v>
      </c>
      <c r="M51" s="20" t="e">
        <f t="shared" si="3"/>
        <v>#DIV/0!</v>
      </c>
      <c r="N51" s="21" t="e">
        <f t="shared" si="4"/>
        <v>#DIV/0!</v>
      </c>
    </row>
    <row r="52" spans="1:14">
      <c r="A52" s="17">
        <v>40</v>
      </c>
      <c r="B52" s="148"/>
      <c r="C52" s="149"/>
      <c r="D52" s="24">
        <f>C52*C4/1000</f>
        <v>0</v>
      </c>
      <c r="E52" s="151"/>
      <c r="F52" s="154"/>
      <c r="G52" s="156" t="e">
        <f>M4/J4*C52</f>
        <v>#DIV/0!</v>
      </c>
      <c r="H52" s="139" t="e">
        <f>M5/J4*C52</f>
        <v>#DIV/0!</v>
      </c>
      <c r="I52" s="141" t="e">
        <f t="shared" si="0"/>
        <v>#DIV/0!</v>
      </c>
      <c r="J52" s="83" t="e">
        <f t="shared" si="1"/>
        <v>#DIV/0!</v>
      </c>
      <c r="K52" s="158"/>
      <c r="L52" s="53" t="e">
        <f t="shared" si="2"/>
        <v>#DIV/0!</v>
      </c>
      <c r="M52" s="20" t="e">
        <f t="shared" si="3"/>
        <v>#DIV/0!</v>
      </c>
      <c r="N52" s="21" t="e">
        <f t="shared" si="4"/>
        <v>#DIV/0!</v>
      </c>
    </row>
    <row r="53" spans="1:14">
      <c r="A53" s="17">
        <v>41</v>
      </c>
      <c r="B53" s="150"/>
      <c r="C53" s="149"/>
      <c r="D53" s="24">
        <f>C53*C4/1000</f>
        <v>0</v>
      </c>
      <c r="E53" s="151"/>
      <c r="F53" s="154"/>
      <c r="G53" s="156" t="e">
        <f>M4/J4*C53</f>
        <v>#DIV/0!</v>
      </c>
      <c r="H53" s="139" t="e">
        <f>M5/J4*C53</f>
        <v>#DIV/0!</v>
      </c>
      <c r="I53" s="141" t="e">
        <f t="shared" si="0"/>
        <v>#DIV/0!</v>
      </c>
      <c r="J53" s="83" t="e">
        <f t="shared" si="1"/>
        <v>#DIV/0!</v>
      </c>
      <c r="K53" s="158"/>
      <c r="L53" s="53" t="e">
        <f t="shared" si="2"/>
        <v>#DIV/0!</v>
      </c>
      <c r="M53" s="20" t="e">
        <f t="shared" si="3"/>
        <v>#DIV/0!</v>
      </c>
      <c r="N53" s="21" t="e">
        <f t="shared" si="4"/>
        <v>#DIV/0!</v>
      </c>
    </row>
    <row r="54" spans="1:14">
      <c r="A54" s="17">
        <v>42</v>
      </c>
      <c r="B54" s="148"/>
      <c r="C54" s="149"/>
      <c r="D54" s="24">
        <f>C54*C4/1000</f>
        <v>0</v>
      </c>
      <c r="E54" s="151"/>
      <c r="F54" s="154"/>
      <c r="G54" s="156" t="e">
        <f>M4/J4*C54</f>
        <v>#DIV/0!</v>
      </c>
      <c r="H54" s="139" t="e">
        <f>M5/J4*C54</f>
        <v>#DIV/0!</v>
      </c>
      <c r="I54" s="141" t="e">
        <f t="shared" si="0"/>
        <v>#DIV/0!</v>
      </c>
      <c r="J54" s="83" t="e">
        <f t="shared" si="1"/>
        <v>#DIV/0!</v>
      </c>
      <c r="K54" s="158"/>
      <c r="L54" s="53" t="e">
        <f t="shared" si="2"/>
        <v>#DIV/0!</v>
      </c>
      <c r="M54" s="20" t="e">
        <f t="shared" si="3"/>
        <v>#DIV/0!</v>
      </c>
      <c r="N54" s="21" t="e">
        <f t="shared" si="4"/>
        <v>#DIV/0!</v>
      </c>
    </row>
    <row r="55" spans="1:14">
      <c r="A55" s="17">
        <v>43</v>
      </c>
      <c r="B55" s="148"/>
      <c r="C55" s="149"/>
      <c r="D55" s="24">
        <f>C55*C4/1000</f>
        <v>0</v>
      </c>
      <c r="E55" s="151"/>
      <c r="F55" s="154"/>
      <c r="G55" s="156" t="e">
        <f>M4/J4*C55</f>
        <v>#DIV/0!</v>
      </c>
      <c r="H55" s="139" t="e">
        <f>M5/J4*C55</f>
        <v>#DIV/0!</v>
      </c>
      <c r="I55" s="141" t="e">
        <f t="shared" si="0"/>
        <v>#DIV/0!</v>
      </c>
      <c r="J55" s="83" t="e">
        <f t="shared" si="1"/>
        <v>#DIV/0!</v>
      </c>
      <c r="K55" s="158"/>
      <c r="L55" s="53" t="e">
        <f t="shared" si="2"/>
        <v>#DIV/0!</v>
      </c>
      <c r="M55" s="20" t="e">
        <f t="shared" si="3"/>
        <v>#DIV/0!</v>
      </c>
      <c r="N55" s="21" t="e">
        <f t="shared" si="4"/>
        <v>#DIV/0!</v>
      </c>
    </row>
    <row r="56" spans="1:14">
      <c r="A56" s="17">
        <v>44</v>
      </c>
      <c r="B56" s="148"/>
      <c r="C56" s="149"/>
      <c r="D56" s="24">
        <f>C56*C4/1000</f>
        <v>0</v>
      </c>
      <c r="E56" s="151"/>
      <c r="F56" s="154"/>
      <c r="G56" s="156" t="e">
        <f>M4/J4*C56</f>
        <v>#DIV/0!</v>
      </c>
      <c r="H56" s="139" t="e">
        <f>M5/J4*C56</f>
        <v>#DIV/0!</v>
      </c>
      <c r="I56" s="141" t="e">
        <f t="shared" si="0"/>
        <v>#DIV/0!</v>
      </c>
      <c r="J56" s="83" t="e">
        <f t="shared" si="1"/>
        <v>#DIV/0!</v>
      </c>
      <c r="K56" s="158"/>
      <c r="L56" s="53" t="e">
        <f t="shared" si="2"/>
        <v>#DIV/0!</v>
      </c>
      <c r="M56" s="20" t="e">
        <f t="shared" si="3"/>
        <v>#DIV/0!</v>
      </c>
      <c r="N56" s="21" t="e">
        <f t="shared" si="4"/>
        <v>#DIV/0!</v>
      </c>
    </row>
    <row r="57" spans="1:14">
      <c r="A57" s="17">
        <v>45</v>
      </c>
      <c r="B57" s="148"/>
      <c r="C57" s="149"/>
      <c r="D57" s="24">
        <f>C57*C4/1000</f>
        <v>0</v>
      </c>
      <c r="E57" s="151"/>
      <c r="F57" s="154"/>
      <c r="G57" s="156" t="e">
        <f>M4/J4*C57</f>
        <v>#DIV/0!</v>
      </c>
      <c r="H57" s="139" t="e">
        <f>M5/J4*C57</f>
        <v>#DIV/0!</v>
      </c>
      <c r="I57" s="141" t="e">
        <f t="shared" si="0"/>
        <v>#DIV/0!</v>
      </c>
      <c r="J57" s="83" t="e">
        <f t="shared" si="1"/>
        <v>#DIV/0!</v>
      </c>
      <c r="K57" s="158"/>
      <c r="L57" s="53" t="e">
        <f t="shared" si="2"/>
        <v>#DIV/0!</v>
      </c>
      <c r="M57" s="20" t="e">
        <f t="shared" si="3"/>
        <v>#DIV/0!</v>
      </c>
      <c r="N57" s="21" t="e">
        <f t="shared" si="4"/>
        <v>#DIV/0!</v>
      </c>
    </row>
    <row r="58" spans="1:14">
      <c r="A58" s="17">
        <v>46</v>
      </c>
      <c r="B58" s="148"/>
      <c r="C58" s="149"/>
      <c r="D58" s="24">
        <f>C58*C4/1000</f>
        <v>0</v>
      </c>
      <c r="E58" s="151"/>
      <c r="F58" s="154"/>
      <c r="G58" s="156" t="e">
        <f>M4/J4*C58</f>
        <v>#DIV/0!</v>
      </c>
      <c r="H58" s="139" t="e">
        <f>M5/J4*C58</f>
        <v>#DIV/0!</v>
      </c>
      <c r="I58" s="141" t="e">
        <f t="shared" si="0"/>
        <v>#DIV/0!</v>
      </c>
      <c r="J58" s="83" t="e">
        <f t="shared" si="1"/>
        <v>#DIV/0!</v>
      </c>
      <c r="K58" s="158"/>
      <c r="L58" s="53" t="e">
        <f t="shared" si="2"/>
        <v>#DIV/0!</v>
      </c>
      <c r="M58" s="20" t="e">
        <f t="shared" si="3"/>
        <v>#DIV/0!</v>
      </c>
      <c r="N58" s="21" t="e">
        <f t="shared" si="4"/>
        <v>#DIV/0!</v>
      </c>
    </row>
    <row r="59" spans="1:14">
      <c r="A59" s="17">
        <v>47</v>
      </c>
      <c r="B59" s="148"/>
      <c r="C59" s="149"/>
      <c r="D59" s="24">
        <f>C59*C4/1000</f>
        <v>0</v>
      </c>
      <c r="E59" s="151"/>
      <c r="F59" s="154"/>
      <c r="G59" s="156" t="e">
        <f>M4/J4*C59</f>
        <v>#DIV/0!</v>
      </c>
      <c r="H59" s="139" t="e">
        <f>M5/J4*C59</f>
        <v>#DIV/0!</v>
      </c>
      <c r="I59" s="141" t="e">
        <f t="shared" si="0"/>
        <v>#DIV/0!</v>
      </c>
      <c r="J59" s="83" t="e">
        <f t="shared" si="1"/>
        <v>#DIV/0!</v>
      </c>
      <c r="K59" s="158"/>
      <c r="L59" s="53" t="e">
        <f t="shared" si="2"/>
        <v>#DIV/0!</v>
      </c>
      <c r="M59" s="20" t="e">
        <f t="shared" si="3"/>
        <v>#DIV/0!</v>
      </c>
      <c r="N59" s="21" t="e">
        <f t="shared" si="4"/>
        <v>#DIV/0!</v>
      </c>
    </row>
    <row r="60" spans="1:14">
      <c r="A60" s="17">
        <v>48</v>
      </c>
      <c r="B60" s="148"/>
      <c r="C60" s="149"/>
      <c r="D60" s="24">
        <f>C60*C4/1000</f>
        <v>0</v>
      </c>
      <c r="E60" s="151"/>
      <c r="F60" s="154"/>
      <c r="G60" s="156" t="e">
        <f>M4/J4*C60</f>
        <v>#DIV/0!</v>
      </c>
      <c r="H60" s="139" t="e">
        <f>M5/J4*C60</f>
        <v>#DIV/0!</v>
      </c>
      <c r="I60" s="141" t="e">
        <f t="shared" si="0"/>
        <v>#DIV/0!</v>
      </c>
      <c r="J60" s="83" t="e">
        <f t="shared" si="1"/>
        <v>#DIV/0!</v>
      </c>
      <c r="K60" s="158"/>
      <c r="L60" s="53" t="e">
        <f t="shared" si="2"/>
        <v>#DIV/0!</v>
      </c>
      <c r="M60" s="20" t="e">
        <f t="shared" si="3"/>
        <v>#DIV/0!</v>
      </c>
      <c r="N60" s="21" t="e">
        <f t="shared" si="4"/>
        <v>#DIV/0!</v>
      </c>
    </row>
    <row r="61" spans="1:14">
      <c r="A61" s="17">
        <v>49</v>
      </c>
      <c r="B61" s="148"/>
      <c r="C61" s="149"/>
      <c r="D61" s="24">
        <f>C61*C4/1000</f>
        <v>0</v>
      </c>
      <c r="E61" s="151"/>
      <c r="F61" s="154"/>
      <c r="G61" s="156" t="e">
        <f>M4/J4*C61</f>
        <v>#DIV/0!</v>
      </c>
      <c r="H61" s="139" t="e">
        <f>M5/J4*C61</f>
        <v>#DIV/0!</v>
      </c>
      <c r="I61" s="141" t="e">
        <f t="shared" si="0"/>
        <v>#DIV/0!</v>
      </c>
      <c r="J61" s="83" t="e">
        <f t="shared" si="1"/>
        <v>#DIV/0!</v>
      </c>
      <c r="K61" s="158"/>
      <c r="L61" s="53" t="e">
        <f t="shared" si="2"/>
        <v>#DIV/0!</v>
      </c>
      <c r="M61" s="20" t="e">
        <f t="shared" si="3"/>
        <v>#DIV/0!</v>
      </c>
      <c r="N61" s="21" t="e">
        <f t="shared" si="4"/>
        <v>#DIV/0!</v>
      </c>
    </row>
    <row r="62" spans="1:14" ht="15" thickBot="1">
      <c r="A62" s="17">
        <v>50</v>
      </c>
      <c r="B62" s="148"/>
      <c r="C62" s="149"/>
      <c r="D62" s="24">
        <f>C62*C4/1000</f>
        <v>0</v>
      </c>
      <c r="E62" s="151"/>
      <c r="F62" s="154"/>
      <c r="G62" s="156" t="e">
        <f>M4/J4*C62</f>
        <v>#DIV/0!</v>
      </c>
      <c r="H62" s="139" t="e">
        <f>M5/J4*C62</f>
        <v>#DIV/0!</v>
      </c>
      <c r="I62" s="141" t="e">
        <f t="shared" si="0"/>
        <v>#DIV/0!</v>
      </c>
      <c r="J62" s="83" t="e">
        <f t="shared" si="1"/>
        <v>#DIV/0!</v>
      </c>
      <c r="K62" s="158"/>
      <c r="L62" s="53" t="e">
        <f t="shared" si="2"/>
        <v>#DIV/0!</v>
      </c>
      <c r="M62" s="20" t="e">
        <f t="shared" si="3"/>
        <v>#DIV/0!</v>
      </c>
      <c r="N62" s="21" t="e">
        <f t="shared" si="4"/>
        <v>#DIV/0!</v>
      </c>
    </row>
    <row r="63" spans="1:14" ht="15" thickBot="1">
      <c r="A63" s="19"/>
      <c r="B63" s="75" t="s">
        <v>44</v>
      </c>
      <c r="C63" s="205">
        <f>SUM(C13:C62)</f>
        <v>0</v>
      </c>
      <c r="D63" s="206">
        <f>SUM(D13:D62)</f>
        <v>0</v>
      </c>
      <c r="E63" s="207">
        <f>SUM(E13:E62)</f>
        <v>0</v>
      </c>
      <c r="F63" s="209"/>
      <c r="G63" s="135" t="e">
        <f t="shared" ref="G63:N63" si="5">SUM(G13:G62)</f>
        <v>#DIV/0!</v>
      </c>
      <c r="H63" s="78" t="e">
        <f t="shared" si="5"/>
        <v>#DIV/0!</v>
      </c>
      <c r="I63" s="78" t="e">
        <f>SUM(I13:I62)</f>
        <v>#DIV/0!</v>
      </c>
      <c r="J63" s="79" t="e">
        <f t="shared" si="5"/>
        <v>#DIV/0!</v>
      </c>
      <c r="K63" s="136">
        <f t="shared" si="5"/>
        <v>0</v>
      </c>
      <c r="L63" s="80" t="e">
        <f t="shared" si="5"/>
        <v>#DIV/0!</v>
      </c>
      <c r="M63" s="81" t="e">
        <f t="shared" si="5"/>
        <v>#DIV/0!</v>
      </c>
      <c r="N63" s="84" t="e">
        <f t="shared" si="5"/>
        <v>#DIV/0!</v>
      </c>
    </row>
    <row r="64" spans="1:14">
      <c r="B64" s="8"/>
      <c r="D64" s="23"/>
      <c r="E64" s="44"/>
      <c r="F64" s="44"/>
      <c r="G64" s="44"/>
      <c r="H64" s="137"/>
      <c r="I64" s="137"/>
      <c r="J64" s="137"/>
      <c r="K64" s="129"/>
    </row>
    <row r="65" spans="2:2">
      <c r="B65" s="90"/>
    </row>
    <row r="66" spans="2:2">
      <c r="B66" s="90"/>
    </row>
    <row r="67" spans="2:2">
      <c r="B67" s="7"/>
    </row>
    <row r="68" spans="2:2">
      <c r="B68" s="7"/>
    </row>
  </sheetData>
  <sheetProtection selectLockedCells="1"/>
  <mergeCells count="5">
    <mergeCell ref="E7:G7"/>
    <mergeCell ref="L7:N8"/>
    <mergeCell ref="E8:F8"/>
    <mergeCell ref="G8:H8"/>
    <mergeCell ref="E9:F9"/>
  </mergeCells>
  <phoneticPr fontId="44"/>
  <conditionalFormatting sqref="N1:N2">
    <cfRule type="containsBlanks" dxfId="10" priority="9" stopIfTrue="1">
      <formula>LEN(TRIM(N1))=0</formula>
    </cfRule>
  </conditionalFormatting>
  <conditionalFormatting sqref="M4:M5">
    <cfRule type="containsBlanks" dxfId="9" priority="8" stopIfTrue="1">
      <formula>LEN(TRIM(M4))=0</formula>
    </cfRule>
  </conditionalFormatting>
  <conditionalFormatting sqref="I2">
    <cfRule type="containsBlanks" dxfId="8" priority="6" stopIfTrue="1">
      <formula>LEN(TRIM(I2))=0</formula>
    </cfRule>
    <cfRule type="containsBlanks" dxfId="7" priority="7" stopIfTrue="1">
      <formula>LEN(TRIM(I2))=0</formula>
    </cfRule>
  </conditionalFormatting>
  <conditionalFormatting sqref="J4:J5">
    <cfRule type="containsBlanks" dxfId="6" priority="5" stopIfTrue="1">
      <formula>LEN(TRIM(J4))=0</formula>
    </cfRule>
  </conditionalFormatting>
  <conditionalFormatting sqref="G4">
    <cfRule type="containsBlanks" dxfId="5" priority="4" stopIfTrue="1">
      <formula>LEN(TRIM(G4))=0</formula>
    </cfRule>
  </conditionalFormatting>
  <conditionalFormatting sqref="C4">
    <cfRule type="containsBlanks" dxfId="4" priority="3" stopIfTrue="1">
      <formula>LEN(TRIM(C4))=0</formula>
    </cfRule>
  </conditionalFormatting>
  <conditionalFormatting sqref="B13:C62">
    <cfRule type="containsBlanks" dxfId="3" priority="2" stopIfTrue="1">
      <formula>LEN(TRIM(B13))=0</formula>
    </cfRule>
  </conditionalFormatting>
  <conditionalFormatting sqref="K13:K62">
    <cfRule type="containsBlanks" dxfId="2" priority="1" stopIfTrue="1">
      <formula>LEN(TRIM(K13))=0</formula>
    </cfRule>
  </conditionalFormatting>
  <dataValidations count="3">
    <dataValidation type="list" imeMode="halfAlpha" allowBlank="1" showInputMessage="1" showErrorMessage="1" sqref="C64:C65536 C4 C12" xr:uid="{24DF8AB1-6ABB-4AED-B13F-1E72CEFDBC32}">
      <formula1>"8000,21000"</formula1>
    </dataValidation>
    <dataValidation imeMode="hiragana" allowBlank="1" showInputMessage="1" showErrorMessage="1" sqref="M2:N2 B1:B1048576 N1" xr:uid="{7CE23C3D-4A0D-421A-B317-C272C0D51B56}"/>
    <dataValidation imeMode="halfAlpha" allowBlank="1" showInputMessage="1" showErrorMessage="1" sqref="G4 I2 J4:J5 M4:M5 K1:K1048576 C13:C63" xr:uid="{0EA8F172-E62F-4BDB-82B4-C7558B1A181A}"/>
  </dataValidations>
  <pageMargins left="0.82677165354330695" right="0.39370078740157499" top="0.70866141732283505" bottom="0.43307086614173201" header="0.31496062992126" footer="0.27559055118110198"/>
  <pageSetup paperSize="9" scale="95" fitToHeight="0" orientation="landscape" blackAndWhite="1" r:id="rId1"/>
  <headerFooter alignWithMargins="0"/>
  <ignoredErrors>
    <ignoredError sqref="H13:J37 L13:N63 H40:J63 I38:J38 I39:J39 H38:H39" evalError="1"/>
    <ignoredError sqref="G13:G63" evalError="1" unlocked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95264-34AE-4C32-B9B1-1A4560D009D6}">
  <sheetPr>
    <pageSetUpPr fitToPage="1"/>
  </sheetPr>
  <dimension ref="B1:F46"/>
  <sheetViews>
    <sheetView showGridLines="0" view="pageBreakPreview" zoomScaleNormal="100" zoomScaleSheetLayoutView="100" workbookViewId="0">
      <selection activeCell="B9" sqref="B9"/>
    </sheetView>
  </sheetViews>
  <sheetFormatPr defaultColWidth="9" defaultRowHeight="13.5"/>
  <cols>
    <col min="1" max="1" width="3.625" style="3" customWidth="1"/>
    <col min="2" max="2" width="18.625" style="3" customWidth="1"/>
    <col min="3" max="3" width="8.375" style="3" customWidth="1"/>
    <col min="4" max="4" width="27.25" style="3" customWidth="1"/>
    <col min="5" max="5" width="20.625" style="3" customWidth="1"/>
    <col min="6" max="6" width="6.25" style="3" customWidth="1"/>
    <col min="7" max="7" width="18" style="3" customWidth="1"/>
    <col min="8" max="16384" width="9" style="3"/>
  </cols>
  <sheetData>
    <row r="1" spans="2:6" ht="20.100000000000001" customHeight="1"/>
    <row r="2" spans="2:6" ht="20.100000000000001" customHeight="1">
      <c r="B2" s="33" t="s">
        <v>4</v>
      </c>
      <c r="C2" s="49">
        <f>'協定参加者別細目（面積割・個人配分直接入力）'!I2</f>
        <v>0</v>
      </c>
      <c r="D2" s="30" t="s">
        <v>46</v>
      </c>
    </row>
    <row r="3" spans="2:6" ht="25.5" customHeight="1">
      <c r="B3" s="30" t="s">
        <v>47</v>
      </c>
    </row>
    <row r="4" spans="2:6" s="39" customFormat="1" ht="20.100000000000001" customHeight="1">
      <c r="C4" s="31"/>
    </row>
    <row r="5" spans="2:6" s="39" customFormat="1" ht="20.100000000000001" customHeight="1"/>
    <row r="6" spans="2:6" s="39" customFormat="1" ht="20.100000000000001" customHeight="1">
      <c r="D6" s="42"/>
      <c r="E6" s="52" t="s">
        <v>66</v>
      </c>
    </row>
    <row r="7" spans="2:6" s="39" customFormat="1" ht="20.100000000000001" customHeight="1"/>
    <row r="8" spans="2:6" s="39" customFormat="1" ht="20.100000000000001" customHeight="1"/>
    <row r="9" spans="2:6" s="39" customFormat="1" ht="20.100000000000001" customHeight="1">
      <c r="B9" s="128"/>
      <c r="C9" s="42" t="s">
        <v>48</v>
      </c>
      <c r="E9" s="39" t="s">
        <v>67</v>
      </c>
    </row>
    <row r="10" spans="2:6" s="39" customFormat="1" ht="20.100000000000001" customHeight="1">
      <c r="E10" s="128">
        <f>'協定参加者別細目（面積割・個人配分直接入力）'!N1</f>
        <v>0</v>
      </c>
    </row>
    <row r="11" spans="2:6" s="39" customFormat="1" ht="38.25" customHeight="1">
      <c r="E11" s="48" t="s">
        <v>49</v>
      </c>
    </row>
    <row r="12" spans="2:6" s="39" customFormat="1" ht="27" customHeight="1">
      <c r="E12" s="128">
        <f>'協定参加者別細目（面積割・個人配分直接入力）'!N2</f>
        <v>0</v>
      </c>
      <c r="F12" s="32"/>
    </row>
    <row r="13" spans="2:6" ht="20.100000000000001" customHeight="1"/>
    <row r="14" spans="2:6" ht="20.100000000000001" customHeight="1"/>
    <row r="15" spans="2:6" s="40" customFormat="1" ht="20.100000000000001" customHeight="1">
      <c r="B15" s="40" t="s">
        <v>50</v>
      </c>
    </row>
    <row r="16" spans="2:6" s="40" customFormat="1" ht="20.100000000000001" customHeight="1">
      <c r="B16" s="40" t="s">
        <v>51</v>
      </c>
    </row>
    <row r="17" spans="2:5" s="40" customFormat="1" ht="20.100000000000001" customHeight="1">
      <c r="B17" s="40" t="s">
        <v>52</v>
      </c>
    </row>
    <row r="18" spans="2:5" s="40" customFormat="1" ht="20.100000000000001" customHeight="1"/>
    <row r="19" spans="2:5" s="40" customFormat="1" ht="20.100000000000001" customHeight="1">
      <c r="D19" s="41" t="s">
        <v>53</v>
      </c>
    </row>
    <row r="20" spans="2:5" ht="20.100000000000001" customHeight="1" thickBot="1">
      <c r="D20" s="29" t="s">
        <v>54</v>
      </c>
    </row>
    <row r="21" spans="2:5" ht="30" customHeight="1">
      <c r="B21" s="36" t="s">
        <v>55</v>
      </c>
      <c r="C21" s="34" t="s">
        <v>56</v>
      </c>
      <c r="D21" s="45" t="e">
        <f>VLOOKUP(B9,'協定参加者別細目（面積割・個人配分直接入力）'!B:L,11,FALSE)</f>
        <v>#N/A</v>
      </c>
      <c r="E21" s="85" t="s">
        <v>57</v>
      </c>
    </row>
    <row r="22" spans="2:5" ht="30" customHeight="1">
      <c r="B22" s="37" t="s">
        <v>58</v>
      </c>
      <c r="C22" s="35" t="s">
        <v>59</v>
      </c>
      <c r="D22" s="46" t="e">
        <f>VLOOKUP(B9,'協定参加者別細目（面積割・個人配分直接入力）'!B:M,12,FALSE)</f>
        <v>#N/A</v>
      </c>
    </row>
    <row r="23" spans="2:5" ht="30" customHeight="1" thickBot="1">
      <c r="B23" s="38" t="s">
        <v>60</v>
      </c>
      <c r="C23" s="65" t="s">
        <v>61</v>
      </c>
      <c r="D23" s="47" t="e">
        <f>VLOOKUP(B9,'協定参加者別細目（面積割・個人配分直接入力）'!B:N,13,FALSE)</f>
        <v>#N/A</v>
      </c>
    </row>
    <row r="24" spans="2:5" ht="19.5" customHeight="1"/>
    <row r="25" spans="2:5" s="63" customFormat="1" ht="20.100000000000001" customHeight="1">
      <c r="B25" s="63" t="s">
        <v>62</v>
      </c>
    </row>
    <row r="26" spans="2:5" s="63" customFormat="1" ht="20.100000000000001" customHeight="1">
      <c r="B26" s="63" t="s">
        <v>63</v>
      </c>
    </row>
    <row r="27" spans="2:5" s="63" customFormat="1" ht="20.100000000000001" customHeight="1">
      <c r="B27" s="64" t="s">
        <v>64</v>
      </c>
    </row>
    <row r="28" spans="2:5" s="63" customFormat="1" ht="20.100000000000001" customHeight="1">
      <c r="B28" s="63" t="s">
        <v>65</v>
      </c>
    </row>
    <row r="29" spans="2:5" ht="20.100000000000001" customHeight="1"/>
    <row r="30" spans="2:5" ht="20.100000000000001" customHeight="1"/>
    <row r="31" spans="2:5" ht="20.100000000000001" customHeight="1"/>
    <row r="32" spans="2:5"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sheetData>
  <phoneticPr fontId="44"/>
  <conditionalFormatting sqref="E6">
    <cfRule type="containsBlanks" dxfId="1" priority="2" stopIfTrue="1">
      <formula>LEN(TRIM(E6))=0</formula>
    </cfRule>
  </conditionalFormatting>
  <conditionalFormatting sqref="B9">
    <cfRule type="containsBlanks" dxfId="0" priority="1" stopIfTrue="1">
      <formula>LEN(TRIM(B9))=0</formula>
    </cfRule>
  </conditionalFormatting>
  <pageMargins left="0.98425196850393704" right="0.59055118110236204" top="0.98425196850393704" bottom="0.98425196850393704" header="0.511811023622047" footer="0.511811023622047"/>
  <pageSetup paperSize="9" orientation="portrait" blackAndWhite="1" horizontalDpi="300" verticalDpi="300" r:id="rId1"/>
  <headerFooter alignWithMargins="0"/>
  <ignoredErrors>
    <ignoredError sqref="D21:D23"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D8C0D333-89C6-42A4-ABFA-EF831E2A8DF4}">
          <x14:formula1>
            <xm:f>'協定参加者別細目（面積割・個人配分直接入力）'!$B$13:$B$62</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協定参加者別細目（記載例）</vt:lpstr>
      <vt:lpstr>協定参加者別細目（面積割）</vt:lpstr>
      <vt:lpstr>所得お知らせ（面積割）</vt:lpstr>
      <vt:lpstr>協定参加者別細目（面積割・個人配分直接入力）</vt:lpstr>
      <vt:lpstr>所得お知らせ（面積割・個人配分直接入力）</vt:lpstr>
      <vt:lpstr>'協定参加者別細目（記載例）'!Print_Area</vt:lpstr>
      <vt:lpstr>'協定参加者別細目（面積割）'!Print_Area</vt:lpstr>
      <vt:lpstr>'協定参加者別細目（面積割・個人配分直接入力）'!Print_Area</vt:lpstr>
      <vt:lpstr>'所得お知らせ（面積割）'!Print_Area</vt:lpstr>
      <vt:lpstr>'所得お知らせ（面積割・個人配分直接入力）'!Print_Area</vt:lpstr>
      <vt:lpstr>'協定参加者別細目（記載例）'!Print_Titles</vt:lpstr>
      <vt:lpstr>'協定参加者別細目（面積割）'!Print_Titles</vt:lpstr>
      <vt:lpstr>'協定参加者別細目（面積割・個人配分直接入力）'!Print_Titles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dcterms:modified xsi:type="dcterms:W3CDTF">2024-12-24T02:19:50Z</dcterms:modified>
  <cp:category/>
  <cp:contentStatus/>
</cp:coreProperties>
</file>