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v1115sefs\各課入札データ\0327提出期限○\JV　〈4〉新ごみ工単第1号　_旧し尿処理施設等解体（第1期）工事_新ごみ（舘野）\設計書等　確認（修正済）\"/>
    </mc:Choice>
  </mc:AlternateContent>
  <xr:revisionPtr revIDLastSave="0" documentId="13_ncr:1_{DEB3CBBC-93B8-4ED9-AA0B-7114FC7544C5}" xr6:coauthVersionLast="47" xr6:coauthVersionMax="47" xr10:uidLastSave="{00000000-0000-0000-0000-000000000000}"/>
  <bookViews>
    <workbookView xWindow="0" yWindow="2205" windowWidth="22350" windowHeight="11130" xr2:uid="{00000000-000D-0000-FFFF-FFFF00000000}"/>
  </bookViews>
  <sheets>
    <sheet name="設計書（単抜き）" sheetId="4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" localSheetId="0" hidden="1">#REF!</definedName>
    <definedName name="__123Graph_A" hidden="1">#REF!</definedName>
    <definedName name="__123Graph_LBL_A" localSheetId="0" hidden="1">#REF!</definedName>
    <definedName name="__123Graph_LBL_A" hidden="1">#REF!</definedName>
    <definedName name="__123Graph_X" localSheetId="0" hidden="1">#REF!</definedName>
    <definedName name="__123Graph_X" hidden="1">#REF!</definedName>
    <definedName name="_40FF2_" localSheetId="0" hidden="1">{#N/A,#N/A,FALSE,"材料(数)";#N/A,#N/A,FALSE,"配管(数)";#N/A,#N/A,FALSE,"材料(数) (2)";#N/A,#N/A,FALSE,"配管(数) (2)";#N/A,#N/A,FALSE,"切管調書"}</definedName>
    <definedName name="_40FF2_" hidden="1">{#N/A,#N/A,FALSE,"材料(数)";#N/A,#N/A,FALSE,"配管(数)";#N/A,#N/A,FALSE,"材料(数) (2)";#N/A,#N/A,FALSE,"配管(数) (2)";#N/A,#N/A,FALSE,"切管調書"}</definedName>
    <definedName name="_A1">#REF!</definedName>
    <definedName name="_Fill" localSheetId="0" hidden="1">#REF!</definedName>
    <definedName name="_Fill" hidden="1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Parse_In" localSheetId="0" hidden="1">#REF!</definedName>
    <definedName name="_Parse_In" hidden="1">#REF!</definedName>
    <definedName name="_Parse_Out" localSheetId="0" hidden="1">#REF!</definedName>
    <definedName name="_Parse_Out" hidden="1">#REF!</definedName>
    <definedName name="_Regression_Int" hidden="1">1</definedName>
    <definedName name="_Sort" localSheetId="0" hidden="1">#REF!</definedName>
    <definedName name="_Sort" hidden="1">#REF!</definedName>
    <definedName name="_Table1_In1" localSheetId="0" hidden="1">#REF!</definedName>
    <definedName name="_Table1_In1" hidden="1">#REF!</definedName>
    <definedName name="_Table1_Out" localSheetId="0" hidden="1">#REF!</definedName>
    <definedName name="_Table1_Out" hidden="1">#REF!</definedName>
    <definedName name="\a">#REF!</definedName>
    <definedName name="\p">#REF!</definedName>
    <definedName name="A" hidden="1">{#N/A,#N/A,FALSE,"印字用"}</definedName>
    <definedName name="AAAA">#REF!</definedName>
    <definedName name="Access_Button" hidden="1">"農集拾い書_Sheet1_List"</definedName>
    <definedName name="Access_Button1" hidden="1">"材料入力_データ格納用シート_List1"</definedName>
    <definedName name="AccessDatabase" hidden="1">"D:\My Documents\DENKI\材料入力.mdb"</definedName>
    <definedName name="B" hidden="1">{#N/A,#N/A,FALSE,"印字用"}</definedName>
    <definedName name="D" hidden="1">{#N/A,#N/A,FALSE,"印字用"}</definedName>
    <definedName name="E" hidden="1">{#N/A,#N/A,FALSE,"印字用"}</definedName>
    <definedName name="f" hidden="1">{#N/A,#N/A,FALSE,"印字用"}</definedName>
    <definedName name="FF" localSheetId="0" hidden="1">{#N/A,#N/A,FALSE,"材料(数)";#N/A,#N/A,FALSE,"配管(数)";#N/A,#N/A,FALSE,"材料(数) (2)";#N/A,#N/A,FALSE,"配管(数) (2)";#N/A,#N/A,FALSE,"切管調書"}</definedName>
    <definedName name="FF" hidden="1">{#N/A,#N/A,FALSE,"材料(数)";#N/A,#N/A,FALSE,"配管(数)";#N/A,#N/A,FALSE,"材料(数) (2)";#N/A,#N/A,FALSE,"配管(数) (2)";#N/A,#N/A,FALSE,"切管調書"}</definedName>
    <definedName name="g" hidden="1">{#N/A,#N/A,FALSE,"印字用"}</definedName>
    <definedName name="hy" localSheetId="0" hidden="1">#REF!</definedName>
    <definedName name="hy" hidden="1">#REF!</definedName>
    <definedName name="i" hidden="1">{#N/A,#N/A,FALSE,"印字用"}</definedName>
    <definedName name="j" hidden="1">{#N/A,#N/A,FALSE,"印字用"}</definedName>
    <definedName name="k" hidden="1">{#N/A,#N/A,FALSE,"印字用"}</definedName>
    <definedName name="ka">[1]list!$A$1:$A$65536</definedName>
    <definedName name="kk" hidden="1">{#N/A,#N/A,FALSE,"印字用"}</definedName>
    <definedName name="kkkkkkk" localSheetId="0" hidden="1">#REF!</definedName>
    <definedName name="kkkkkkk" hidden="1">#REF!</definedName>
    <definedName name="OK">#REF!</definedName>
    <definedName name="poページ1rtrt">#REF!</definedName>
    <definedName name="PRINT">#REF!</definedName>
    <definedName name="_xlnm.Print_Area" localSheetId="0">'設計書（単抜き）'!$A$1:$I$1012</definedName>
    <definedName name="P印刷">#REF!</definedName>
    <definedName name="Q" hidden="1">{#N/A,#N/A,FALSE,"印字用"}</definedName>
    <definedName name="re" hidden="1">{#N/A,#N/A,FALSE,"印字用"}</definedName>
    <definedName name="RECORD">#REF!</definedName>
    <definedName name="Record1">[0]!Record1</definedName>
    <definedName name="solver_opt" localSheetId="0" hidden="1">#REF!</definedName>
    <definedName name="solver_opt" hidden="1">#REF!</definedName>
    <definedName name="SS" localSheetId="0" hidden="1">{#N/A,#N/A,FALSE,"材料(数)";#N/A,#N/A,FALSE,"配管(数)";#N/A,#N/A,FALSE,"材料(数) (2)";#N/A,#N/A,FALSE,"配管(数) (2)";#N/A,#N/A,FALSE,"切管調書"}</definedName>
    <definedName name="SS" hidden="1">{#N/A,#N/A,FALSE,"材料(数)";#N/A,#N/A,FALSE,"配管(数)";#N/A,#N/A,FALSE,"材料(数) (2)";#N/A,#N/A,FALSE,"配管(数) (2)";#N/A,#N/A,FALSE,"切管調書"}</definedName>
    <definedName name="test" localSheetId="0" hidden="1">[2]明細書!#REF!</definedName>
    <definedName name="test" hidden="1">[2]明細書!#REF!</definedName>
    <definedName name="test2" localSheetId="0" hidden="1">[2]明細書!#REF!</definedName>
    <definedName name="test2" hidden="1">[2]明細書!#REF!</definedName>
    <definedName name="u" hidden="1">{#N/A,#N/A,FALSE,"印字用"}</definedName>
    <definedName name="wrn.取付管." hidden="1">{#N/A,#N/A,FALSE,"印字用"}</definedName>
    <definedName name="Z_1017F3C0_A0E0_11D3_B386_000039AC8715_.wvu.PrintArea" localSheetId="0" hidden="1">#REF!</definedName>
    <definedName name="Z_1017F3C0_A0E0_11D3_B386_000039AC8715_.wvu.PrintArea" hidden="1">#REF!</definedName>
    <definedName name="Z_1C0039C0_A71E_11D2_9602_444553540000_.wvu.PrintArea" localSheetId="0" hidden="1">#REF!</definedName>
    <definedName name="Z_1C0039C0_A71E_11D2_9602_444553540000_.wvu.PrintArea" hidden="1">#REF!</definedName>
    <definedName name="Z_55DEDCC8_98E4_11D2_9853_B01244AC5D97_.wvu.PrintArea" localSheetId="0" hidden="1">#REF!</definedName>
    <definedName name="Z_55DEDCC8_98E4_11D2_9853_B01244AC5D97_.wvu.PrintArea" hidden="1">#REF!</definedName>
    <definedName name="Z_78198781_9C1D_11D3_B227_00507000D327_.wvu.PrintArea" localSheetId="0" hidden="1">#REF!</definedName>
    <definedName name="Z_78198781_9C1D_11D3_B227_00507000D327_.wvu.PrintArea" hidden="1">#REF!</definedName>
    <definedName name="Z_CA13CC60_A0BB_11D3_B227_00507000D327_.wvu.PrintArea" localSheetId="0" hidden="1">#REF!</definedName>
    <definedName name="Z_CA13CC60_A0BB_11D3_B227_00507000D327_.wvu.PrintArea" hidden="1">#REF!</definedName>
    <definedName name="φ50" localSheetId="0" hidden="1">{#N/A,#N/A,FALSE,"材料(数)";#N/A,#N/A,FALSE,"配管(数)";#N/A,#N/A,FALSE,"材料(数) (2)";#N/A,#N/A,FALSE,"配管(数) (2)";#N/A,#N/A,FALSE,"切管調書"}</definedName>
    <definedName name="φ50" hidden="1">{#N/A,#N/A,FALSE,"材料(数)";#N/A,#N/A,FALSE,"配管(数)";#N/A,#N/A,FALSE,"材料(数) (2)";#N/A,#N/A,FALSE,"配管(数) (2)";#N/A,#N/A,FALSE,"切管調書"}</definedName>
    <definedName name="あ" hidden="1">#REF!</definedName>
    <definedName name="い" hidden="1">{#N/A,#N/A,FALSE,"印字用"}</definedName>
    <definedName name="う" hidden="1">{#N/A,#N/A,FALSE,"印字用"}</definedName>
    <definedName name="え" hidden="1">{#N/A,#N/A,FALSE,"印字用"}</definedName>
    <definedName name="お" hidden="1">{#N/A,#N/A,FALSE,"印字用"}</definedName>
    <definedName name="こ">[3]list!$I$1:$I$65536</definedName>
    <definedName name="と" localSheetId="0" hidden="1">#REF!</definedName>
    <definedName name="と" hidden="1">#REF!</definedName>
    <definedName name="ページ1">#REF!</definedName>
    <definedName name="ページ2">'[4]管布設,土留工(200)'!#REF!</definedName>
    <definedName name="ページ3">'[4]管布設,土留工(200)'!#REF!</definedName>
    <definedName name="一">[5]list!$A$1:$A$65536</definedName>
    <definedName name="下層路盤">#REF!</definedName>
    <definedName name="会社">[6]list!$E$1:$E$103</definedName>
    <definedName name="監督員">[7]リスト!$A$1:$A$65536</definedName>
    <definedName name="機損表">[8]仮設損料費!$T$51:$AH$77</definedName>
    <definedName name="逆" localSheetId="0" hidden="1">{#N/A,#N/A,FALSE,"材料(数)";#N/A,#N/A,FALSE,"配管(数)";#N/A,#N/A,FALSE,"材料(数) (2)";#N/A,#N/A,FALSE,"配管(数) (2)";#N/A,#N/A,FALSE,"切管調書"}</definedName>
    <definedName name="逆" hidden="1">{#N/A,#N/A,FALSE,"材料(数)";#N/A,#N/A,FALSE,"配管(数)";#N/A,#N/A,FALSE,"材料(数) (2)";#N/A,#N/A,FALSE,"配管(数) (2)";#N/A,#N/A,FALSE,"切管調書"}</definedName>
    <definedName name="逆洗水槽機器" localSheetId="0" hidden="1">{#N/A,#N/A,FALSE,"材料(数)";#N/A,#N/A,FALSE,"配管(数)";#N/A,#N/A,FALSE,"材料(数) (2)";#N/A,#N/A,FALSE,"配管(数) (2)";#N/A,#N/A,FALSE,"切管調書"}</definedName>
    <definedName name="逆洗水槽機器" hidden="1">{#N/A,#N/A,FALSE,"材料(数)";#N/A,#N/A,FALSE,"配管(数)";#N/A,#N/A,FALSE,"材料(数) (2)";#N/A,#N/A,FALSE,"配管(数) (2)";#N/A,#N/A,FALSE,"切管調書"}</definedName>
    <definedName name="業者">[9]list!$C$1:$C$65536</definedName>
    <definedName name="掘削">#REF!</definedName>
    <definedName name="計算書">[10]消費税総括表!$B$35</definedName>
    <definedName name="検査員">[9]list!$A$1:$A$65536</definedName>
    <definedName name="工種">#REF!</definedName>
    <definedName name="床掘">#REF!</definedName>
    <definedName name="鐘" hidden="1">#REF!</definedName>
    <definedName name="新" localSheetId="0" hidden="1">{#N/A,#N/A,FALSE,"材料(数)";#N/A,#N/A,FALSE,"配管(数)";#N/A,#N/A,FALSE,"材料(数) (2)";#N/A,#N/A,FALSE,"配管(数) (2)";#N/A,#N/A,FALSE,"切管調書"}</definedName>
    <definedName name="新" hidden="1">{#N/A,#N/A,FALSE,"材料(数)";#N/A,#N/A,FALSE,"配管(数)";#N/A,#N/A,FALSE,"材料(数) (2)";#N/A,#N/A,FALSE,"配管(数) (2)";#N/A,#N/A,FALSE,"切管調書"}</definedName>
    <definedName name="新逆洗水槽機器" localSheetId="0" hidden="1">{#N/A,#N/A,FALSE,"材料(数)";#N/A,#N/A,FALSE,"配管(数)";#N/A,#N/A,FALSE,"材料(数) (2)";#N/A,#N/A,FALSE,"配管(数) (2)";#N/A,#N/A,FALSE,"切管調書"}</definedName>
    <definedName name="新逆洗水槽機器" hidden="1">{#N/A,#N/A,FALSE,"材料(数)";#N/A,#N/A,FALSE,"配管(数)";#N/A,#N/A,FALSE,"材料(数) (2)";#N/A,#N/A,FALSE,"配管(数) (2)";#N/A,#N/A,FALSE,"切管調書"}</definedName>
    <definedName name="新新" localSheetId="0" hidden="1">{#N/A,#N/A,FALSE,"材料(数)";#N/A,#N/A,FALSE,"配管(数)";#N/A,#N/A,FALSE,"材料(数) (2)";#N/A,#N/A,FALSE,"配管(数) (2)";#N/A,#N/A,FALSE,"切管調書"}</definedName>
    <definedName name="新新" hidden="1">{#N/A,#N/A,FALSE,"材料(数)";#N/A,#N/A,FALSE,"配管(数)";#N/A,#N/A,FALSE,"材料(数) (2)";#N/A,#N/A,FALSE,"配管(数) (2)";#N/A,#N/A,FALSE,"切管調書"}</definedName>
    <definedName name="新新逆洗水槽機器" localSheetId="0" hidden="1">{#N/A,#N/A,FALSE,"材料(数)";#N/A,#N/A,FALSE,"配管(数)";#N/A,#N/A,FALSE,"材料(数) (2)";#N/A,#N/A,FALSE,"配管(数) (2)";#N/A,#N/A,FALSE,"切管調書"}</definedName>
    <definedName name="新新逆洗水槽機器" hidden="1">{#N/A,#N/A,FALSE,"材料(数)";#N/A,#N/A,FALSE,"配管(数)";#N/A,#N/A,FALSE,"材料(数) (2)";#N/A,#N/A,FALSE,"配管(数) (2)";#N/A,#N/A,FALSE,"切管調書"}</definedName>
    <definedName name="芯" localSheetId="0" hidden="1">{#N/A,#N/A,FALSE,"材料(数)";#N/A,#N/A,FALSE,"配管(数)";#N/A,#N/A,FALSE,"材料(数) (2)";#N/A,#N/A,FALSE,"配管(数) (2)";#N/A,#N/A,FALSE,"切管調書"}</definedName>
    <definedName name="芯" hidden="1">{#N/A,#N/A,FALSE,"材料(数)";#N/A,#N/A,FALSE,"配管(数)";#N/A,#N/A,FALSE,"材料(数) (2)";#N/A,#N/A,FALSE,"配管(数) (2)";#N/A,#N/A,FALSE,"切管調書"}</definedName>
    <definedName name="盛土">#REF!</definedName>
    <definedName name="担当者">[9]list!$H$1:$H$65536</definedName>
    <definedName name="土量計算">[11]消費税総括表!$B$35</definedName>
    <definedName name="比較表" localSheetId="0" hidden="1">#REF!</definedName>
    <definedName name="比較表" hidden="1">#REF!</definedName>
    <definedName name="埋戻">#REF!</definedName>
    <definedName name="路床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90" i="44" l="1"/>
  <c r="H932" i="44" l="1"/>
  <c r="H900" i="44"/>
  <c r="H894" i="44"/>
  <c r="H888" i="44"/>
  <c r="H886" i="44"/>
  <c r="H878" i="44"/>
  <c r="H876" i="44"/>
  <c r="H874" i="44"/>
  <c r="H872" i="44"/>
  <c r="H870" i="44"/>
  <c r="H868" i="44"/>
  <c r="H866" i="44"/>
  <c r="H864" i="44"/>
  <c r="H860" i="44"/>
  <c r="H858" i="44"/>
  <c r="H856" i="44"/>
  <c r="H854" i="44"/>
  <c r="H852" i="44"/>
  <c r="H850" i="44"/>
  <c r="H848" i="44"/>
  <c r="H758" i="44"/>
  <c r="H756" i="44"/>
  <c r="H728" i="44"/>
  <c r="H722" i="44"/>
  <c r="H720" i="44"/>
  <c r="H714" i="44"/>
  <c r="H684" i="44"/>
  <c r="H678" i="44"/>
  <c r="H676" i="44"/>
  <c r="H670" i="44"/>
  <c r="H626" i="44"/>
  <c r="H624" i="44"/>
  <c r="H610" i="44"/>
  <c r="H606" i="44"/>
  <c r="H612" i="44" s="1"/>
  <c r="H598" i="44"/>
  <c r="H596" i="44"/>
  <c r="H594" i="44"/>
  <c r="H592" i="44"/>
  <c r="H590" i="44"/>
  <c r="H588" i="44"/>
  <c r="H586" i="44"/>
  <c r="H584" i="44"/>
  <c r="H558" i="44"/>
  <c r="H552" i="44"/>
  <c r="H550" i="44"/>
  <c r="H544" i="44"/>
  <c r="H520" i="44"/>
  <c r="H514" i="44"/>
  <c r="H508" i="44"/>
  <c r="H506" i="44"/>
  <c r="H500" i="44"/>
  <c r="H466" i="44"/>
  <c r="H362" i="44"/>
  <c r="H348" i="44"/>
  <c r="H338" i="44"/>
  <c r="H336" i="44"/>
  <c r="H326" i="44"/>
  <c r="H296" i="44"/>
  <c r="H286" i="44"/>
  <c r="H284" i="44"/>
  <c r="H274" i="44"/>
  <c r="H272" i="44"/>
  <c r="H254" i="44"/>
  <c r="H252" i="44"/>
  <c r="H242" i="44"/>
  <c r="H240" i="44"/>
  <c r="H238" i="44"/>
  <c r="H236" i="44"/>
  <c r="H234" i="44"/>
  <c r="H232" i="44"/>
  <c r="H230" i="44"/>
  <c r="H210" i="44"/>
  <c r="H206" i="44"/>
  <c r="H204" i="44"/>
  <c r="H202" i="44"/>
  <c r="H200" i="44"/>
  <c r="H198" i="44"/>
  <c r="H196" i="44"/>
  <c r="H212" i="44" s="1"/>
  <c r="H946" i="44" l="1"/>
  <c r="H918" i="44"/>
  <c r="H980" i="44" l="1"/>
  <c r="H966" i="44"/>
  <c r="H954" i="44"/>
  <c r="H934" i="44"/>
  <c r="H464" i="44"/>
  <c r="H462" i="44"/>
  <c r="H460" i="44"/>
  <c r="H448" i="44"/>
  <c r="H450" i="44"/>
  <c r="H432" i="44"/>
  <c r="H430" i="44"/>
  <c r="H428" i="44"/>
  <c r="H426" i="44"/>
  <c r="H424" i="44"/>
  <c r="H422" i="44"/>
  <c r="H420" i="44"/>
  <c r="H418" i="44"/>
  <c r="H416" i="44"/>
  <c r="H414" i="44"/>
  <c r="H412" i="44"/>
  <c r="H410" i="44"/>
  <c r="H408" i="44"/>
  <c r="H406" i="44"/>
  <c r="H404" i="44"/>
  <c r="H402" i="44"/>
  <c r="H394" i="44"/>
  <c r="H392" i="44"/>
  <c r="H390" i="44"/>
  <c r="H388" i="44"/>
  <c r="H386" i="44"/>
  <c r="H384" i="44"/>
  <c r="H382" i="44"/>
  <c r="H380" i="44"/>
  <c r="H378" i="44"/>
  <c r="H368" i="44"/>
  <c r="H366" i="44"/>
  <c r="H364" i="44"/>
  <c r="H360" i="44"/>
  <c r="H352" i="44"/>
  <c r="H330" i="44"/>
  <c r="H320" i="44"/>
  <c r="H300" i="44"/>
  <c r="H290" i="44"/>
  <c r="H190" i="44"/>
  <c r="H220" i="44" s="1"/>
  <c r="H372" i="44" l="1"/>
  <c r="H902" i="44"/>
  <c r="H1012" i="44" s="1"/>
  <c r="H660" i="44"/>
  <c r="H98" i="44" s="1"/>
  <c r="H704" i="44"/>
  <c r="H100" i="44" s="1"/>
  <c r="J100" i="44" s="1"/>
  <c r="H600" i="44"/>
  <c r="H616" i="44" s="1"/>
  <c r="H528" i="44"/>
  <c r="H56" i="44" s="1"/>
  <c r="J56" i="44" s="1"/>
  <c r="H470" i="44"/>
  <c r="H454" i="44"/>
  <c r="H436" i="44"/>
  <c r="H342" i="44"/>
  <c r="H278" i="44"/>
  <c r="H258" i="44"/>
  <c r="H246" i="44"/>
  <c r="J14" i="44" l="1"/>
  <c r="H484" i="44"/>
  <c r="H54" i="44" s="1"/>
  <c r="H802" i="44"/>
  <c r="H96" i="44" l="1"/>
  <c r="E196" i="44" l="1"/>
  <c r="E758" i="44"/>
  <c r="E714" i="44"/>
  <c r="F714" i="44"/>
  <c r="E716" i="44"/>
  <c r="F716" i="44"/>
  <c r="E718" i="44"/>
  <c r="F718" i="44"/>
  <c r="E720" i="44"/>
  <c r="F720" i="44"/>
  <c r="E722" i="44"/>
  <c r="F722" i="44"/>
  <c r="E724" i="44"/>
  <c r="F724" i="44"/>
  <c r="E726" i="44"/>
  <c r="F726" i="44"/>
  <c r="E728" i="44"/>
  <c r="F728" i="44"/>
  <c r="E730" i="44"/>
  <c r="F730" i="44"/>
  <c r="E732" i="44"/>
  <c r="F732" i="44"/>
  <c r="F712" i="44"/>
  <c r="E712" i="44"/>
  <c r="E554" i="44"/>
  <c r="F554" i="44"/>
  <c r="E556" i="44"/>
  <c r="F556" i="44"/>
  <c r="E558" i="44"/>
  <c r="F558" i="44"/>
  <c r="E560" i="44"/>
  <c r="F560" i="44"/>
  <c r="E562" i="44"/>
  <c r="F562" i="44"/>
  <c r="E546" i="44"/>
  <c r="F546" i="44"/>
  <c r="E548" i="44"/>
  <c r="F548" i="44"/>
  <c r="E550" i="44"/>
  <c r="F550" i="44"/>
  <c r="E552" i="44"/>
  <c r="F552" i="44"/>
  <c r="F544" i="44"/>
  <c r="E544" i="44"/>
  <c r="H792" i="44" l="1"/>
  <c r="H140" i="44" s="1"/>
  <c r="H142" i="44" s="1"/>
  <c r="H12" i="44" s="1"/>
  <c r="E206" i="44"/>
  <c r="H748" i="44" l="1"/>
  <c r="H102" i="44" s="1"/>
  <c r="H104" i="44" s="1"/>
  <c r="H10" i="44" s="1"/>
  <c r="H572" i="44"/>
  <c r="H58" i="44" s="1"/>
  <c r="H52" i="44"/>
  <c r="H60" i="44" l="1"/>
  <c r="H8" i="44" s="1"/>
  <c r="H14" i="44" s="1"/>
  <c r="H804" i="44" l="1"/>
  <c r="H24" i="44" l="1"/>
  <c r="H26" i="44" s="1"/>
  <c r="H28" i="44" s="1"/>
  <c r="H30" i="44" s="1"/>
</calcChain>
</file>

<file path=xl/sharedStrings.xml><?xml version="1.0" encoding="utf-8"?>
<sst xmlns="http://schemas.openxmlformats.org/spreadsheetml/2006/main" count="920" uniqueCount="446">
  <si>
    <t>記号</t>
  </si>
  <si>
    <t>数量</t>
  </si>
  <si>
    <t>単位</t>
  </si>
  <si>
    <t>形状寸法</t>
    <rPh sb="0" eb="1">
      <t>カタチ</t>
    </rPh>
    <rPh sb="1" eb="2">
      <t>ジョウ</t>
    </rPh>
    <rPh sb="2" eb="3">
      <t>スン</t>
    </rPh>
    <rPh sb="3" eb="4">
      <t>ホウ</t>
    </rPh>
    <phoneticPr fontId="3"/>
  </si>
  <si>
    <t>式</t>
    <rPh sb="0" eb="1">
      <t>シキ</t>
    </rPh>
    <phoneticPr fontId="3"/>
  </si>
  <si>
    <t>除染作業中</t>
    <rPh sb="0" eb="2">
      <t>ジョセン</t>
    </rPh>
    <rPh sb="2" eb="5">
      <t>サギョウチュウ</t>
    </rPh>
    <phoneticPr fontId="3"/>
  </si>
  <si>
    <t>除染後解体前</t>
    <rPh sb="0" eb="2">
      <t>ジョセン</t>
    </rPh>
    <rPh sb="2" eb="3">
      <t>ゴ</t>
    </rPh>
    <rPh sb="3" eb="5">
      <t>カイタイ</t>
    </rPh>
    <rPh sb="5" eb="6">
      <t>マエ</t>
    </rPh>
    <phoneticPr fontId="3"/>
  </si>
  <si>
    <t>管理区域解放前</t>
    <rPh sb="0" eb="2">
      <t>カンリ</t>
    </rPh>
    <rPh sb="2" eb="4">
      <t>クイキ</t>
    </rPh>
    <rPh sb="4" eb="7">
      <t>カイホウマエ</t>
    </rPh>
    <phoneticPr fontId="3"/>
  </si>
  <si>
    <t>空気中DXN類(ｶﾞｽ状､粒子状分離分析)　A、B、並行測定</t>
    <rPh sb="0" eb="3">
      <t>クウキチュウ</t>
    </rPh>
    <rPh sb="6" eb="7">
      <t>ルイ</t>
    </rPh>
    <rPh sb="11" eb="12">
      <t>ジョウ</t>
    </rPh>
    <rPh sb="13" eb="16">
      <t>リュウシジョウ</t>
    </rPh>
    <rPh sb="16" eb="18">
      <t>ブンリ</t>
    </rPh>
    <rPh sb="18" eb="20">
      <t>ブンセキ</t>
    </rPh>
    <rPh sb="25" eb="27">
      <t>ヘイコウ</t>
    </rPh>
    <rPh sb="26" eb="28">
      <t>ヘイコウ</t>
    </rPh>
    <rPh sb="28" eb="30">
      <t>ソクテイ</t>
    </rPh>
    <phoneticPr fontId="2"/>
  </si>
  <si>
    <t>空気中DXN類
A、B、並行測定</t>
    <rPh sb="0" eb="3">
      <t>クウキチュウ</t>
    </rPh>
    <rPh sb="6" eb="7">
      <t>ルイ</t>
    </rPh>
    <rPh sb="12" eb="14">
      <t>ヘイコウ</t>
    </rPh>
    <rPh sb="14" eb="16">
      <t>ソクテイ</t>
    </rPh>
    <phoneticPr fontId="2"/>
  </si>
  <si>
    <t>空気中DXN類</t>
    <rPh sb="0" eb="3">
      <t>クウキチュウ</t>
    </rPh>
    <rPh sb="6" eb="7">
      <t>ルイ</t>
    </rPh>
    <phoneticPr fontId="2"/>
  </si>
  <si>
    <t>検体</t>
    <rPh sb="0" eb="2">
      <t>ケンタイ</t>
    </rPh>
    <phoneticPr fontId="3"/>
  </si>
  <si>
    <t>（1）付着物除去</t>
    <rPh sb="3" eb="5">
      <t>フチャク</t>
    </rPh>
    <rPh sb="5" eb="6">
      <t>ブツ</t>
    </rPh>
    <rPh sb="6" eb="8">
      <t>ジョキョ</t>
    </rPh>
    <phoneticPr fontId="2"/>
  </si>
  <si>
    <t>（2）設備内の主灰・飛灰・クリンカの除去</t>
    <rPh sb="3" eb="5">
      <t>セツビ</t>
    </rPh>
    <rPh sb="5" eb="6">
      <t>ナイ</t>
    </rPh>
    <rPh sb="7" eb="8">
      <t>シュ</t>
    </rPh>
    <rPh sb="8" eb="9">
      <t>バイ</t>
    </rPh>
    <rPh sb="10" eb="11">
      <t>ヒ</t>
    </rPh>
    <rPh sb="11" eb="12">
      <t>バイ</t>
    </rPh>
    <rPh sb="18" eb="20">
      <t>ジョキョ</t>
    </rPh>
    <phoneticPr fontId="2"/>
  </si>
  <si>
    <t>保護具費</t>
    <rPh sb="0" eb="2">
      <t>ホゴ</t>
    </rPh>
    <rPh sb="2" eb="3">
      <t>グ</t>
    </rPh>
    <rPh sb="3" eb="4">
      <t>ヒ</t>
    </rPh>
    <phoneticPr fontId="3"/>
  </si>
  <si>
    <t>（1）エアシャワー</t>
  </si>
  <si>
    <t>有価物（鉄骨、鉄筋）</t>
  </si>
  <si>
    <t>有価物（機械類、その他）</t>
  </si>
  <si>
    <t>安定型品目、混合廃棄物
、その他</t>
  </si>
  <si>
    <t>（1）焼却灰・飛灰・洗浄汚泥</t>
  </si>
  <si>
    <t>（2）ＤＸＮ類汚染物（保護具類等）</t>
  </si>
  <si>
    <t>（3）洗浄後排水（処理水）</t>
  </si>
  <si>
    <t>処分先確認
（管理型、安定型）</t>
  </si>
  <si>
    <t>（1）足場、養生シート、安全設備、他</t>
    <rPh sb="3" eb="5">
      <t>アシバ</t>
    </rPh>
    <rPh sb="6" eb="8">
      <t>ヨウジョウ</t>
    </rPh>
    <rPh sb="12" eb="14">
      <t>アンゼン</t>
    </rPh>
    <rPh sb="14" eb="16">
      <t>セツビ</t>
    </rPh>
    <rPh sb="17" eb="18">
      <t>ホカ</t>
    </rPh>
    <phoneticPr fontId="3"/>
  </si>
  <si>
    <t>工事期間中　
常時測定、前面道路に表示</t>
    <rPh sb="0" eb="2">
      <t>コウジ</t>
    </rPh>
    <rPh sb="2" eb="5">
      <t>キカンチュウ</t>
    </rPh>
    <rPh sb="9" eb="11">
      <t>ソクテイ</t>
    </rPh>
    <rPh sb="12" eb="14">
      <t>ゼンメン</t>
    </rPh>
    <rPh sb="14" eb="16">
      <t>ドウロ</t>
    </rPh>
    <phoneticPr fontId="3"/>
  </si>
  <si>
    <t>直接工事費</t>
    <rPh sb="0" eb="2">
      <t>チョクセツ</t>
    </rPh>
    <rPh sb="2" eb="5">
      <t>コウジヒ</t>
    </rPh>
    <phoneticPr fontId="3"/>
  </si>
  <si>
    <t>工事着工直前　
（敷地境界付近 4点）</t>
    <rPh sb="9" eb="11">
      <t>シキチ</t>
    </rPh>
    <rPh sb="11" eb="13">
      <t>キョウカイ</t>
    </rPh>
    <rPh sb="13" eb="15">
      <t>フキン</t>
    </rPh>
    <rPh sb="17" eb="18">
      <t>テン</t>
    </rPh>
    <phoneticPr fontId="3"/>
  </si>
  <si>
    <t>解体作業開始前</t>
    <rPh sb="2" eb="4">
      <t>サギョウ</t>
    </rPh>
    <rPh sb="4" eb="7">
      <t>カイシマエ</t>
    </rPh>
    <phoneticPr fontId="3"/>
  </si>
  <si>
    <t>分析項目(ﾀﾞｲｵｷｼﾝ類、水銀、ｶﾄﾞﾐｳﾑ、鉛、六価ｸﾛﾑ、ひ素、ｾﾚﾝ)</t>
    <rPh sb="12" eb="13">
      <t>ルイ</t>
    </rPh>
    <rPh sb="14" eb="16">
      <t>スイギン</t>
    </rPh>
    <rPh sb="24" eb="25">
      <t>ナマリ</t>
    </rPh>
    <rPh sb="26" eb="27">
      <t>ロッ</t>
    </rPh>
    <rPh sb="27" eb="28">
      <t>カ</t>
    </rPh>
    <rPh sb="33" eb="34">
      <t>ソ</t>
    </rPh>
    <phoneticPr fontId="3"/>
  </si>
  <si>
    <t>工事完了後
（敷地境界付近 4点）</t>
    <rPh sb="7" eb="9">
      <t>シキチ</t>
    </rPh>
    <rPh sb="9" eb="11">
      <t>キョウカイ</t>
    </rPh>
    <rPh sb="11" eb="13">
      <t>フキン</t>
    </rPh>
    <rPh sb="15" eb="16">
      <t>テン</t>
    </rPh>
    <phoneticPr fontId="3"/>
  </si>
  <si>
    <t>（3）騒音・振動　測定</t>
    <rPh sb="3" eb="5">
      <t>ソウオン</t>
    </rPh>
    <rPh sb="6" eb="8">
      <t>シンドウ</t>
    </rPh>
    <rPh sb="9" eb="11">
      <t>ソクテイ</t>
    </rPh>
    <phoneticPr fontId="3"/>
  </si>
  <si>
    <t>（2）保護具着脱室、休憩所、トイレ、
　　温水シャワー,更衣室、保護具管理室</t>
    <rPh sb="3" eb="5">
      <t>ホゴ</t>
    </rPh>
    <rPh sb="5" eb="6">
      <t>グ</t>
    </rPh>
    <rPh sb="6" eb="8">
      <t>チャクダツ</t>
    </rPh>
    <rPh sb="8" eb="9">
      <t>シツ</t>
    </rPh>
    <rPh sb="10" eb="12">
      <t>キュウケイ</t>
    </rPh>
    <rPh sb="12" eb="13">
      <t>ジョ</t>
    </rPh>
    <rPh sb="21" eb="23">
      <t>オンスイ</t>
    </rPh>
    <rPh sb="28" eb="31">
      <t>コウイシツ</t>
    </rPh>
    <phoneticPr fontId="2"/>
  </si>
  <si>
    <t>モニタリング用土砂</t>
    <rPh sb="6" eb="7">
      <t>ヨウ</t>
    </rPh>
    <rPh sb="7" eb="9">
      <t>ドシャ</t>
    </rPh>
    <phoneticPr fontId="3"/>
  </si>
  <si>
    <t>解体用足場、垂直養生</t>
    <rPh sb="0" eb="3">
      <t>カイタイヨウ</t>
    </rPh>
    <rPh sb="3" eb="5">
      <t>アシバ</t>
    </rPh>
    <rPh sb="6" eb="8">
      <t>スイチョク</t>
    </rPh>
    <rPh sb="8" eb="10">
      <t>ヨウジョウ</t>
    </rPh>
    <phoneticPr fontId="3"/>
  </si>
  <si>
    <t>式</t>
    <rPh sb="0" eb="1">
      <t>シキ</t>
    </rPh>
    <phoneticPr fontId="7"/>
  </si>
  <si>
    <t>（2）内装解体</t>
    <rPh sb="3" eb="5">
      <t>ナイソウ</t>
    </rPh>
    <rPh sb="5" eb="7">
      <t>カイタイ</t>
    </rPh>
    <phoneticPr fontId="3"/>
  </si>
  <si>
    <t>解体工事中</t>
    <rPh sb="0" eb="2">
      <t>カイタイ</t>
    </rPh>
    <rPh sb="2" eb="4">
      <t>コウジ</t>
    </rPh>
    <rPh sb="4" eb="5">
      <t>チュウ</t>
    </rPh>
    <phoneticPr fontId="3"/>
  </si>
  <si>
    <t>①事前調査（図書調査・現地調査）</t>
    <rPh sb="1" eb="3">
      <t>ジゼン</t>
    </rPh>
    <rPh sb="3" eb="5">
      <t>チョウサ</t>
    </rPh>
    <rPh sb="6" eb="8">
      <t>トショ</t>
    </rPh>
    <rPh sb="8" eb="10">
      <t>チョウサ</t>
    </rPh>
    <rPh sb="11" eb="13">
      <t>ゲンチ</t>
    </rPh>
    <rPh sb="13" eb="15">
      <t>チョウサ</t>
    </rPh>
    <phoneticPr fontId="3"/>
  </si>
  <si>
    <t>土木建築解体工事</t>
    <rPh sb="0" eb="2">
      <t>ドボク</t>
    </rPh>
    <rPh sb="2" eb="4">
      <t>ケンチク</t>
    </rPh>
    <rPh sb="4" eb="6">
      <t>カイタイ</t>
    </rPh>
    <rPh sb="6" eb="8">
      <t>コウジ</t>
    </rPh>
    <phoneticPr fontId="7"/>
  </si>
  <si>
    <t>機械設備解体工事</t>
    <rPh sb="0" eb="2">
      <t>キカイ</t>
    </rPh>
    <rPh sb="2" eb="4">
      <t>セツビ</t>
    </rPh>
    <rPh sb="4" eb="6">
      <t>カイタイ</t>
    </rPh>
    <rPh sb="6" eb="8">
      <t>コウジ</t>
    </rPh>
    <phoneticPr fontId="7"/>
  </si>
  <si>
    <t>発生材　処分</t>
    <rPh sb="0" eb="2">
      <t>ハッセイ</t>
    </rPh>
    <rPh sb="2" eb="3">
      <t>ザイ</t>
    </rPh>
    <rPh sb="4" eb="6">
      <t>ショブン</t>
    </rPh>
    <phoneticPr fontId="7"/>
  </si>
  <si>
    <t>発生材　運搬</t>
    <rPh sb="0" eb="2">
      <t>ハッセイ</t>
    </rPh>
    <rPh sb="2" eb="3">
      <t>ザイ</t>
    </rPh>
    <rPh sb="4" eb="6">
      <t>ウンパン</t>
    </rPh>
    <phoneticPr fontId="7"/>
  </si>
  <si>
    <t>Ⅰ　計</t>
    <rPh sb="2" eb="3">
      <t>ケイ</t>
    </rPh>
    <phoneticPr fontId="7"/>
  </si>
  <si>
    <t>諸経費</t>
    <rPh sb="0" eb="3">
      <t>ショケイヒ</t>
    </rPh>
    <phoneticPr fontId="7"/>
  </si>
  <si>
    <t>Ⅱ　計</t>
    <rPh sb="2" eb="3">
      <t>ケイ</t>
    </rPh>
    <phoneticPr fontId="7"/>
  </si>
  <si>
    <t>Ⅰ-３</t>
  </si>
  <si>
    <t>Ⅰ-４</t>
  </si>
  <si>
    <t>Ⅱ-３</t>
  </si>
  <si>
    <t>Ⅱ-４</t>
  </si>
  <si>
    <t>Ⅰ-１　計</t>
    <rPh sb="4" eb="5">
      <t>ケイ</t>
    </rPh>
    <phoneticPr fontId="3"/>
  </si>
  <si>
    <t>基</t>
    <rPh sb="0" eb="1">
      <t>キ</t>
    </rPh>
    <phoneticPr fontId="7"/>
  </si>
  <si>
    <t>台</t>
    <rPh sb="0" eb="1">
      <t>ダイ</t>
    </rPh>
    <phoneticPr fontId="7"/>
  </si>
  <si>
    <t>ｶﾞｽ状､粒子状分離分析のため
2箇所　DXN類4検体の分析</t>
    <rPh sb="17" eb="19">
      <t>カショ</t>
    </rPh>
    <rPh sb="25" eb="27">
      <t>ケンタイ</t>
    </rPh>
    <rPh sb="28" eb="30">
      <t>ブンセキ</t>
    </rPh>
    <phoneticPr fontId="3"/>
  </si>
  <si>
    <t>DXN類 2検体の分析</t>
    <rPh sb="3" eb="4">
      <t>ルイ</t>
    </rPh>
    <rPh sb="6" eb="8">
      <t>ケンタイ</t>
    </rPh>
    <rPh sb="9" eb="11">
      <t>ブンセキ</t>
    </rPh>
    <phoneticPr fontId="3"/>
  </si>
  <si>
    <t>アスベスト除去作業（仕上塗材（下地調整材含む））</t>
    <rPh sb="5" eb="7">
      <t>ジョキョ</t>
    </rPh>
    <rPh sb="7" eb="9">
      <t>サギョウ</t>
    </rPh>
    <rPh sb="10" eb="12">
      <t>シアゲ</t>
    </rPh>
    <rPh sb="12" eb="13">
      <t>ト</t>
    </rPh>
    <rPh sb="13" eb="14">
      <t>ザイ</t>
    </rPh>
    <rPh sb="15" eb="17">
      <t>シタジ</t>
    </rPh>
    <rPh sb="17" eb="19">
      <t>チョウセイ</t>
    </rPh>
    <rPh sb="19" eb="20">
      <t>ザイ</t>
    </rPh>
    <rPh sb="20" eb="21">
      <t>フク</t>
    </rPh>
    <phoneticPr fontId="3"/>
  </si>
  <si>
    <t>共通仮設費</t>
    <rPh sb="0" eb="2">
      <t>キョウツウ</t>
    </rPh>
    <rPh sb="2" eb="5">
      <t>カセツヒ</t>
    </rPh>
    <phoneticPr fontId="7"/>
  </si>
  <si>
    <t>現場管理費</t>
    <rPh sb="0" eb="5">
      <t>ゲンバカンリヒ</t>
    </rPh>
    <phoneticPr fontId="7"/>
  </si>
  <si>
    <t>直接工事費　計</t>
    <rPh sb="0" eb="5">
      <t>チョクセツコウジヒ</t>
    </rPh>
    <rPh sb="6" eb="7">
      <t>ケイ</t>
    </rPh>
    <phoneticPr fontId="7"/>
  </si>
  <si>
    <t>諸経費　計</t>
    <rPh sb="0" eb="3">
      <t>ショケイヒ</t>
    </rPh>
    <rPh sb="4" eb="5">
      <t>ケイ</t>
    </rPh>
    <phoneticPr fontId="7"/>
  </si>
  <si>
    <t>消費税相当額（消費税率　10％）</t>
    <rPh sb="0" eb="3">
      <t>ショウヒゼイ</t>
    </rPh>
    <rPh sb="3" eb="6">
      <t>ソウトウガク</t>
    </rPh>
    <rPh sb="7" eb="11">
      <t>ショウヒゼイリツ</t>
    </rPh>
    <phoneticPr fontId="7"/>
  </si>
  <si>
    <t>工事価格（税抜）</t>
    <rPh sb="0" eb="4">
      <t>コウジカカク</t>
    </rPh>
    <rPh sb="5" eb="7">
      <t>ゼイヌ</t>
    </rPh>
    <phoneticPr fontId="7"/>
  </si>
  <si>
    <t>工事費（税込）</t>
    <rPh sb="0" eb="3">
      <t>コウジヒ</t>
    </rPh>
    <rPh sb="4" eb="6">
      <t>ゼイコ</t>
    </rPh>
    <phoneticPr fontId="7"/>
  </si>
  <si>
    <t>Ⅱ-１</t>
  </si>
  <si>
    <t>Ⅱ-２</t>
  </si>
  <si>
    <t>（科目別内訳）</t>
    <rPh sb="1" eb="4">
      <t>カモクベツ</t>
    </rPh>
    <rPh sb="4" eb="6">
      <t>ウチワケ</t>
    </rPh>
    <phoneticPr fontId="7"/>
  </si>
  <si>
    <t>（中科目別内訳）</t>
    <rPh sb="1" eb="2">
      <t>ナカ</t>
    </rPh>
    <rPh sb="2" eb="5">
      <t>カモクベツ</t>
    </rPh>
    <rPh sb="5" eb="7">
      <t>ウチワケ</t>
    </rPh>
    <phoneticPr fontId="7"/>
  </si>
  <si>
    <t>第Ⅰ-１号細目別内訳</t>
    <rPh sb="0" eb="1">
      <t>ダイ</t>
    </rPh>
    <rPh sb="4" eb="5">
      <t>ゴウ</t>
    </rPh>
    <rPh sb="5" eb="7">
      <t>サイモク</t>
    </rPh>
    <phoneticPr fontId="7"/>
  </si>
  <si>
    <t>第Ⅰ-２号細目別内訳</t>
    <rPh sb="0" eb="1">
      <t>ダイ</t>
    </rPh>
    <rPh sb="4" eb="5">
      <t>ゴウ</t>
    </rPh>
    <phoneticPr fontId="7"/>
  </si>
  <si>
    <t>第Ⅰ-３号細目別内訳</t>
    <rPh sb="0" eb="1">
      <t>ダイ</t>
    </rPh>
    <rPh sb="4" eb="5">
      <t>ゴウ</t>
    </rPh>
    <phoneticPr fontId="7"/>
  </si>
  <si>
    <t>第Ⅰ-４号細目別内訳</t>
    <rPh sb="0" eb="1">
      <t>ダイ</t>
    </rPh>
    <rPh sb="4" eb="5">
      <t>ゴウ</t>
    </rPh>
    <phoneticPr fontId="7"/>
  </si>
  <si>
    <t>第Ⅱ-１号細目別内訳</t>
    <rPh sb="0" eb="1">
      <t>ダイ</t>
    </rPh>
    <rPh sb="4" eb="5">
      <t>ゴウ</t>
    </rPh>
    <phoneticPr fontId="7"/>
  </si>
  <si>
    <t>第Ⅱ-２号細目別内訳</t>
    <rPh sb="0" eb="1">
      <t>ダイ</t>
    </rPh>
    <rPh sb="4" eb="5">
      <t>ゴウ</t>
    </rPh>
    <phoneticPr fontId="7"/>
  </si>
  <si>
    <t>第Ⅱ-３号細目別内訳</t>
    <rPh sb="0" eb="1">
      <t>ダイ</t>
    </rPh>
    <rPh sb="4" eb="5">
      <t>ゴウ</t>
    </rPh>
    <phoneticPr fontId="7"/>
  </si>
  <si>
    <t>第Ⅱ-４号細目別内訳</t>
    <rPh sb="0" eb="1">
      <t>ダイ</t>
    </rPh>
    <rPh sb="4" eb="5">
      <t>ゴウ</t>
    </rPh>
    <phoneticPr fontId="7"/>
  </si>
  <si>
    <t>（細目別内訳）</t>
    <rPh sb="1" eb="4">
      <t>サイモクベツ</t>
    </rPh>
    <rPh sb="4" eb="6">
      <t>ウチワケ</t>
    </rPh>
    <phoneticPr fontId="7"/>
  </si>
  <si>
    <t>手ばらし解体　梱包　積みこみ</t>
    <rPh sb="0" eb="1">
      <t>テ</t>
    </rPh>
    <rPh sb="4" eb="6">
      <t>カイタイ</t>
    </rPh>
    <rPh sb="7" eb="9">
      <t>コンポウ</t>
    </rPh>
    <rPh sb="10" eb="11">
      <t>ツ</t>
    </rPh>
    <phoneticPr fontId="7"/>
  </si>
  <si>
    <t>受入供給設備</t>
    <rPh sb="0" eb="2">
      <t>ウケイレ</t>
    </rPh>
    <rPh sb="2" eb="4">
      <t>キョウキュウ</t>
    </rPh>
    <rPh sb="4" eb="6">
      <t>セツビ</t>
    </rPh>
    <phoneticPr fontId="3"/>
  </si>
  <si>
    <t>３）　計</t>
    <rPh sb="3" eb="4">
      <t>ケイ</t>
    </rPh>
    <phoneticPr fontId="7"/>
  </si>
  <si>
    <t>４）　計</t>
    <rPh sb="3" eb="4">
      <t>ケイ</t>
    </rPh>
    <phoneticPr fontId="7"/>
  </si>
  <si>
    <t>６）　計</t>
    <rPh sb="3" eb="4">
      <t>ケイ</t>
    </rPh>
    <phoneticPr fontId="7"/>
  </si>
  <si>
    <t>７）　計</t>
    <rPh sb="3" eb="4">
      <t>ケイ</t>
    </rPh>
    <phoneticPr fontId="7"/>
  </si>
  <si>
    <t>８）　計</t>
    <rPh sb="3" eb="4">
      <t>ケイ</t>
    </rPh>
    <phoneticPr fontId="7"/>
  </si>
  <si>
    <t>空調換気設備、衛生設備、照明、弱電設備解体を含む</t>
    <rPh sb="0" eb="2">
      <t>クウチョウ</t>
    </rPh>
    <rPh sb="2" eb="4">
      <t>カンキ</t>
    </rPh>
    <rPh sb="4" eb="6">
      <t>セツビ</t>
    </rPh>
    <rPh sb="7" eb="11">
      <t>エイセイセツビ</t>
    </rPh>
    <rPh sb="12" eb="14">
      <t>ショウメイ</t>
    </rPh>
    <rPh sb="15" eb="19">
      <t>ジャクデンセツビ</t>
    </rPh>
    <rPh sb="19" eb="21">
      <t>カイタイ</t>
    </rPh>
    <rPh sb="22" eb="23">
      <t>フク</t>
    </rPh>
    <phoneticPr fontId="7"/>
  </si>
  <si>
    <t>発生材　処分</t>
    <rPh sb="0" eb="3">
      <t>ハッセイザイ</t>
    </rPh>
    <rPh sb="4" eb="6">
      <t>ショブン</t>
    </rPh>
    <phoneticPr fontId="7"/>
  </si>
  <si>
    <t>空調機、空気圧縮機、その他</t>
    <rPh sb="0" eb="3">
      <t>クウチョウキ</t>
    </rPh>
    <rPh sb="4" eb="9">
      <t>クウキアッシュクキ</t>
    </rPh>
    <rPh sb="12" eb="13">
      <t>タ</t>
    </rPh>
    <phoneticPr fontId="7"/>
  </si>
  <si>
    <t>発生材　運搬</t>
    <rPh sb="0" eb="3">
      <t>ハッセイザイ</t>
    </rPh>
    <rPh sb="4" eb="6">
      <t>ウンパン</t>
    </rPh>
    <phoneticPr fontId="7"/>
  </si>
  <si>
    <t>炉室、排水処理施設　滞留水を含む</t>
    <rPh sb="14" eb="15">
      <t>フク</t>
    </rPh>
    <phoneticPr fontId="7"/>
  </si>
  <si>
    <t>Ⅰ-２　計</t>
    <rPh sb="4" eb="5">
      <t>ケイ</t>
    </rPh>
    <phoneticPr fontId="3"/>
  </si>
  <si>
    <t>Ⅰ-３　計</t>
    <rPh sb="4" eb="5">
      <t>ケイ</t>
    </rPh>
    <phoneticPr fontId="3"/>
  </si>
  <si>
    <t>Ⅰ-４　計</t>
    <rPh sb="4" eb="5">
      <t>ケイ</t>
    </rPh>
    <phoneticPr fontId="3"/>
  </si>
  <si>
    <t>Ⅱ－１　計</t>
    <rPh sb="4" eb="5">
      <t>ケイ</t>
    </rPh>
    <phoneticPr fontId="7"/>
  </si>
  <si>
    <t>Ⅱ－４　計</t>
    <rPh sb="4" eb="5">
      <t>ケイ</t>
    </rPh>
    <phoneticPr fontId="7"/>
  </si>
  <si>
    <t>Ⅱ－２　計</t>
    <rPh sb="4" eb="5">
      <t>ケイ</t>
    </rPh>
    <phoneticPr fontId="7"/>
  </si>
  <si>
    <t>Ａ</t>
    <phoneticPr fontId="3"/>
  </si>
  <si>
    <t>Ⅰ</t>
    <phoneticPr fontId="7"/>
  </si>
  <si>
    <t>Ⅱ</t>
    <phoneticPr fontId="7"/>
  </si>
  <si>
    <t>Ⅰ</t>
    <phoneticPr fontId="7"/>
  </si>
  <si>
    <t>Ⅰ-１</t>
    <phoneticPr fontId="7"/>
  </si>
  <si>
    <t>Ⅰ-２</t>
    <phoneticPr fontId="7"/>
  </si>
  <si>
    <t>Ⅰ-１</t>
    <phoneticPr fontId="3"/>
  </si>
  <si>
    <t>分析測定費</t>
    <phoneticPr fontId="3"/>
  </si>
  <si>
    <t>（1）ダイオキシン類、重金属等</t>
    <phoneticPr fontId="3"/>
  </si>
  <si>
    <t>工事着工直前　</t>
    <phoneticPr fontId="3"/>
  </si>
  <si>
    <t>工事完了後　</t>
    <phoneticPr fontId="3"/>
  </si>
  <si>
    <t>分析項目(ﾀﾞｲｵｷｼﾝ類)</t>
    <phoneticPr fontId="3"/>
  </si>
  <si>
    <t>分析項目(ﾀﾞｲｵｷｼﾝ類､重金属類､
1.4-ｼﾞｵｷｻﾝ)</t>
    <phoneticPr fontId="3"/>
  </si>
  <si>
    <t>分析項目(放射性ﾖｳ素､ｾｼｳﾑ)</t>
    <phoneticPr fontId="3"/>
  </si>
  <si>
    <t>分析項目(ﾀﾞｲｵｷｼﾝ類､土対法全項目､放射性ﾖｳ素､ｾｼｳﾑ)</t>
    <phoneticPr fontId="3"/>
  </si>
  <si>
    <t>㎡</t>
    <phoneticPr fontId="7"/>
  </si>
  <si>
    <t>Ⅰ-２</t>
    <phoneticPr fontId="3"/>
  </si>
  <si>
    <t>土木建築解体工事</t>
    <phoneticPr fontId="3"/>
  </si>
  <si>
    <t>㎥</t>
    <phoneticPr fontId="3"/>
  </si>
  <si>
    <t>機械設備解体工事</t>
    <phoneticPr fontId="3"/>
  </si>
  <si>
    <t>中間処理（無筋）</t>
    <phoneticPr fontId="3"/>
  </si>
  <si>
    <t>ｔ</t>
    <phoneticPr fontId="7"/>
  </si>
  <si>
    <t>Ⅱ-１</t>
    <phoneticPr fontId="3"/>
  </si>
  <si>
    <t>土木建築解体工事</t>
    <phoneticPr fontId="3"/>
  </si>
  <si>
    <t>Ⅱ-３</t>
    <phoneticPr fontId="7"/>
  </si>
  <si>
    <t>Ⅱ-４</t>
    <phoneticPr fontId="7"/>
  </si>
  <si>
    <t>（1）上屋　鉄骨造解体</t>
    <rPh sb="3" eb="5">
      <t>ウワヤ</t>
    </rPh>
    <rPh sb="6" eb="8">
      <t>テッコツ</t>
    </rPh>
    <rPh sb="8" eb="9">
      <t>ヅクリ</t>
    </rPh>
    <rPh sb="9" eb="11">
      <t>カイタイ</t>
    </rPh>
    <phoneticPr fontId="7"/>
  </si>
  <si>
    <t>（別紙明細）</t>
    <rPh sb="1" eb="3">
      <t>ベッシ</t>
    </rPh>
    <rPh sb="3" eb="5">
      <t>メイサイ</t>
    </rPh>
    <phoneticPr fontId="7"/>
  </si>
  <si>
    <t>Ｂ</t>
    <phoneticPr fontId="7"/>
  </si>
  <si>
    <t>１</t>
    <phoneticPr fontId="7"/>
  </si>
  <si>
    <t>共通仮設費 率計算</t>
    <rPh sb="0" eb="5">
      <t>キョウツウカセツヒ</t>
    </rPh>
    <rPh sb="6" eb="9">
      <t>リツケイサン</t>
    </rPh>
    <phoneticPr fontId="7"/>
  </si>
  <si>
    <t>（率計算）</t>
    <rPh sb="1" eb="4">
      <t>リツケイサン</t>
    </rPh>
    <phoneticPr fontId="7"/>
  </si>
  <si>
    <t>２</t>
    <phoneticPr fontId="7"/>
  </si>
  <si>
    <t>（積上げ分）</t>
    <rPh sb="1" eb="3">
      <t>ツミア</t>
    </rPh>
    <rPh sb="4" eb="5">
      <t>ブン</t>
    </rPh>
    <phoneticPr fontId="7"/>
  </si>
  <si>
    <t>別紙明細</t>
    <rPh sb="0" eb="2">
      <t>ベッシ</t>
    </rPh>
    <rPh sb="2" eb="4">
      <t>メイサイ</t>
    </rPh>
    <phoneticPr fontId="7"/>
  </si>
  <si>
    <t>共通仮設費 計</t>
    <rPh sb="0" eb="2">
      <t>キョウツウ</t>
    </rPh>
    <rPh sb="2" eb="5">
      <t>カセツヒ</t>
    </rPh>
    <rPh sb="6" eb="7">
      <t>ケイ</t>
    </rPh>
    <phoneticPr fontId="7"/>
  </si>
  <si>
    <t>工事着工直前　</t>
    <phoneticPr fontId="3"/>
  </si>
  <si>
    <t>分析項目（ﾀﾞｲｵｷｼﾝ類）</t>
    <phoneticPr fontId="3"/>
  </si>
  <si>
    <t>除染中　</t>
    <phoneticPr fontId="3"/>
  </si>
  <si>
    <t>工事完了後　</t>
    <phoneticPr fontId="3"/>
  </si>
  <si>
    <t>作業環境、換気集じん装置出口　環境大気</t>
    <phoneticPr fontId="3"/>
  </si>
  <si>
    <t xml:space="preserve"> </t>
    <phoneticPr fontId="3"/>
  </si>
  <si>
    <t>分析項目(ﾀﾞｲｵｷｼﾝ類)</t>
    <phoneticPr fontId="3"/>
  </si>
  <si>
    <t>付着物除去費</t>
    <phoneticPr fontId="3"/>
  </si>
  <si>
    <t>（3）高圧洗浄装置・洗浄水処理設備</t>
    <phoneticPr fontId="3"/>
  </si>
  <si>
    <t>（4）洗浄用足場等</t>
    <phoneticPr fontId="3"/>
  </si>
  <si>
    <t>（5）その他資材</t>
    <phoneticPr fontId="3"/>
  </si>
  <si>
    <t>㎡</t>
    <phoneticPr fontId="7"/>
  </si>
  <si>
    <t>（1）防護服費</t>
    <phoneticPr fontId="3"/>
  </si>
  <si>
    <t>（2）呼吸用防護具費</t>
    <phoneticPr fontId="3"/>
  </si>
  <si>
    <t>換気･集塵設備費</t>
    <phoneticPr fontId="3"/>
  </si>
  <si>
    <t>（1）集じん設備</t>
    <phoneticPr fontId="3"/>
  </si>
  <si>
    <t>４回換気 /時間、フィルター等消耗品共</t>
    <phoneticPr fontId="3"/>
  </si>
  <si>
    <t>（3）資機材、消耗品</t>
    <phoneticPr fontId="3"/>
  </si>
  <si>
    <t>Ｂ</t>
    <phoneticPr fontId="7"/>
  </si>
  <si>
    <t>別紙明細Ｂ</t>
    <rPh sb="0" eb="2">
      <t>ベッシ</t>
    </rPh>
    <rPh sb="2" eb="4">
      <t>メイサイ</t>
    </rPh>
    <phoneticPr fontId="7"/>
  </si>
  <si>
    <t>環境省　経費計算</t>
    <rPh sb="0" eb="3">
      <t>カンキョウショウ</t>
    </rPh>
    <rPh sb="4" eb="8">
      <t>ケイヒケイサン</t>
    </rPh>
    <phoneticPr fontId="7"/>
  </si>
  <si>
    <t>一般管理費等</t>
    <rPh sb="0" eb="5">
      <t>イッパンカンリヒ</t>
    </rPh>
    <rPh sb="5" eb="6">
      <t>トウ</t>
    </rPh>
    <phoneticPr fontId="7"/>
  </si>
  <si>
    <t>Ⅰ-３</t>
    <phoneticPr fontId="7"/>
  </si>
  <si>
    <t>Ⅰ-４</t>
    <phoneticPr fontId="7"/>
  </si>
  <si>
    <t>Ⅱ－３　計</t>
    <rPh sb="4" eb="5">
      <t>ケイ</t>
    </rPh>
    <phoneticPr fontId="7"/>
  </si>
  <si>
    <t>１）</t>
  </si>
  <si>
    <t>２）</t>
  </si>
  <si>
    <t>３）</t>
  </si>
  <si>
    <t>４）</t>
  </si>
  <si>
    <t>５）</t>
  </si>
  <si>
    <t>６）</t>
  </si>
  <si>
    <t>７）</t>
  </si>
  <si>
    <t>８）</t>
  </si>
  <si>
    <t>９）</t>
  </si>
  <si>
    <t>５）計</t>
  </si>
  <si>
    <t>１）計</t>
  </si>
  <si>
    <t>２）計</t>
  </si>
  <si>
    <t>３）計</t>
  </si>
  <si>
    <t>４）計</t>
  </si>
  <si>
    <t>６）計</t>
  </si>
  <si>
    <t>７）計</t>
  </si>
  <si>
    <t>（1）隔離養生</t>
    <rPh sb="3" eb="5">
      <t>カクリ</t>
    </rPh>
    <rPh sb="5" eb="7">
      <t>ヨウジョウ</t>
    </rPh>
    <phoneticPr fontId="7"/>
  </si>
  <si>
    <t>（2）セキュリティゾーン</t>
    <phoneticPr fontId="2"/>
  </si>
  <si>
    <t>（3）消耗品</t>
    <phoneticPr fontId="3"/>
  </si>
  <si>
    <t>準備･隔離室費</t>
    <phoneticPr fontId="3"/>
  </si>
  <si>
    <t>Ⅱ-２</t>
    <phoneticPr fontId="7"/>
  </si>
  <si>
    <t>仮設･飛散防止対策費</t>
    <phoneticPr fontId="3"/>
  </si>
  <si>
    <t>（2）石綿分析・粉じん濃度測定</t>
    <rPh sb="3" eb="5">
      <t>セキメン</t>
    </rPh>
    <rPh sb="5" eb="7">
      <t>ブンセキ</t>
    </rPh>
    <rPh sb="8" eb="9">
      <t>フン</t>
    </rPh>
    <rPh sb="11" eb="13">
      <t>ノウド</t>
    </rPh>
    <rPh sb="13" eb="15">
      <t>ソクテイ</t>
    </rPh>
    <phoneticPr fontId="3"/>
  </si>
  <si>
    <t>③石綿粉じん濃度測定</t>
    <rPh sb="1" eb="3">
      <t>セキメン</t>
    </rPh>
    <rPh sb="3" eb="4">
      <t>フン</t>
    </rPh>
    <rPh sb="6" eb="8">
      <t>ノウド</t>
    </rPh>
    <rPh sb="8" eb="10">
      <t>ソクテイ</t>
    </rPh>
    <phoneticPr fontId="3"/>
  </si>
  <si>
    <t>②石綿分析</t>
    <rPh sb="1" eb="3">
      <t>セキメン</t>
    </rPh>
    <rPh sb="3" eb="5">
      <t>ブンセキ</t>
    </rPh>
    <phoneticPr fontId="3"/>
  </si>
  <si>
    <t>２）計</t>
    <phoneticPr fontId="7"/>
  </si>
  <si>
    <t>石膏ボード
岩綿吸音板＋石こうボード他</t>
    <rPh sb="0" eb="2">
      <t>セッコウ</t>
    </rPh>
    <rPh sb="6" eb="7">
      <t>ガン</t>
    </rPh>
    <rPh sb="7" eb="8">
      <t>メン</t>
    </rPh>
    <rPh sb="8" eb="10">
      <t>キュウオン</t>
    </rPh>
    <rPh sb="10" eb="11">
      <t>バン</t>
    </rPh>
    <rPh sb="12" eb="13">
      <t>セッ</t>
    </rPh>
    <rPh sb="18" eb="19">
      <t>ホカ</t>
    </rPh>
    <phoneticPr fontId="7"/>
  </si>
  <si>
    <t>（15）スクラップ※運搬費込み</t>
    <rPh sb="10" eb="12">
      <t>ウンパン</t>
    </rPh>
    <rPh sb="12" eb="13">
      <t>ヒ</t>
    </rPh>
    <rPh sb="13" eb="14">
      <t>コ</t>
    </rPh>
    <phoneticPr fontId="3"/>
  </si>
  <si>
    <t>焼却施設ダイオキシン類・アスベスト等安全対策費</t>
    <rPh sb="0" eb="2">
      <t>ショウキャク</t>
    </rPh>
    <rPh sb="2" eb="4">
      <t>シセツ</t>
    </rPh>
    <rPh sb="17" eb="18">
      <t>トウ</t>
    </rPh>
    <phoneticPr fontId="3"/>
  </si>
  <si>
    <t>（4）PCB分析</t>
    <rPh sb="6" eb="8">
      <t>ブンセキ</t>
    </rPh>
    <phoneticPr fontId="3"/>
  </si>
  <si>
    <t>処理棟　解体工事</t>
    <rPh sb="0" eb="2">
      <t>ショリ</t>
    </rPh>
    <rPh sb="2" eb="3">
      <t>トウ</t>
    </rPh>
    <rPh sb="4" eb="8">
      <t>カイタイコウジ</t>
    </rPh>
    <phoneticPr fontId="7"/>
  </si>
  <si>
    <t>管理棟・付帯施設、外構　解体工事</t>
    <rPh sb="0" eb="3">
      <t>カンリトウ</t>
    </rPh>
    <rPh sb="4" eb="6">
      <t>フタイ</t>
    </rPh>
    <rPh sb="6" eb="8">
      <t>シセツ</t>
    </rPh>
    <rPh sb="9" eb="11">
      <t>ガイコウ</t>
    </rPh>
    <rPh sb="12" eb="16">
      <t>カイタイコウジ</t>
    </rPh>
    <phoneticPr fontId="7"/>
  </si>
  <si>
    <t>Ⅲ</t>
    <phoneticPr fontId="7"/>
  </si>
  <si>
    <t>Ⅲ-１</t>
    <phoneticPr fontId="7"/>
  </si>
  <si>
    <t>第Ⅲ-１号細目別内訳</t>
    <rPh sb="0" eb="1">
      <t>ダイ</t>
    </rPh>
    <rPh sb="4" eb="5">
      <t>ゴウ</t>
    </rPh>
    <phoneticPr fontId="7"/>
  </si>
  <si>
    <t>Ⅲ　計</t>
    <rPh sb="2" eb="3">
      <t>ケイ</t>
    </rPh>
    <phoneticPr fontId="7"/>
  </si>
  <si>
    <t>①処理棟　解体工事</t>
    <rPh sb="1" eb="4">
      <t>ショリトウ</t>
    </rPh>
    <rPh sb="5" eb="7">
      <t>カイタイ</t>
    </rPh>
    <rPh sb="7" eb="9">
      <t>コウジ</t>
    </rPh>
    <phoneticPr fontId="3"/>
  </si>
  <si>
    <t>（8）地上部　鉄筋コンクリート解体</t>
    <phoneticPr fontId="7"/>
  </si>
  <si>
    <t>①処理棟　解体仮設工事</t>
    <rPh sb="1" eb="4">
      <t>ショリトウ</t>
    </rPh>
    <rPh sb="5" eb="7">
      <t>カイタイ</t>
    </rPh>
    <rPh sb="7" eb="9">
      <t>カセツ</t>
    </rPh>
    <rPh sb="9" eb="11">
      <t>コウジ</t>
    </rPh>
    <phoneticPr fontId="3"/>
  </si>
  <si>
    <t>（2）地階補強サポート養生</t>
    <rPh sb="3" eb="5">
      <t>チカイ</t>
    </rPh>
    <rPh sb="5" eb="7">
      <t>ホキョウ</t>
    </rPh>
    <rPh sb="11" eb="13">
      <t>ヨウジョウ</t>
    </rPh>
    <phoneticPr fontId="3"/>
  </si>
  <si>
    <t>（1）内装解体</t>
    <rPh sb="3" eb="5">
      <t>ナイソウ</t>
    </rPh>
    <rPh sb="5" eb="7">
      <t>カイタイ</t>
    </rPh>
    <phoneticPr fontId="3"/>
  </si>
  <si>
    <t>（2）アスベスト含有ビニル床シート撤去</t>
    <rPh sb="8" eb="10">
      <t>ガンユウ</t>
    </rPh>
    <rPh sb="13" eb="14">
      <t>ユカ</t>
    </rPh>
    <rPh sb="17" eb="19">
      <t>テッキョ</t>
    </rPh>
    <phoneticPr fontId="7"/>
  </si>
  <si>
    <t>（3）アスベスト含有モルタル床撤去</t>
    <rPh sb="8" eb="10">
      <t>ガンユウ</t>
    </rPh>
    <rPh sb="14" eb="15">
      <t>ユカ</t>
    </rPh>
    <rPh sb="15" eb="17">
      <t>テッキョ</t>
    </rPh>
    <phoneticPr fontId="7"/>
  </si>
  <si>
    <t>（4）アスベスト含有モルタル壁撤去</t>
    <rPh sb="8" eb="10">
      <t>ガンユウ</t>
    </rPh>
    <rPh sb="14" eb="15">
      <t>カベ</t>
    </rPh>
    <rPh sb="15" eb="17">
      <t>テッキョ</t>
    </rPh>
    <phoneticPr fontId="7"/>
  </si>
  <si>
    <t>接着剤を含む</t>
    <rPh sb="0" eb="3">
      <t>セッチャクザイ</t>
    </rPh>
    <rPh sb="4" eb="5">
      <t>フク</t>
    </rPh>
    <phoneticPr fontId="7"/>
  </si>
  <si>
    <t>ケイカル板</t>
    <rPh sb="4" eb="5">
      <t>イタ</t>
    </rPh>
    <phoneticPr fontId="7"/>
  </si>
  <si>
    <t>（5）アスベスト含有モルタル</t>
    <rPh sb="8" eb="10">
      <t>ガンユウ</t>
    </rPh>
    <phoneticPr fontId="3"/>
  </si>
  <si>
    <t>（6）アスベスト除去材料、使い捨て保護具、養生シート等</t>
    <rPh sb="8" eb="10">
      <t>ジョキョ</t>
    </rPh>
    <rPh sb="10" eb="12">
      <t>ザイリョウ</t>
    </rPh>
    <rPh sb="13" eb="14">
      <t>ツカ</t>
    </rPh>
    <rPh sb="15" eb="16">
      <t>ス</t>
    </rPh>
    <rPh sb="17" eb="19">
      <t>ホゴ</t>
    </rPh>
    <rPh sb="19" eb="20">
      <t>グ</t>
    </rPh>
    <rPh sb="21" eb="23">
      <t>ヨウジョウ</t>
    </rPh>
    <rPh sb="26" eb="27">
      <t>トウ</t>
    </rPh>
    <phoneticPr fontId="7"/>
  </si>
  <si>
    <t>（7）がれき類</t>
  </si>
  <si>
    <t>木材</t>
    <rPh sb="0" eb="2">
      <t>モクザイ</t>
    </rPh>
    <phoneticPr fontId="7"/>
  </si>
  <si>
    <t>（8）コンクリート</t>
  </si>
  <si>
    <t>（16）スクラップ※運搬費込み</t>
    <rPh sb="10" eb="12">
      <t>ウンパン</t>
    </rPh>
    <rPh sb="12" eb="13">
      <t>ヒ</t>
    </rPh>
    <rPh sb="13" eb="14">
      <t>コ</t>
    </rPh>
    <phoneticPr fontId="3"/>
  </si>
  <si>
    <t>（1）し尿破砕機</t>
    <rPh sb="4" eb="5">
      <t>ニョウ</t>
    </rPh>
    <rPh sb="5" eb="8">
      <t>ハサイキ</t>
    </rPh>
    <phoneticPr fontId="7"/>
  </si>
  <si>
    <t>（2）し尿撹拌機</t>
    <rPh sb="4" eb="8">
      <t>ニョウカクハンキ</t>
    </rPh>
    <phoneticPr fontId="7"/>
  </si>
  <si>
    <t>水中撹拌式9.0㎥/ｍ×2.4ｋｗ</t>
    <rPh sb="0" eb="2">
      <t>スイチュウ</t>
    </rPh>
    <rPh sb="2" eb="5">
      <t>カクハンシキ</t>
    </rPh>
    <phoneticPr fontId="7"/>
  </si>
  <si>
    <t>（3）浄化槽汚泥撹拌機</t>
    <rPh sb="3" eb="6">
      <t>ジョウカソウ</t>
    </rPh>
    <rPh sb="6" eb="8">
      <t>オデイ</t>
    </rPh>
    <rPh sb="8" eb="11">
      <t>カクハンキ</t>
    </rPh>
    <phoneticPr fontId="7"/>
  </si>
  <si>
    <t>（4）し尿ドラムスクリーン</t>
    <rPh sb="4" eb="5">
      <t>ニョウ</t>
    </rPh>
    <phoneticPr fontId="7"/>
  </si>
  <si>
    <t>（5）浄化槽ドラムスクリーン</t>
    <rPh sb="3" eb="6">
      <t>ジョウカソウ</t>
    </rPh>
    <phoneticPr fontId="7"/>
  </si>
  <si>
    <t>（6）し尿スクリュープレス</t>
    <rPh sb="4" eb="5">
      <t>ニョウ</t>
    </rPh>
    <phoneticPr fontId="7"/>
  </si>
  <si>
    <t>（7）浄化槽スクリュープレス</t>
    <rPh sb="3" eb="6">
      <t>ジョウカソウ</t>
    </rPh>
    <phoneticPr fontId="7"/>
  </si>
  <si>
    <t>（8）ﾎﾟﾝﾌﾟ、配管等</t>
    <rPh sb="9" eb="10">
      <t>ナド</t>
    </rPh>
    <phoneticPr fontId="7"/>
  </si>
  <si>
    <t>１）計</t>
    <rPh sb="2" eb="3">
      <t>ケイ</t>
    </rPh>
    <phoneticPr fontId="7"/>
  </si>
  <si>
    <t>生活排水汚泥用</t>
    <rPh sb="0" eb="7">
      <t>セイカツハイスイオデイヨウ</t>
    </rPh>
    <phoneticPr fontId="7"/>
  </si>
  <si>
    <t>（1）生活排水汚泥用破砕機</t>
    <rPh sb="3" eb="5">
      <t>セイカツ</t>
    </rPh>
    <rPh sb="5" eb="7">
      <t>ハイスイ</t>
    </rPh>
    <rPh sb="7" eb="9">
      <t>オデイ</t>
    </rPh>
    <rPh sb="9" eb="10">
      <t>ヨウ</t>
    </rPh>
    <rPh sb="10" eb="13">
      <t>ハサイキ</t>
    </rPh>
    <phoneticPr fontId="7"/>
  </si>
  <si>
    <t>横型回転羽根式250ℓ/ｍ×14ｍ×11ｋｗ</t>
    <rPh sb="0" eb="2">
      <t>ヨコカタ</t>
    </rPh>
    <rPh sb="2" eb="6">
      <t>カイテンハネ</t>
    </rPh>
    <rPh sb="6" eb="7">
      <t>シキ</t>
    </rPh>
    <phoneticPr fontId="7"/>
  </si>
  <si>
    <t>（2）生活排水汚泥用スクリュープレス</t>
    <rPh sb="3" eb="5">
      <t>セイカツ</t>
    </rPh>
    <rPh sb="5" eb="7">
      <t>ハイスイ</t>
    </rPh>
    <rPh sb="7" eb="9">
      <t>オデイ</t>
    </rPh>
    <rPh sb="9" eb="10">
      <t>ヨウ</t>
    </rPh>
    <phoneticPr fontId="7"/>
  </si>
  <si>
    <t>（3）ﾎﾟﾝﾌﾟ、配管等</t>
    <rPh sb="9" eb="10">
      <t>ナド</t>
    </rPh>
    <phoneticPr fontId="7"/>
  </si>
  <si>
    <t>一次処理設備</t>
    <rPh sb="0" eb="2">
      <t>イチジ</t>
    </rPh>
    <rPh sb="2" eb="4">
      <t>ショリ</t>
    </rPh>
    <rPh sb="4" eb="6">
      <t>セツビ</t>
    </rPh>
    <phoneticPr fontId="7"/>
  </si>
  <si>
    <t>（1）第一撹拌槽撹拌機</t>
    <rPh sb="3" eb="5">
      <t>ダイイチ</t>
    </rPh>
    <rPh sb="5" eb="7">
      <t>カクハン</t>
    </rPh>
    <rPh sb="7" eb="8">
      <t>ソウ</t>
    </rPh>
    <rPh sb="8" eb="11">
      <t>カクハンキ</t>
    </rPh>
    <phoneticPr fontId="7"/>
  </si>
  <si>
    <t>（2）水中ばっ気装置</t>
    <rPh sb="3" eb="5">
      <t>スイチュウ</t>
    </rPh>
    <rPh sb="7" eb="10">
      <t>キソウチ</t>
    </rPh>
    <phoneticPr fontId="7"/>
  </si>
  <si>
    <t>二次処理設備</t>
    <rPh sb="0" eb="2">
      <t>ニジ</t>
    </rPh>
    <rPh sb="2" eb="4">
      <t>ショリ</t>
    </rPh>
    <rPh sb="4" eb="6">
      <t>セツビ</t>
    </rPh>
    <phoneticPr fontId="7"/>
  </si>
  <si>
    <t>（1）第二撹拌槽撹拌機</t>
    <rPh sb="3" eb="5">
      <t>ダイニ</t>
    </rPh>
    <rPh sb="5" eb="7">
      <t>カクハン</t>
    </rPh>
    <rPh sb="7" eb="8">
      <t>ソウ</t>
    </rPh>
    <rPh sb="8" eb="11">
      <t>カクハンキ</t>
    </rPh>
    <phoneticPr fontId="7"/>
  </si>
  <si>
    <t>（2）沈殿槽掻寄機</t>
    <rPh sb="3" eb="6">
      <t>チンデンソウ</t>
    </rPh>
    <rPh sb="6" eb="7">
      <t>ソウ</t>
    </rPh>
    <rPh sb="7" eb="8">
      <t>キ</t>
    </rPh>
    <rPh sb="8" eb="9">
      <t>キ</t>
    </rPh>
    <phoneticPr fontId="7"/>
  </si>
  <si>
    <t>雑排水汚泥固液分離設備</t>
    <rPh sb="0" eb="5">
      <t>ザッパイスイオデイ</t>
    </rPh>
    <rPh sb="5" eb="9">
      <t>コエキブンリ</t>
    </rPh>
    <rPh sb="9" eb="11">
      <t>セツビ</t>
    </rPh>
    <phoneticPr fontId="7"/>
  </si>
  <si>
    <t>（1）凝集沈殿槽汚泥掻寄機</t>
    <rPh sb="3" eb="5">
      <t>ギョウシュウ</t>
    </rPh>
    <rPh sb="5" eb="8">
      <t>チンデンソウ</t>
    </rPh>
    <rPh sb="8" eb="10">
      <t>オデイ</t>
    </rPh>
    <rPh sb="10" eb="11">
      <t>ソウ</t>
    </rPh>
    <rPh sb="11" eb="12">
      <t>ヨ</t>
    </rPh>
    <rPh sb="12" eb="13">
      <t>キ</t>
    </rPh>
    <phoneticPr fontId="7"/>
  </si>
  <si>
    <t>ドラムスクリーン式15㎥/HR×0.75ｋｗ</t>
    <rPh sb="8" eb="9">
      <t>シキ</t>
    </rPh>
    <phoneticPr fontId="7"/>
  </si>
  <si>
    <t>スクリュープレス式1200kg/HR×5.5kw</t>
    <rPh sb="8" eb="9">
      <t>シキ</t>
    </rPh>
    <phoneticPr fontId="7"/>
  </si>
  <si>
    <t>スクリュープレス式300kg/HR×22ｋｗ</t>
    <rPh sb="8" eb="9">
      <t>シキ</t>
    </rPh>
    <phoneticPr fontId="7"/>
  </si>
  <si>
    <t>水中機械撹拌式15㎥/HR×1.0ｋｗ</t>
    <rPh sb="2" eb="4">
      <t>キカイ</t>
    </rPh>
    <rPh sb="4" eb="6">
      <t>カクハン</t>
    </rPh>
    <rPh sb="6" eb="7">
      <t>シキ</t>
    </rPh>
    <phoneticPr fontId="7"/>
  </si>
  <si>
    <t>水中機械撹拌式10.5kg-O2/HR×5.5ｋｗ</t>
    <rPh sb="2" eb="4">
      <t>キカイ</t>
    </rPh>
    <rPh sb="4" eb="6">
      <t>カクハン</t>
    </rPh>
    <rPh sb="6" eb="7">
      <t>シキ</t>
    </rPh>
    <phoneticPr fontId="7"/>
  </si>
  <si>
    <t>オゾン処理設備</t>
    <rPh sb="3" eb="7">
      <t>ショリセツビ</t>
    </rPh>
    <phoneticPr fontId="7"/>
  </si>
  <si>
    <t>（1）オゾン発生装置</t>
    <rPh sb="6" eb="8">
      <t>ハッセイ</t>
    </rPh>
    <rPh sb="8" eb="10">
      <t>ソウチ</t>
    </rPh>
    <phoneticPr fontId="7"/>
  </si>
  <si>
    <t>コンプレッサー2台、空気洗浄装置1台、オゾン発生機1台</t>
    <rPh sb="8" eb="9">
      <t>ダイ</t>
    </rPh>
    <rPh sb="10" eb="16">
      <t>クウキセンジョウソウチ</t>
    </rPh>
    <rPh sb="17" eb="18">
      <t>ダイ</t>
    </rPh>
    <rPh sb="22" eb="25">
      <t>ハッセイキ</t>
    </rPh>
    <rPh sb="26" eb="27">
      <t>ダイ</t>
    </rPh>
    <phoneticPr fontId="7"/>
  </si>
  <si>
    <t>（2）オゾン活性炭吸着塔他配管等</t>
    <rPh sb="6" eb="9">
      <t>カッセイタン</t>
    </rPh>
    <rPh sb="9" eb="11">
      <t>キュウチャク</t>
    </rPh>
    <rPh sb="11" eb="12">
      <t>トウ</t>
    </rPh>
    <rPh sb="12" eb="13">
      <t>タ</t>
    </rPh>
    <rPh sb="13" eb="15">
      <t>ハイカン</t>
    </rPh>
    <rPh sb="15" eb="16">
      <t>ナド</t>
    </rPh>
    <phoneticPr fontId="7"/>
  </si>
  <si>
    <t>ろ過処理設備</t>
    <rPh sb="1" eb="2">
      <t>カ</t>
    </rPh>
    <rPh sb="2" eb="6">
      <t>ショリセツビ</t>
    </rPh>
    <phoneticPr fontId="7"/>
  </si>
  <si>
    <t>（1）ろ過器</t>
    <rPh sb="4" eb="6">
      <t>カキ</t>
    </rPh>
    <phoneticPr fontId="7"/>
  </si>
  <si>
    <t>縦型円筒式2.3㎥　SS41</t>
    <rPh sb="0" eb="2">
      <t>タテガタ</t>
    </rPh>
    <rPh sb="2" eb="5">
      <t>エントウシキ</t>
    </rPh>
    <phoneticPr fontId="7"/>
  </si>
  <si>
    <t>（2）ﾎﾟﾝﾌﾟ、配管等</t>
    <rPh sb="9" eb="10">
      <t>ナド</t>
    </rPh>
    <phoneticPr fontId="7"/>
  </si>
  <si>
    <t>凝集分離設備</t>
    <rPh sb="0" eb="2">
      <t>ギョウシュウ</t>
    </rPh>
    <rPh sb="2" eb="4">
      <t>ブンリ</t>
    </rPh>
    <rPh sb="4" eb="6">
      <t>セツビ</t>
    </rPh>
    <phoneticPr fontId="7"/>
  </si>
  <si>
    <t>（1）加圧浮上撹拌機</t>
    <rPh sb="3" eb="7">
      <t>カアツフジョウ</t>
    </rPh>
    <rPh sb="7" eb="10">
      <t>カクハンキ</t>
    </rPh>
    <phoneticPr fontId="7"/>
  </si>
  <si>
    <t>（2）加圧タンク</t>
    <rPh sb="3" eb="5">
      <t>カアツ</t>
    </rPh>
    <phoneticPr fontId="7"/>
  </si>
  <si>
    <t>縦型円筒式0.21㎥　SUS304</t>
    <rPh sb="0" eb="2">
      <t>タテガタ</t>
    </rPh>
    <rPh sb="2" eb="5">
      <t>エントウシキ</t>
    </rPh>
    <phoneticPr fontId="7"/>
  </si>
  <si>
    <t>消毒設備</t>
    <rPh sb="0" eb="2">
      <t>ショウドク</t>
    </rPh>
    <rPh sb="2" eb="4">
      <t>セツビ</t>
    </rPh>
    <phoneticPr fontId="7"/>
  </si>
  <si>
    <t>９）　計</t>
    <rPh sb="3" eb="4">
      <t>ケイ</t>
    </rPh>
    <phoneticPr fontId="3"/>
  </si>
  <si>
    <t>（1）次亜塩素酸ソーダー貯槽</t>
    <rPh sb="3" eb="8">
      <t>ジアエンソサン</t>
    </rPh>
    <rPh sb="12" eb="14">
      <t>チョソウ</t>
    </rPh>
    <phoneticPr fontId="7"/>
  </si>
  <si>
    <t>縦型円筒式6㎥　FRP</t>
    <rPh sb="0" eb="2">
      <t>タテガタ</t>
    </rPh>
    <rPh sb="2" eb="5">
      <t>エントウシキ</t>
    </rPh>
    <phoneticPr fontId="7"/>
  </si>
  <si>
    <t>１０）</t>
    <phoneticPr fontId="7"/>
  </si>
  <si>
    <t>１１）</t>
    <phoneticPr fontId="7"/>
  </si>
  <si>
    <t>１２）</t>
    <phoneticPr fontId="7"/>
  </si>
  <si>
    <t>汚泥脱水濃縮設備</t>
    <rPh sb="0" eb="4">
      <t>オデイダッスイ</t>
    </rPh>
    <rPh sb="4" eb="8">
      <t>ノウシュクセツビ</t>
    </rPh>
    <phoneticPr fontId="7"/>
  </si>
  <si>
    <t>（1）汚泥濃縮槽</t>
    <rPh sb="3" eb="5">
      <t>オデイ</t>
    </rPh>
    <rPh sb="5" eb="7">
      <t>ノウシュク</t>
    </rPh>
    <rPh sb="7" eb="8">
      <t>ソウ</t>
    </rPh>
    <phoneticPr fontId="7"/>
  </si>
  <si>
    <t>（2）汚泥脱水機</t>
    <rPh sb="3" eb="8">
      <t>オデイダッスイキ</t>
    </rPh>
    <phoneticPr fontId="7"/>
  </si>
  <si>
    <t>１０）　計</t>
    <rPh sb="4" eb="5">
      <t>ケイ</t>
    </rPh>
    <phoneticPr fontId="7"/>
  </si>
  <si>
    <t>掻寄式φ5.5ｍ×0.2kw</t>
    <rPh sb="0" eb="1">
      <t>ソウ</t>
    </rPh>
    <rPh sb="1" eb="2">
      <t>キ</t>
    </rPh>
    <rPh sb="2" eb="3">
      <t>シキ</t>
    </rPh>
    <phoneticPr fontId="7"/>
  </si>
  <si>
    <t>φ2.8ｍ×0.15R/H×0.1kw</t>
    <phoneticPr fontId="7"/>
  </si>
  <si>
    <t>中央集汚型φ6.9ｍ×0.06R/H×0.2kw</t>
    <rPh sb="0" eb="2">
      <t>チュウオウ</t>
    </rPh>
    <rPh sb="2" eb="3">
      <t>シュウ</t>
    </rPh>
    <rPh sb="3" eb="4">
      <t>オ</t>
    </rPh>
    <rPh sb="4" eb="5">
      <t>カタ</t>
    </rPh>
    <phoneticPr fontId="7"/>
  </si>
  <si>
    <t>中央集汚型φ10.3ｍ×0.04R/H×0.4kw</t>
    <rPh sb="0" eb="2">
      <t>チュウオウ</t>
    </rPh>
    <rPh sb="2" eb="3">
      <t>シュウ</t>
    </rPh>
    <rPh sb="3" eb="4">
      <t>オ</t>
    </rPh>
    <rPh sb="4" eb="5">
      <t>カタ</t>
    </rPh>
    <phoneticPr fontId="7"/>
  </si>
  <si>
    <t>ベルトプレス式4.7㎥/HR</t>
    <rPh sb="6" eb="7">
      <t>シキ</t>
    </rPh>
    <phoneticPr fontId="7"/>
  </si>
  <si>
    <t>（3）№１脱水補助自動接触装置</t>
    <rPh sb="5" eb="9">
      <t>ダッスイホジョ</t>
    </rPh>
    <rPh sb="9" eb="11">
      <t>ジドウ</t>
    </rPh>
    <rPh sb="11" eb="13">
      <t>セッショク</t>
    </rPh>
    <rPh sb="13" eb="15">
      <t>ソウチ</t>
    </rPh>
    <phoneticPr fontId="7"/>
  </si>
  <si>
    <t>（4）№２脱水補助自動接触装置</t>
    <rPh sb="5" eb="9">
      <t>ダッスイホジョ</t>
    </rPh>
    <rPh sb="9" eb="11">
      <t>ジドウ</t>
    </rPh>
    <rPh sb="11" eb="13">
      <t>セッショク</t>
    </rPh>
    <rPh sb="13" eb="15">
      <t>ソウチ</t>
    </rPh>
    <phoneticPr fontId="7"/>
  </si>
  <si>
    <t>フィーダー式1.5～6kg/HR×0.2kw</t>
    <rPh sb="5" eb="6">
      <t>シキ</t>
    </rPh>
    <phoneticPr fontId="7"/>
  </si>
  <si>
    <t>フィーダー式0.75～3.17kg/HR×0.1kw</t>
    <rPh sb="5" eb="6">
      <t>シキ</t>
    </rPh>
    <phoneticPr fontId="7"/>
  </si>
  <si>
    <t>フライト式3.7ｋｗ</t>
    <rPh sb="4" eb="5">
      <t>シキ</t>
    </rPh>
    <phoneticPr fontId="7"/>
  </si>
  <si>
    <t>（5）ﾎﾟﾝﾌﾟ、配管等</t>
    <rPh sb="9" eb="10">
      <t>ナド</t>
    </rPh>
    <phoneticPr fontId="7"/>
  </si>
  <si>
    <t>汚泥乾燥、焼却設備</t>
    <rPh sb="0" eb="4">
      <t>オデイカンソウ</t>
    </rPh>
    <rPh sb="5" eb="9">
      <t>ショウキャクセツビ</t>
    </rPh>
    <phoneticPr fontId="7"/>
  </si>
  <si>
    <t>（1）汚泥乾燥機</t>
    <rPh sb="3" eb="8">
      <t>オデイカンソウキ</t>
    </rPh>
    <phoneticPr fontId="7"/>
  </si>
  <si>
    <t>（2）№1乾燥汚泥コンベアー</t>
    <rPh sb="5" eb="7">
      <t>カンソウ</t>
    </rPh>
    <rPh sb="7" eb="9">
      <t>オデイ</t>
    </rPh>
    <phoneticPr fontId="7"/>
  </si>
  <si>
    <t>（3）熱風発生炉</t>
    <rPh sb="3" eb="5">
      <t>ネップウ</t>
    </rPh>
    <rPh sb="5" eb="8">
      <t>ハッセイロ</t>
    </rPh>
    <phoneticPr fontId="7"/>
  </si>
  <si>
    <t>（4）集じん機</t>
    <rPh sb="3" eb="4">
      <t>シュウ</t>
    </rPh>
    <rPh sb="6" eb="7">
      <t>キ</t>
    </rPh>
    <phoneticPr fontId="7"/>
  </si>
  <si>
    <t>（5）排風ファン</t>
    <rPh sb="3" eb="4">
      <t>ハイ</t>
    </rPh>
    <rPh sb="4" eb="5">
      <t>カゼ</t>
    </rPh>
    <phoneticPr fontId="7"/>
  </si>
  <si>
    <t>（6）脱臭炉</t>
    <rPh sb="3" eb="5">
      <t>ダッシュウ</t>
    </rPh>
    <rPh sb="5" eb="6">
      <t>ロ</t>
    </rPh>
    <phoneticPr fontId="7"/>
  </si>
  <si>
    <t>（7）熱交換器</t>
    <rPh sb="3" eb="7">
      <t>ネツコウカンキ</t>
    </rPh>
    <phoneticPr fontId="7"/>
  </si>
  <si>
    <t>（8）汚泥焼却炉</t>
    <rPh sb="3" eb="7">
      <t>オデイショウキャク</t>
    </rPh>
    <rPh sb="7" eb="8">
      <t>ロ</t>
    </rPh>
    <phoneticPr fontId="7"/>
  </si>
  <si>
    <t>スクリュー式200φ×4500ℓ×0.75</t>
    <rPh sb="5" eb="6">
      <t>シキ</t>
    </rPh>
    <phoneticPr fontId="7"/>
  </si>
  <si>
    <t>ターボ式260㎥/ｍ×600㎜Ag</t>
    <rPh sb="3" eb="4">
      <t>シキ</t>
    </rPh>
    <phoneticPr fontId="7"/>
  </si>
  <si>
    <t>プレート式560,000kcal/H</t>
    <rPh sb="4" eb="5">
      <t>シキ</t>
    </rPh>
    <phoneticPr fontId="7"/>
  </si>
  <si>
    <t>円形焼却炉路床11㎡</t>
    <rPh sb="0" eb="2">
      <t>エンケイ</t>
    </rPh>
    <rPh sb="2" eb="5">
      <t>ショウキャクロ</t>
    </rPh>
    <rPh sb="5" eb="7">
      <t>ロショウ</t>
    </rPh>
    <phoneticPr fontId="7"/>
  </si>
  <si>
    <t>（9）焼却炉投入コンベアーA</t>
    <rPh sb="3" eb="6">
      <t>ショウキャクロ</t>
    </rPh>
    <rPh sb="6" eb="8">
      <t>トウニュウ</t>
    </rPh>
    <phoneticPr fontId="7"/>
  </si>
  <si>
    <t>（10）焼却炉投入コンベアーB</t>
    <rPh sb="4" eb="7">
      <t>ショウキャクロ</t>
    </rPh>
    <rPh sb="7" eb="9">
      <t>トウニュウ</t>
    </rPh>
    <phoneticPr fontId="7"/>
  </si>
  <si>
    <t>（11）燃焼ファン</t>
    <rPh sb="4" eb="6">
      <t>ネンショウ</t>
    </rPh>
    <phoneticPr fontId="7"/>
  </si>
  <si>
    <t>（12）№2乾燥汚泥搬送コンベアー</t>
    <rPh sb="6" eb="8">
      <t>カンソウ</t>
    </rPh>
    <rPh sb="8" eb="10">
      <t>オデイ</t>
    </rPh>
    <rPh sb="10" eb="12">
      <t>ハンソウ</t>
    </rPh>
    <phoneticPr fontId="7"/>
  </si>
  <si>
    <t>（13）№3乾燥汚泥搬送コンベアー</t>
    <rPh sb="6" eb="8">
      <t>カンソウ</t>
    </rPh>
    <rPh sb="8" eb="10">
      <t>オデイ</t>
    </rPh>
    <rPh sb="10" eb="12">
      <t>ハンソウ</t>
    </rPh>
    <phoneticPr fontId="7"/>
  </si>
  <si>
    <t>（15）№4乾燥汚泥搬送コンベアー</t>
    <rPh sb="6" eb="8">
      <t>カンソウ</t>
    </rPh>
    <rPh sb="8" eb="10">
      <t>オデイ</t>
    </rPh>
    <rPh sb="10" eb="12">
      <t>ハンソウ</t>
    </rPh>
    <phoneticPr fontId="7"/>
  </si>
  <si>
    <t>（18）脱水汚泥ホッパー</t>
    <rPh sb="4" eb="8">
      <t>ダッスイオデイ</t>
    </rPh>
    <phoneticPr fontId="7"/>
  </si>
  <si>
    <t>（20）脱水汚泥ホッパー</t>
    <rPh sb="4" eb="8">
      <t>ダッスイオデイ</t>
    </rPh>
    <phoneticPr fontId="7"/>
  </si>
  <si>
    <t>スクリュー式300φSUS304</t>
    <phoneticPr fontId="7"/>
  </si>
  <si>
    <t>ターボ式70㎥/ｍ×200㎜Ag×5.5kw</t>
    <rPh sb="3" eb="4">
      <t>シキ</t>
    </rPh>
    <phoneticPr fontId="7"/>
  </si>
  <si>
    <t>スクリュー式200φ×5ｍ</t>
    <rPh sb="5" eb="6">
      <t>シキ</t>
    </rPh>
    <phoneticPr fontId="7"/>
  </si>
  <si>
    <t>スクリュー式200φ×4ｍ</t>
    <rPh sb="5" eb="6">
      <t>シキ</t>
    </rPh>
    <phoneticPr fontId="7"/>
  </si>
  <si>
    <t>スクリュー式200φ×7ｍ</t>
    <rPh sb="5" eb="6">
      <t>シキ</t>
    </rPh>
    <phoneticPr fontId="7"/>
  </si>
  <si>
    <t>9.2㎥</t>
    <phoneticPr fontId="7"/>
  </si>
  <si>
    <t>角形4.0㎥</t>
    <rPh sb="0" eb="2">
      <t>カクガタ</t>
    </rPh>
    <phoneticPr fontId="7"/>
  </si>
  <si>
    <t>角形0.9㎥</t>
    <rPh sb="0" eb="2">
      <t>カクガタ</t>
    </rPh>
    <phoneticPr fontId="7"/>
  </si>
  <si>
    <t>（22）乾燥汚泥バンカー</t>
    <rPh sb="4" eb="6">
      <t>カンソウ</t>
    </rPh>
    <rPh sb="6" eb="8">
      <t>オデイ</t>
    </rPh>
    <phoneticPr fontId="7"/>
  </si>
  <si>
    <t>スクリュー式300φ×2ｍ</t>
    <phoneticPr fontId="7"/>
  </si>
  <si>
    <t>（25）重油サービスタンク</t>
    <rPh sb="4" eb="6">
      <t>ジュウユ</t>
    </rPh>
    <phoneticPr fontId="7"/>
  </si>
  <si>
    <t>円筒型390ℓ</t>
    <rPh sb="0" eb="3">
      <t>エントウガタ</t>
    </rPh>
    <phoneticPr fontId="7"/>
  </si>
  <si>
    <t>１１）　計</t>
    <rPh sb="4" eb="5">
      <t>ケイ</t>
    </rPh>
    <phoneticPr fontId="7"/>
  </si>
  <si>
    <t>脱臭設備</t>
    <rPh sb="0" eb="4">
      <t>ダッシュウセツビ</t>
    </rPh>
    <phoneticPr fontId="7"/>
  </si>
  <si>
    <t>（1）脱臭ファン</t>
    <rPh sb="3" eb="5">
      <t>ダッシュウ</t>
    </rPh>
    <phoneticPr fontId="7"/>
  </si>
  <si>
    <t>ターボ式400㎥/ｍ×300㎜Ag×37kw</t>
    <rPh sb="3" eb="4">
      <t>シキ</t>
    </rPh>
    <phoneticPr fontId="7"/>
  </si>
  <si>
    <t>１２）　計</t>
    <rPh sb="4" eb="5">
      <t>ケイ</t>
    </rPh>
    <phoneticPr fontId="7"/>
  </si>
  <si>
    <t>（2）活性炭吸着塔</t>
    <rPh sb="3" eb="6">
      <t>カッセイタン</t>
    </rPh>
    <rPh sb="6" eb="8">
      <t>キュウチャク</t>
    </rPh>
    <rPh sb="8" eb="9">
      <t>トウ</t>
    </rPh>
    <phoneticPr fontId="7"/>
  </si>
  <si>
    <t>横型短型400㎥/ｍ×ＦＲＰ</t>
    <rPh sb="0" eb="2">
      <t>ヨコカタ</t>
    </rPh>
    <rPh sb="2" eb="3">
      <t>タン</t>
    </rPh>
    <rPh sb="3" eb="4">
      <t>カタ</t>
    </rPh>
    <phoneticPr fontId="7"/>
  </si>
  <si>
    <t>１３）</t>
    <phoneticPr fontId="7"/>
  </si>
  <si>
    <t>取排水設備その他設備</t>
    <rPh sb="0" eb="1">
      <t>トリ</t>
    </rPh>
    <rPh sb="1" eb="3">
      <t>ハイスイ</t>
    </rPh>
    <rPh sb="3" eb="5">
      <t>セツビ</t>
    </rPh>
    <rPh sb="7" eb="8">
      <t>タ</t>
    </rPh>
    <rPh sb="8" eb="10">
      <t>セツビ</t>
    </rPh>
    <phoneticPr fontId="7"/>
  </si>
  <si>
    <t>（1）計装用コンプレッサー</t>
    <rPh sb="3" eb="6">
      <t>ケイソウヨウ</t>
    </rPh>
    <phoneticPr fontId="7"/>
  </si>
  <si>
    <t>（2）雑用コンプレッサー</t>
    <rPh sb="3" eb="4">
      <t>ザツ</t>
    </rPh>
    <rPh sb="4" eb="5">
      <t>ヨウ</t>
    </rPh>
    <phoneticPr fontId="7"/>
  </si>
  <si>
    <t>１３）　計</t>
    <rPh sb="4" eb="5">
      <t>ケイ</t>
    </rPh>
    <phoneticPr fontId="7"/>
  </si>
  <si>
    <t>（3）雑排水槽撹拌機</t>
    <rPh sb="3" eb="6">
      <t>ザッパイスイ</t>
    </rPh>
    <rPh sb="6" eb="7">
      <t>ソウ</t>
    </rPh>
    <rPh sb="7" eb="10">
      <t>カクハンキ</t>
    </rPh>
    <phoneticPr fontId="7"/>
  </si>
  <si>
    <t>（4）チェーンブロック</t>
    <phoneticPr fontId="7"/>
  </si>
  <si>
    <t>空冷スクリュー式1.0㎥/ｍ×7ｋ×0.75ｋｗ</t>
    <rPh sb="0" eb="2">
      <t>クウレイ</t>
    </rPh>
    <rPh sb="7" eb="8">
      <t>シキ</t>
    </rPh>
    <phoneticPr fontId="7"/>
  </si>
  <si>
    <t>水中撹拌式9.0㎥/ｍ×2.4kw</t>
    <rPh sb="0" eb="5">
      <t>スイチュウカクハンシキ</t>
    </rPh>
    <phoneticPr fontId="7"/>
  </si>
  <si>
    <t>1Ton用</t>
    <rPh sb="4" eb="5">
      <t>ヨウ</t>
    </rPh>
    <phoneticPr fontId="7"/>
  </si>
  <si>
    <t>スクリュー式空冷ﾁﾞｬｹｯﾄ200φ×4ｍ</t>
    <rPh sb="5" eb="6">
      <t>シキ</t>
    </rPh>
    <rPh sb="6" eb="8">
      <t>クウレイ</t>
    </rPh>
    <phoneticPr fontId="7"/>
  </si>
  <si>
    <t>φ1.545ｍ×4.8～16ℓ</t>
    <phoneticPr fontId="7"/>
  </si>
  <si>
    <t>軸流式ﾏｸﾞﾈｸﾛﾝ10.5/ｍ</t>
    <rPh sb="0" eb="1">
      <t>ジク</t>
    </rPh>
    <rPh sb="1" eb="2">
      <t>リュウ</t>
    </rPh>
    <rPh sb="2" eb="3">
      <t>シキ</t>
    </rPh>
    <phoneticPr fontId="7"/>
  </si>
  <si>
    <t>円筒横型1,000,000kcal/H</t>
    <rPh sb="0" eb="4">
      <t>エントウヨコカタ</t>
    </rPh>
    <phoneticPr fontId="7"/>
  </si>
  <si>
    <t>スクリュー式200φ×8ｍH</t>
    <rPh sb="5" eb="6">
      <t>シキ</t>
    </rPh>
    <phoneticPr fontId="7"/>
  </si>
  <si>
    <t>バケット式8ｍH</t>
    <rPh sb="4" eb="5">
      <t>シキ</t>
    </rPh>
    <phoneticPr fontId="7"/>
  </si>
  <si>
    <t>（21）中間ホッパー</t>
    <rPh sb="4" eb="6">
      <t>チュウカン</t>
    </rPh>
    <phoneticPr fontId="7"/>
  </si>
  <si>
    <t>（19）脱水汚泥コンベア付き脱水汚泥搬送装置</t>
    <rPh sb="4" eb="8">
      <t>ダッスイオデイ</t>
    </rPh>
    <rPh sb="12" eb="13">
      <t>ツ</t>
    </rPh>
    <rPh sb="14" eb="18">
      <t>ダッスイオデイ</t>
    </rPh>
    <rPh sb="18" eb="22">
      <t>ハンソウソウチ</t>
    </rPh>
    <phoneticPr fontId="7"/>
  </si>
  <si>
    <t>モノ式ポンプ他1.8㎥/H</t>
    <rPh sb="2" eb="3">
      <t>シキ</t>
    </rPh>
    <rPh sb="6" eb="7">
      <t>ホカ</t>
    </rPh>
    <phoneticPr fontId="7"/>
  </si>
  <si>
    <t>角形9.2㎥</t>
    <rPh sb="0" eb="2">
      <t>カクガタ</t>
    </rPh>
    <phoneticPr fontId="7"/>
  </si>
  <si>
    <t>角形2.1㎥</t>
    <rPh sb="0" eb="2">
      <t>カクガタ</t>
    </rPh>
    <phoneticPr fontId="7"/>
  </si>
  <si>
    <t>（23）灰バンカー</t>
    <rPh sb="4" eb="5">
      <t>ハイ</t>
    </rPh>
    <phoneticPr fontId="7"/>
  </si>
  <si>
    <t>（24）し渣コンベアー</t>
    <rPh sb="5" eb="6">
      <t>サ</t>
    </rPh>
    <phoneticPr fontId="7"/>
  </si>
  <si>
    <t>（26）ﾎﾟﾝﾌﾟ、配管等</t>
    <rPh sb="10" eb="11">
      <t>ナド</t>
    </rPh>
    <phoneticPr fontId="7"/>
  </si>
  <si>
    <t>（5）アスベスト含有天井撤去</t>
    <rPh sb="8" eb="10">
      <t>ガンユウ</t>
    </rPh>
    <rPh sb="10" eb="12">
      <t>テンジョウ</t>
    </rPh>
    <rPh sb="12" eb="14">
      <t>テッキョ</t>
    </rPh>
    <phoneticPr fontId="7"/>
  </si>
  <si>
    <t>（6）アスベスト含有アスファルト撤去</t>
    <rPh sb="8" eb="10">
      <t>ガンユウ</t>
    </rPh>
    <rPh sb="16" eb="18">
      <t>テッキョ</t>
    </rPh>
    <phoneticPr fontId="7"/>
  </si>
  <si>
    <t>解体用足場</t>
    <rPh sb="0" eb="3">
      <t>カイタイヨウ</t>
    </rPh>
    <rPh sb="3" eb="5">
      <t>アシバ</t>
    </rPh>
    <phoneticPr fontId="3"/>
  </si>
  <si>
    <t>（7）アスベスト含有パッキン類撤去</t>
    <rPh sb="8" eb="10">
      <t>ガンユウ</t>
    </rPh>
    <rPh sb="14" eb="15">
      <t>ルイ</t>
    </rPh>
    <rPh sb="15" eb="17">
      <t>テッキョ</t>
    </rPh>
    <phoneticPr fontId="7"/>
  </si>
  <si>
    <t>マンホールパッキン、配管パッキン等</t>
    <rPh sb="10" eb="12">
      <t>ハイカン</t>
    </rPh>
    <rPh sb="16" eb="17">
      <t>トウ</t>
    </rPh>
    <phoneticPr fontId="7"/>
  </si>
  <si>
    <t>コンクリート2次製品等</t>
    <rPh sb="7" eb="11">
      <t>ジセイヒントウ</t>
    </rPh>
    <phoneticPr fontId="3"/>
  </si>
  <si>
    <t>ケイカル板</t>
    <rPh sb="4" eb="5">
      <t>バン</t>
    </rPh>
    <phoneticPr fontId="3"/>
  </si>
  <si>
    <t>（9）せっこうボード</t>
  </si>
  <si>
    <t>（10）木くず</t>
  </si>
  <si>
    <t>（11）廃プラスチック,その他</t>
  </si>
  <si>
    <t>（12）ｱｽﾍﾞｽﾄ成形板</t>
  </si>
  <si>
    <t>（13）蛍光ランプ等</t>
    <rPh sb="4" eb="6">
      <t>ケイコウ</t>
    </rPh>
    <rPh sb="9" eb="10">
      <t>トウ</t>
    </rPh>
    <phoneticPr fontId="3"/>
  </si>
  <si>
    <t>（14）フロンガス</t>
  </si>
  <si>
    <t>②管理棟　解体工事</t>
    <rPh sb="1" eb="3">
      <t>カンリ</t>
    </rPh>
    <rPh sb="3" eb="4">
      <t>トウ</t>
    </rPh>
    <rPh sb="5" eb="7">
      <t>カイタイ</t>
    </rPh>
    <rPh sb="7" eb="9">
      <t>コウジ</t>
    </rPh>
    <phoneticPr fontId="3"/>
  </si>
  <si>
    <t>第Ⅰ-２号細目別内訳　処理棟解体　機械設備解体工事（１/６）</t>
    <phoneticPr fontId="3"/>
  </si>
  <si>
    <t>第Ⅰ-２号細目別内訳　処理棟解体　機械設備解体工事（２/６）</t>
    <phoneticPr fontId="3"/>
  </si>
  <si>
    <t>第Ⅰ-２号細目別内訳　処理棟解体　機械設備解体工事（３/６）</t>
    <phoneticPr fontId="3"/>
  </si>
  <si>
    <t>第Ⅰ-２号細目別内訳　処理棟解体　機械設備解体工事（４／６）</t>
    <phoneticPr fontId="3"/>
  </si>
  <si>
    <t>第Ⅰ-２号細目別内訳　処理棟解体　機械設備解体工事（５／６）</t>
    <phoneticPr fontId="3"/>
  </si>
  <si>
    <t>第Ⅰ-２号細目別内訳　処理棟解体　機械設備解体工事（６／６）</t>
    <phoneticPr fontId="3"/>
  </si>
  <si>
    <t>第Ⅰ-１号細目別内訳　処理棟解体　土木建築解体工事</t>
    <rPh sb="0" eb="1">
      <t>ダイ</t>
    </rPh>
    <rPh sb="4" eb="5">
      <t>ゴウ</t>
    </rPh>
    <rPh sb="5" eb="7">
      <t>サイモク</t>
    </rPh>
    <rPh sb="7" eb="8">
      <t>ベツ</t>
    </rPh>
    <rPh sb="8" eb="10">
      <t>ウチワケ</t>
    </rPh>
    <rPh sb="11" eb="13">
      <t>ショリ</t>
    </rPh>
    <rPh sb="13" eb="14">
      <t>トウ</t>
    </rPh>
    <rPh sb="14" eb="16">
      <t>カイタイ</t>
    </rPh>
    <phoneticPr fontId="3"/>
  </si>
  <si>
    <t>第Ⅰ-３号細目別内訳　処理棟解体工事　発生材処分</t>
    <rPh sb="0" eb="1">
      <t>ダイ</t>
    </rPh>
    <rPh sb="4" eb="5">
      <t>ゴウ</t>
    </rPh>
    <rPh sb="5" eb="7">
      <t>サイモク</t>
    </rPh>
    <rPh sb="7" eb="8">
      <t>ベツ</t>
    </rPh>
    <rPh sb="8" eb="10">
      <t>ウチワケ</t>
    </rPh>
    <rPh sb="11" eb="14">
      <t>ショリトウ</t>
    </rPh>
    <rPh sb="14" eb="18">
      <t>カイタイコウジ</t>
    </rPh>
    <rPh sb="19" eb="22">
      <t>ハッセイザイ</t>
    </rPh>
    <rPh sb="22" eb="24">
      <t>ショブン</t>
    </rPh>
    <phoneticPr fontId="3"/>
  </si>
  <si>
    <t>第Ⅰ-４号細目別内訳　処理棟解体工事　発生材運搬</t>
    <rPh sb="0" eb="1">
      <t>ダイ</t>
    </rPh>
    <rPh sb="4" eb="5">
      <t>ゴウ</t>
    </rPh>
    <rPh sb="5" eb="7">
      <t>サイモク</t>
    </rPh>
    <rPh sb="7" eb="8">
      <t>ベツ</t>
    </rPh>
    <rPh sb="8" eb="10">
      <t>ウチワケ</t>
    </rPh>
    <rPh sb="11" eb="13">
      <t>ショリ</t>
    </rPh>
    <rPh sb="13" eb="14">
      <t>トウ</t>
    </rPh>
    <rPh sb="14" eb="18">
      <t>カイタイコウジ</t>
    </rPh>
    <rPh sb="19" eb="22">
      <t>ハッセイザイ</t>
    </rPh>
    <rPh sb="22" eb="24">
      <t>ウンパン</t>
    </rPh>
    <phoneticPr fontId="3"/>
  </si>
  <si>
    <t>本</t>
    <rPh sb="0" eb="1">
      <t>ホン</t>
    </rPh>
    <phoneticPr fontId="7"/>
  </si>
  <si>
    <t>（3）樹木　伐採　　中木、低木</t>
    <rPh sb="3" eb="5">
      <t>ジュモク</t>
    </rPh>
    <rPh sb="6" eb="8">
      <t>バッサイ</t>
    </rPh>
    <rPh sb="10" eb="12">
      <t>ナカギ</t>
    </rPh>
    <rPh sb="13" eb="15">
      <t>テイボク</t>
    </rPh>
    <phoneticPr fontId="7"/>
  </si>
  <si>
    <t>第Ⅱ-１号細目別内訳　管理棟・付帯施設、外構解体工事　土木建築解体工事</t>
    <rPh sb="0" eb="1">
      <t>ダイ</t>
    </rPh>
    <rPh sb="4" eb="5">
      <t>ゴウ</t>
    </rPh>
    <rPh sb="5" eb="7">
      <t>サイモク</t>
    </rPh>
    <rPh sb="7" eb="8">
      <t>ベツ</t>
    </rPh>
    <rPh sb="8" eb="10">
      <t>ウチワケ</t>
    </rPh>
    <rPh sb="11" eb="14">
      <t>カンリトウ</t>
    </rPh>
    <rPh sb="15" eb="17">
      <t>フタイ</t>
    </rPh>
    <rPh sb="17" eb="19">
      <t>シセツ</t>
    </rPh>
    <rPh sb="20" eb="22">
      <t>ガイコウ</t>
    </rPh>
    <rPh sb="22" eb="26">
      <t>カイタイコウジ</t>
    </rPh>
    <phoneticPr fontId="3"/>
  </si>
  <si>
    <t>（4）アスベスト含有製品（パッキン等、カポスタック含む）</t>
    <rPh sb="8" eb="10">
      <t>ガンユウ</t>
    </rPh>
    <rPh sb="10" eb="12">
      <t>セイヒン</t>
    </rPh>
    <rPh sb="17" eb="18">
      <t>トウ</t>
    </rPh>
    <phoneticPr fontId="7"/>
  </si>
  <si>
    <t>（2）樹木　伐採　　高木</t>
    <rPh sb="3" eb="5">
      <t>ジュモク</t>
    </rPh>
    <rPh sb="6" eb="8">
      <t>バッサイ</t>
    </rPh>
    <rPh sb="10" eb="12">
      <t>コウボク</t>
    </rPh>
    <phoneticPr fontId="7"/>
  </si>
  <si>
    <t>9m超　枝落とし含む</t>
    <rPh sb="4" eb="6">
      <t>エダオ</t>
    </rPh>
    <rPh sb="8" eb="9">
      <t>フク</t>
    </rPh>
    <phoneticPr fontId="7"/>
  </si>
  <si>
    <t>中木１８本、低木２郡枝落とし含む　他雑木</t>
    <rPh sb="4" eb="5">
      <t>ホン</t>
    </rPh>
    <rPh sb="9" eb="10">
      <t>グン</t>
    </rPh>
    <rPh sb="17" eb="18">
      <t>ホカ</t>
    </rPh>
    <rPh sb="18" eb="20">
      <t>ゾウキ</t>
    </rPh>
    <phoneticPr fontId="7"/>
  </si>
  <si>
    <t>（6）アスベスト除去材料、使い捨て保護具、養生シート等</t>
    <phoneticPr fontId="7"/>
  </si>
  <si>
    <t>（7）がれき類</t>
    <phoneticPr fontId="7"/>
  </si>
  <si>
    <t>処分先確認
（管理型、安定型）</t>
    <phoneticPr fontId="3"/>
  </si>
  <si>
    <t>（8）コンクリート</t>
    <phoneticPr fontId="3"/>
  </si>
  <si>
    <t>（5）アスベスト含有モルタル</t>
    <rPh sb="8" eb="10">
      <t>ガンユウ</t>
    </rPh>
    <phoneticPr fontId="7"/>
  </si>
  <si>
    <t>ケイカル板、バスリブ</t>
    <rPh sb="4" eb="5">
      <t>バン</t>
    </rPh>
    <phoneticPr fontId="3"/>
  </si>
  <si>
    <t>Ⅲ－１</t>
    <phoneticPr fontId="7"/>
  </si>
  <si>
    <t>（1）境界支柱設置</t>
    <rPh sb="3" eb="5">
      <t>キョウカイ</t>
    </rPh>
    <rPh sb="5" eb="7">
      <t>シチュウ</t>
    </rPh>
    <rPh sb="7" eb="9">
      <t>セッチ</t>
    </rPh>
    <phoneticPr fontId="7"/>
  </si>
  <si>
    <t>（1）外灯解体</t>
    <phoneticPr fontId="7"/>
  </si>
  <si>
    <t>Ⅲ－１　計</t>
    <rPh sb="4" eb="5">
      <t>ケイ</t>
    </rPh>
    <phoneticPr fontId="7"/>
  </si>
  <si>
    <t>③洗車場設備他　解体工事</t>
    <rPh sb="1" eb="4">
      <t>センシャジョウ</t>
    </rPh>
    <rPh sb="4" eb="6">
      <t>セツビ</t>
    </rPh>
    <rPh sb="6" eb="7">
      <t>ホカ</t>
    </rPh>
    <rPh sb="8" eb="12">
      <t>カイタイコウジ</t>
    </rPh>
    <phoneticPr fontId="7"/>
  </si>
  <si>
    <t>（2）井戸ポンプ盤解体</t>
    <rPh sb="3" eb="5">
      <t>イド</t>
    </rPh>
    <rPh sb="8" eb="9">
      <t>バン</t>
    </rPh>
    <rPh sb="9" eb="11">
      <t>カイタイ</t>
    </rPh>
    <phoneticPr fontId="7"/>
  </si>
  <si>
    <t>（2）フェンスネット設置</t>
    <rPh sb="10" eb="12">
      <t>セッチ</t>
    </rPh>
    <phoneticPr fontId="7"/>
  </si>
  <si>
    <t>くい丸太（松）φ90　L=1800</t>
    <phoneticPr fontId="7"/>
  </si>
  <si>
    <t>オレンジ</t>
    <phoneticPr fontId="7"/>
  </si>
  <si>
    <t>（3）処理棟階段吹抜け部処理</t>
    <rPh sb="3" eb="5">
      <t>ショリ</t>
    </rPh>
    <rPh sb="5" eb="6">
      <t>トウ</t>
    </rPh>
    <rPh sb="6" eb="8">
      <t>カイダン</t>
    </rPh>
    <rPh sb="8" eb="10">
      <t>フキヌ</t>
    </rPh>
    <rPh sb="11" eb="12">
      <t>ブ</t>
    </rPh>
    <rPh sb="12" eb="14">
      <t>ショリ</t>
    </rPh>
    <phoneticPr fontId="7"/>
  </si>
  <si>
    <t>合板設置工</t>
    <rPh sb="4" eb="5">
      <t>コウ</t>
    </rPh>
    <phoneticPr fontId="7"/>
  </si>
  <si>
    <t>ダイオキシン類・アスベスト等安全対策費</t>
    <phoneticPr fontId="7"/>
  </si>
  <si>
    <t>（1）アスベスト含有 カポスタック除去・梱包</t>
    <phoneticPr fontId="7"/>
  </si>
  <si>
    <t>別紙明細Ｂ　共通仮設費（５／５）</t>
    <rPh sb="0" eb="2">
      <t>ベッシ</t>
    </rPh>
    <rPh sb="2" eb="4">
      <t>メイサイ</t>
    </rPh>
    <rPh sb="6" eb="8">
      <t>キョウツウ</t>
    </rPh>
    <rPh sb="8" eb="11">
      <t>カセツヒ</t>
    </rPh>
    <phoneticPr fontId="3"/>
  </si>
  <si>
    <t>別紙明細Ｂ　共通仮設費（４／５）</t>
    <rPh sb="0" eb="2">
      <t>ベッシ</t>
    </rPh>
    <rPh sb="2" eb="4">
      <t>メイサイ</t>
    </rPh>
    <rPh sb="6" eb="8">
      <t>キョウツウ</t>
    </rPh>
    <rPh sb="8" eb="11">
      <t>カセツヒ</t>
    </rPh>
    <phoneticPr fontId="3"/>
  </si>
  <si>
    <t>別紙明細Ｂ　共通仮設費（３／５）</t>
    <rPh sb="0" eb="2">
      <t>ベッシ</t>
    </rPh>
    <rPh sb="2" eb="4">
      <t>メイサイ</t>
    </rPh>
    <rPh sb="6" eb="8">
      <t>キョウツウ</t>
    </rPh>
    <rPh sb="8" eb="11">
      <t>カセツヒ</t>
    </rPh>
    <phoneticPr fontId="3"/>
  </si>
  <si>
    <t>別紙明細Ｂ　共通仮設費（２／５）</t>
    <rPh sb="0" eb="2">
      <t>ベッシ</t>
    </rPh>
    <rPh sb="2" eb="4">
      <t>メイサイ</t>
    </rPh>
    <rPh sb="6" eb="8">
      <t>キョウツウ</t>
    </rPh>
    <rPh sb="8" eb="11">
      <t>カセツヒ</t>
    </rPh>
    <phoneticPr fontId="3"/>
  </si>
  <si>
    <t>別紙明細Ｂ　共通仮設費（１／５）</t>
    <rPh sb="0" eb="2">
      <t>ベッシ</t>
    </rPh>
    <rPh sb="2" eb="4">
      <t>メイサイ</t>
    </rPh>
    <rPh sb="6" eb="8">
      <t>キョウツウ</t>
    </rPh>
    <rPh sb="8" eb="11">
      <t>カセツヒ</t>
    </rPh>
    <phoneticPr fontId="3"/>
  </si>
  <si>
    <t>地上部</t>
    <rPh sb="0" eb="3">
      <t>チジョウブ</t>
    </rPh>
    <phoneticPr fontId="7"/>
  </si>
  <si>
    <t>第Ⅱ-３号細目別内訳　管理棟・付帯施設、外構解体工事　発生材処分</t>
    <rPh sb="0" eb="1">
      <t>ダイ</t>
    </rPh>
    <rPh sb="4" eb="5">
      <t>ゴウ</t>
    </rPh>
    <rPh sb="5" eb="7">
      <t>サイモク</t>
    </rPh>
    <rPh sb="7" eb="8">
      <t>ベツ</t>
    </rPh>
    <rPh sb="8" eb="10">
      <t>ウチワケ</t>
    </rPh>
    <rPh sb="11" eb="14">
      <t>カンリトウ</t>
    </rPh>
    <rPh sb="15" eb="17">
      <t>フタイ</t>
    </rPh>
    <rPh sb="17" eb="19">
      <t>シセツ</t>
    </rPh>
    <rPh sb="20" eb="22">
      <t>ガイコウ</t>
    </rPh>
    <rPh sb="22" eb="26">
      <t>カイタイコウジ</t>
    </rPh>
    <rPh sb="27" eb="30">
      <t>ハッセイザイ</t>
    </rPh>
    <rPh sb="30" eb="32">
      <t>ショブン</t>
    </rPh>
    <phoneticPr fontId="3"/>
  </si>
  <si>
    <t>第Ⅱ-４号細目別内訳　管理棟・付帯施設、外構解体工事　発生材運搬</t>
    <rPh sb="0" eb="1">
      <t>ダイ</t>
    </rPh>
    <rPh sb="4" eb="5">
      <t>ゴウ</t>
    </rPh>
    <rPh sb="5" eb="7">
      <t>サイモク</t>
    </rPh>
    <rPh sb="7" eb="8">
      <t>ベツ</t>
    </rPh>
    <rPh sb="8" eb="10">
      <t>ウチワケ</t>
    </rPh>
    <rPh sb="11" eb="14">
      <t>カンリトウ</t>
    </rPh>
    <rPh sb="15" eb="17">
      <t>フタイ</t>
    </rPh>
    <rPh sb="17" eb="19">
      <t>シセツ</t>
    </rPh>
    <rPh sb="20" eb="22">
      <t>ガイコウ</t>
    </rPh>
    <rPh sb="22" eb="26">
      <t>カイタイコウジ</t>
    </rPh>
    <rPh sb="27" eb="30">
      <t>ハッセイザイ</t>
    </rPh>
    <rPh sb="30" eb="32">
      <t>ウンパン</t>
    </rPh>
    <phoneticPr fontId="3"/>
  </si>
  <si>
    <t>①周辺環境調査　土壌</t>
    <phoneticPr fontId="3"/>
  </si>
  <si>
    <t>②周辺環境調査　大気</t>
    <rPh sb="8" eb="10">
      <t>タイキ</t>
    </rPh>
    <phoneticPr fontId="3"/>
  </si>
  <si>
    <t>　③換気集じん装置出口の排気測定</t>
    <phoneticPr fontId="3"/>
  </si>
  <si>
    <t>⑤作業環境測定</t>
    <phoneticPr fontId="3"/>
  </si>
  <si>
    <t>④工事期間中粉塵濃度測定</t>
    <phoneticPr fontId="3"/>
  </si>
  <si>
    <t>⑥付着物除去後の分析</t>
    <phoneticPr fontId="3"/>
  </si>
  <si>
    <t>　⑦廃棄物の分析</t>
    <phoneticPr fontId="3"/>
  </si>
  <si>
    <t>⑧購入土の受入確認分析</t>
    <phoneticPr fontId="3"/>
  </si>
  <si>
    <t>⑨血中濃度測定</t>
    <rPh sb="1" eb="3">
      <t>ケッチュウ</t>
    </rPh>
    <rPh sb="3" eb="5">
      <t>ノウド</t>
    </rPh>
    <rPh sb="5" eb="7">
      <t>ソクテイ</t>
    </rPh>
    <phoneticPr fontId="3"/>
  </si>
  <si>
    <t>外構解体工事</t>
    <rPh sb="0" eb="2">
      <t>ガイコウ</t>
    </rPh>
    <rPh sb="2" eb="4">
      <t>カイタイ</t>
    </rPh>
    <rPh sb="4" eb="6">
      <t>コウジ</t>
    </rPh>
    <phoneticPr fontId="7"/>
  </si>
  <si>
    <t>第Ⅱ-２号細目別内訳　粗大ごみ処理施設・付帯施設解体工事　外構解体工事</t>
    <rPh sb="0" eb="1">
      <t>ダイ</t>
    </rPh>
    <rPh sb="4" eb="5">
      <t>ゴウ</t>
    </rPh>
    <rPh sb="5" eb="7">
      <t>サイモク</t>
    </rPh>
    <rPh sb="7" eb="8">
      <t>ベツ</t>
    </rPh>
    <rPh sb="8" eb="10">
      <t>ウチワケ</t>
    </rPh>
    <rPh sb="11" eb="13">
      <t>ソダイ</t>
    </rPh>
    <rPh sb="15" eb="17">
      <t>ショリ</t>
    </rPh>
    <rPh sb="17" eb="19">
      <t>シセツ</t>
    </rPh>
    <rPh sb="20" eb="24">
      <t>フタイシセツ</t>
    </rPh>
    <rPh sb="24" eb="28">
      <t>カイタイコウジ</t>
    </rPh>
    <phoneticPr fontId="3"/>
  </si>
  <si>
    <t>7mポール</t>
    <phoneticPr fontId="7"/>
  </si>
  <si>
    <t>「8.仕上表　数量積算表Vol.2」最左蘭赤ナンバー＆外部池モルタル</t>
    <rPh sb="3" eb="5">
      <t>シアゲ</t>
    </rPh>
    <rPh sb="5" eb="6">
      <t>ヒョウ</t>
    </rPh>
    <rPh sb="7" eb="9">
      <t>スウリョウ</t>
    </rPh>
    <rPh sb="9" eb="11">
      <t>セキサン</t>
    </rPh>
    <rPh sb="11" eb="12">
      <t>ヒョウ</t>
    </rPh>
    <rPh sb="18" eb="19">
      <t>サイ</t>
    </rPh>
    <rPh sb="19" eb="20">
      <t>ヒダリ</t>
    </rPh>
    <rPh sb="20" eb="21">
      <t>ラン</t>
    </rPh>
    <rPh sb="21" eb="22">
      <t>アカ</t>
    </rPh>
    <rPh sb="27" eb="29">
      <t>ガイブ</t>
    </rPh>
    <rPh sb="29" eb="30">
      <t>イケ</t>
    </rPh>
    <phoneticPr fontId="7"/>
  </si>
  <si>
    <t>池天端トレモライト含む</t>
    <rPh sb="0" eb="3">
      <t>イケテンバ</t>
    </rPh>
    <rPh sb="9" eb="10">
      <t>フク</t>
    </rPh>
    <phoneticPr fontId="7"/>
  </si>
  <si>
    <t>（3）外部池アスベスト含有防水モルタル撤去</t>
    <rPh sb="3" eb="5">
      <t>ガイブ</t>
    </rPh>
    <rPh sb="11" eb="13">
      <t>ガンユウ</t>
    </rPh>
    <rPh sb="13" eb="15">
      <t>ボウスイ</t>
    </rPh>
    <rPh sb="19" eb="21">
      <t>テッキョ</t>
    </rPh>
    <phoneticPr fontId="7"/>
  </si>
  <si>
    <t>天端トレモライト（W=0.25m,L=21m）含む</t>
    <rPh sb="0" eb="2">
      <t>テンバ</t>
    </rPh>
    <rPh sb="23" eb="24">
      <t>フク</t>
    </rPh>
    <phoneticPr fontId="7"/>
  </si>
  <si>
    <t>（1）アスベスト含有製品（パッキン等、カポスタック含む）</t>
    <rPh sb="8" eb="10">
      <t>ガンユウ</t>
    </rPh>
    <rPh sb="10" eb="12">
      <t>セイヒン</t>
    </rPh>
    <rPh sb="17" eb="18">
      <t>トウ</t>
    </rPh>
    <phoneticPr fontId="7"/>
  </si>
  <si>
    <t>（2）アスベスト含有モルタル</t>
    <rPh sb="8" eb="10">
      <t>ガンユウ</t>
    </rPh>
    <phoneticPr fontId="3"/>
  </si>
  <si>
    <t>（3）アスベスト除去材料、使い捨て保護具、養生シート等</t>
    <rPh sb="8" eb="10">
      <t>ジョキョ</t>
    </rPh>
    <rPh sb="10" eb="12">
      <t>ザイリョウ</t>
    </rPh>
    <rPh sb="13" eb="14">
      <t>ツカ</t>
    </rPh>
    <rPh sb="15" eb="16">
      <t>ス</t>
    </rPh>
    <rPh sb="17" eb="19">
      <t>ホゴ</t>
    </rPh>
    <rPh sb="19" eb="20">
      <t>グ</t>
    </rPh>
    <rPh sb="21" eb="23">
      <t>ヨウジョウ</t>
    </rPh>
    <rPh sb="26" eb="27">
      <t>トウ</t>
    </rPh>
    <phoneticPr fontId="7"/>
  </si>
  <si>
    <t>（4）がれき類</t>
    <phoneticPr fontId="7"/>
  </si>
  <si>
    <t>（5）コンクリート</t>
    <phoneticPr fontId="7"/>
  </si>
  <si>
    <t>（6）せっこうボード</t>
    <phoneticPr fontId="7"/>
  </si>
  <si>
    <t>（7）木くず</t>
    <phoneticPr fontId="7"/>
  </si>
  <si>
    <t>（8）廃プラスチック,その他</t>
    <phoneticPr fontId="7"/>
  </si>
  <si>
    <t>（9）ｱｽﾍﾞｽﾄ成形板</t>
    <phoneticPr fontId="7"/>
  </si>
  <si>
    <t>（10）蛍光ランプ等</t>
    <rPh sb="4" eb="6">
      <t>ケイコウ</t>
    </rPh>
    <rPh sb="9" eb="10">
      <t>トウ</t>
    </rPh>
    <phoneticPr fontId="3"/>
  </si>
  <si>
    <t>（11）フロンガス</t>
    <phoneticPr fontId="7"/>
  </si>
  <si>
    <t>（12）スクラップ※運搬費込み</t>
    <rPh sb="10" eb="12">
      <t>ウンパン</t>
    </rPh>
    <rPh sb="12" eb="13">
      <t>ヒ</t>
    </rPh>
    <rPh sb="13" eb="14">
      <t>コ</t>
    </rPh>
    <phoneticPr fontId="3"/>
  </si>
  <si>
    <t>（13）スクラップ※運搬費込み</t>
    <rPh sb="10" eb="12">
      <t>ウンパン</t>
    </rPh>
    <rPh sb="12" eb="13">
      <t>ヒ</t>
    </rPh>
    <rPh sb="13" eb="14">
      <t>コ</t>
    </rPh>
    <phoneticPr fontId="3"/>
  </si>
  <si>
    <t>㎥</t>
    <phoneticPr fontId="7"/>
  </si>
  <si>
    <t>（5）脱水汚泥搬送コンベアー</t>
    <rPh sb="3" eb="5">
      <t>ダッスイ</t>
    </rPh>
    <rPh sb="5" eb="7">
      <t>オデイ</t>
    </rPh>
    <rPh sb="7" eb="9">
      <t>ハンソウ</t>
    </rPh>
    <phoneticPr fontId="7"/>
  </si>
  <si>
    <t>（6）ﾎﾟﾝﾌﾟ、配管等</t>
    <rPh sb="9" eb="10">
      <t>ナド</t>
    </rPh>
    <phoneticPr fontId="7"/>
  </si>
  <si>
    <t>（15）№1焼却灰搬送コンベアー</t>
    <rPh sb="6" eb="9">
      <t>ショウキャクバイ</t>
    </rPh>
    <rPh sb="9" eb="11">
      <t>ハンソウ</t>
    </rPh>
    <phoneticPr fontId="7"/>
  </si>
  <si>
    <t>（16）№2焼却灰搬送コンベアー</t>
    <rPh sb="6" eb="9">
      <t>ショウキャクバイ</t>
    </rPh>
    <rPh sb="9" eb="11">
      <t>ハンソウ</t>
    </rPh>
    <phoneticPr fontId="7"/>
  </si>
  <si>
    <t>（17）№3焼却灰搬送コンベアー</t>
    <rPh sb="6" eb="9">
      <t>ショウキャクバイ</t>
    </rPh>
    <rPh sb="9" eb="11">
      <t>ハンソウ</t>
    </rPh>
    <phoneticPr fontId="7"/>
  </si>
  <si>
    <t>（3）アスベスト含有ビニル床シート撤去</t>
    <rPh sb="8" eb="10">
      <t>ガンユウ</t>
    </rPh>
    <rPh sb="13" eb="14">
      <t>ユカ</t>
    </rPh>
    <rPh sb="17" eb="19">
      <t>テッキョ</t>
    </rPh>
    <phoneticPr fontId="7"/>
  </si>
  <si>
    <t>（4）アスベスト含有モルタル床撤去</t>
    <rPh sb="8" eb="10">
      <t>ガンユウ</t>
    </rPh>
    <rPh sb="14" eb="15">
      <t>ユカ</t>
    </rPh>
    <rPh sb="15" eb="17">
      <t>テッキョ</t>
    </rPh>
    <phoneticPr fontId="7"/>
  </si>
  <si>
    <t>（5）アスベスト含有モルタル壁撤去</t>
    <rPh sb="8" eb="10">
      <t>ガンユウ</t>
    </rPh>
    <rPh sb="14" eb="15">
      <t>カベ</t>
    </rPh>
    <rPh sb="15" eb="17">
      <t>テッキョ</t>
    </rPh>
    <phoneticPr fontId="7"/>
  </si>
  <si>
    <t>（6）アスベスト含有モルタル天井撤去</t>
    <rPh sb="8" eb="10">
      <t>ガンユウ</t>
    </rPh>
    <rPh sb="14" eb="16">
      <t>テンジョウ</t>
    </rPh>
    <rPh sb="16" eb="18">
      <t>テッキョ</t>
    </rPh>
    <phoneticPr fontId="7"/>
  </si>
  <si>
    <t>（7）アスベスト含有天井撤去</t>
    <rPh sb="8" eb="10">
      <t>ガンユウ</t>
    </rPh>
    <rPh sb="10" eb="12">
      <t>テンジョウ</t>
    </rPh>
    <rPh sb="12" eb="14">
      <t>テッキョ</t>
    </rPh>
    <phoneticPr fontId="7"/>
  </si>
  <si>
    <t>（8）アスベスト含有アスファルト撤去</t>
    <rPh sb="8" eb="10">
      <t>ガンユウ</t>
    </rPh>
    <rPh sb="16" eb="18">
      <t>テッキョ</t>
    </rPh>
    <phoneticPr fontId="7"/>
  </si>
  <si>
    <t>（9）地上部　鉄筋コンクリート解体</t>
    <phoneticPr fontId="7"/>
  </si>
  <si>
    <t>名　　　称　</t>
    <phoneticPr fontId="3"/>
  </si>
  <si>
    <t>単　価</t>
    <phoneticPr fontId="3"/>
  </si>
  <si>
    <t>金　　　額</t>
    <phoneticPr fontId="3"/>
  </si>
  <si>
    <t>摘　　要　</t>
    <phoneticPr fontId="3"/>
  </si>
  <si>
    <t>２　計</t>
    <phoneticPr fontId="7"/>
  </si>
  <si>
    <t>処分費計</t>
    <rPh sb="0" eb="3">
      <t>ショブンヒ</t>
    </rPh>
    <rPh sb="3" eb="4">
      <t>ケイ</t>
    </rPh>
    <phoneticPr fontId="7"/>
  </si>
  <si>
    <t>国土交通省　改修建築工事共通仮設費率</t>
    <rPh sb="0" eb="2">
      <t>コクド</t>
    </rPh>
    <rPh sb="2" eb="5">
      <t>コウツウショウ</t>
    </rPh>
    <rPh sb="6" eb="8">
      <t>カイシュウ</t>
    </rPh>
    <rPh sb="8" eb="10">
      <t>ケンチク</t>
    </rPh>
    <rPh sb="10" eb="12">
      <t>コウジ</t>
    </rPh>
    <rPh sb="12" eb="14">
      <t>キョウツウ</t>
    </rPh>
    <rPh sb="14" eb="16">
      <t>カセツ</t>
    </rPh>
    <rPh sb="16" eb="17">
      <t>ヒ</t>
    </rPh>
    <rPh sb="17" eb="18">
      <t>リツ</t>
    </rPh>
    <phoneticPr fontId="7"/>
  </si>
  <si>
    <t>３</t>
  </si>
  <si>
    <t>家屋調査</t>
    <rPh sb="0" eb="4">
      <t>カオクチョウサ</t>
    </rPh>
    <phoneticPr fontId="7"/>
  </si>
  <si>
    <t>工事前・工事後</t>
    <phoneticPr fontId="7"/>
  </si>
  <si>
    <t>安全施設工事</t>
    <rPh sb="0" eb="2">
      <t>アンゼン</t>
    </rPh>
    <rPh sb="2" eb="4">
      <t>シセツ</t>
    </rPh>
    <rPh sb="4" eb="6">
      <t>コウジ</t>
    </rPh>
    <phoneticPr fontId="7"/>
  </si>
  <si>
    <t>養生施設工事</t>
    <rPh sb="0" eb="2">
      <t>ヨウジョウ</t>
    </rPh>
    <rPh sb="2" eb="4">
      <t>シセツ</t>
    </rPh>
    <rPh sb="4" eb="6">
      <t>コウジ</t>
    </rPh>
    <phoneticPr fontId="7"/>
  </si>
  <si>
    <t>安全施設工事</t>
    <rPh sb="0" eb="4">
      <t>アンゼンシセツ</t>
    </rPh>
    <phoneticPr fontId="7"/>
  </si>
  <si>
    <t>第Ⅲ-１号細目別内訳　安全施設工事　養生施設工事</t>
    <rPh sb="0" eb="1">
      <t>ダイ</t>
    </rPh>
    <rPh sb="4" eb="5">
      <t>ゴウ</t>
    </rPh>
    <rPh sb="5" eb="7">
      <t>サイモク</t>
    </rPh>
    <rPh sb="7" eb="8">
      <t>ベツ</t>
    </rPh>
    <rPh sb="8" eb="10">
      <t>ウチワケ</t>
    </rPh>
    <rPh sb="11" eb="15">
      <t>アンゼンシセツ</t>
    </rPh>
    <rPh sb="15" eb="17">
      <t>コウジ</t>
    </rPh>
    <rPh sb="18" eb="20">
      <t>ヨウジョウ</t>
    </rPh>
    <phoneticPr fontId="3"/>
  </si>
  <si>
    <t>南魚沼市旧し尿処理施設等解体（第１期）工事</t>
    <rPh sb="15" eb="16">
      <t>ダイ</t>
    </rPh>
    <rPh sb="17" eb="18">
      <t>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</si>
</sst>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.0;[Red]\-#,##0.0"/>
    <numFmt numFmtId="177" formatCode="#,##0_ ;[Red]\-#,##0\ "/>
    <numFmt numFmtId="178" formatCode="#,##0_ "/>
    <numFmt numFmtId="179" formatCode="#,##0.0_ ;[Red]\-#,##0.0\ "/>
    <numFmt numFmtId="180" formatCode="#,##0.00_ "/>
    <numFmt numFmtId="181" formatCode="#,##0;&quot;△ &quot;#,##0"/>
    <numFmt numFmtId="182" formatCode="#,###"/>
  </numFmts>
  <fonts count="15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2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3"/>
      <name val="ＭＳ 明朝"/>
      <family val="1"/>
      <charset val="128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8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301">
    <xf numFmtId="0" fontId="0" fillId="0" borderId="0" xfId="0">
      <alignment vertical="center"/>
    </xf>
    <xf numFmtId="177" fontId="9" fillId="0" borderId="2" xfId="2" applyNumberFormat="1" applyFont="1" applyFill="1" applyBorder="1" applyAlignment="1">
      <alignment vertical="center" justifyLastLine="1" shrinkToFit="1"/>
    </xf>
    <xf numFmtId="38" fontId="9" fillId="0" borderId="6" xfId="2" applyFont="1" applyFill="1" applyBorder="1" applyAlignment="1">
      <alignment vertical="center"/>
    </xf>
    <xf numFmtId="38" fontId="9" fillId="0" borderId="22" xfId="2" applyFont="1" applyFill="1" applyBorder="1" applyAlignment="1">
      <alignment vertical="center"/>
    </xf>
    <xf numFmtId="177" fontId="9" fillId="0" borderId="1" xfId="2" applyNumberFormat="1" applyFont="1" applyFill="1" applyBorder="1" applyAlignment="1">
      <alignment vertical="center" justifyLastLine="1" shrinkToFit="1"/>
    </xf>
    <xf numFmtId="49" fontId="9" fillId="0" borderId="1" xfId="2" applyNumberFormat="1" applyFont="1" applyFill="1" applyBorder="1" applyAlignment="1">
      <alignment horizontal="center" vertical="center" justifyLastLine="1"/>
    </xf>
    <xf numFmtId="49" fontId="9" fillId="0" borderId="2" xfId="2" applyNumberFormat="1" applyFont="1" applyFill="1" applyBorder="1" applyAlignment="1">
      <alignment horizontal="center" vertical="center" justifyLastLine="1"/>
    </xf>
    <xf numFmtId="177" fontId="9" fillId="0" borderId="5" xfId="2" applyNumberFormat="1" applyFont="1" applyFill="1" applyBorder="1" applyAlignment="1">
      <alignment vertical="center" justifyLastLine="1" shrinkToFit="1"/>
    </xf>
    <xf numFmtId="49" fontId="9" fillId="0" borderId="5" xfId="2" applyNumberFormat="1" applyFont="1" applyFill="1" applyBorder="1" applyAlignment="1">
      <alignment horizontal="center" vertical="center" justifyLastLine="1"/>
    </xf>
    <xf numFmtId="177" fontId="9" fillId="0" borderId="3" xfId="2" applyNumberFormat="1" applyFont="1" applyFill="1" applyBorder="1" applyAlignment="1">
      <alignment vertical="center" justifyLastLine="1" shrinkToFit="1"/>
    </xf>
    <xf numFmtId="49" fontId="9" fillId="0" borderId="3" xfId="2" applyNumberFormat="1" applyFont="1" applyFill="1" applyBorder="1" applyAlignment="1">
      <alignment horizontal="center" vertical="center" justifyLastLine="1"/>
    </xf>
    <xf numFmtId="177" fontId="9" fillId="0" borderId="4" xfId="2" applyNumberFormat="1" applyFont="1" applyFill="1" applyBorder="1" applyAlignment="1">
      <alignment vertical="center" justifyLastLine="1" shrinkToFit="1"/>
    </xf>
    <xf numFmtId="49" fontId="9" fillId="0" borderId="4" xfId="2" applyNumberFormat="1" applyFont="1" applyFill="1" applyBorder="1" applyAlignment="1">
      <alignment horizontal="center" vertical="center" justifyLastLine="1"/>
    </xf>
    <xf numFmtId="49" fontId="11" fillId="0" borderId="3" xfId="2" applyNumberFormat="1" applyFont="1" applyFill="1" applyBorder="1" applyAlignment="1">
      <alignment vertical="center" shrinkToFit="1"/>
    </xf>
    <xf numFmtId="49" fontId="11" fillId="0" borderId="4" xfId="2" applyNumberFormat="1" applyFont="1" applyFill="1" applyBorder="1" applyAlignment="1">
      <alignment vertical="center" shrinkToFit="1"/>
    </xf>
    <xf numFmtId="49" fontId="11" fillId="0" borderId="2" xfId="2" applyNumberFormat="1" applyFont="1" applyFill="1" applyBorder="1" applyAlignment="1">
      <alignment vertical="center" shrinkToFit="1"/>
    </xf>
    <xf numFmtId="177" fontId="9" fillId="0" borderId="2" xfId="2" applyNumberFormat="1" applyFont="1" applyFill="1" applyBorder="1" applyAlignment="1">
      <alignment horizontal="right" vertical="center" justifyLastLine="1" shrinkToFit="1"/>
    </xf>
    <xf numFmtId="49" fontId="11" fillId="0" borderId="5" xfId="2" applyNumberFormat="1" applyFont="1" applyFill="1" applyBorder="1" applyAlignment="1">
      <alignment vertical="center" shrinkToFit="1"/>
    </xf>
    <xf numFmtId="0" fontId="13" fillId="0" borderId="0" xfId="0" applyFont="1">
      <alignment vertical="center"/>
    </xf>
    <xf numFmtId="38" fontId="4" fillId="0" borderId="0" xfId="2" applyFont="1" applyFill="1" applyAlignment="1">
      <alignment horizontal="center" vertical="center"/>
    </xf>
    <xf numFmtId="38" fontId="4" fillId="0" borderId="0" xfId="2" applyFont="1" applyFill="1" applyAlignment="1">
      <alignment vertical="center"/>
    </xf>
    <xf numFmtId="38" fontId="4" fillId="0" borderId="0" xfId="2" applyFont="1" applyFill="1" applyAlignment="1">
      <alignment vertical="center" shrinkToFit="1"/>
    </xf>
    <xf numFmtId="176" fontId="9" fillId="0" borderId="0" xfId="2" applyNumberFormat="1" applyFont="1" applyFill="1" applyAlignment="1">
      <alignment horizontal="center" vertical="center"/>
    </xf>
    <xf numFmtId="38" fontId="9" fillId="0" borderId="0" xfId="2" applyFont="1" applyFill="1" applyAlignment="1">
      <alignment horizontal="center" vertical="center"/>
    </xf>
    <xf numFmtId="38" fontId="4" fillId="0" borderId="0" xfId="2" applyFont="1" applyFill="1" applyBorder="1" applyAlignment="1">
      <alignment vertical="center"/>
    </xf>
    <xf numFmtId="49" fontId="9" fillId="0" borderId="22" xfId="2" applyNumberFormat="1" applyFont="1" applyFill="1" applyBorder="1" applyAlignment="1">
      <alignment vertical="center" shrinkToFit="1"/>
    </xf>
    <xf numFmtId="179" fontId="9" fillId="0" borderId="2" xfId="2" applyNumberFormat="1" applyFont="1" applyFill="1" applyBorder="1" applyAlignment="1">
      <alignment vertical="center" justifyLastLine="1" shrinkToFit="1"/>
    </xf>
    <xf numFmtId="49" fontId="11" fillId="0" borderId="3" xfId="2" applyNumberFormat="1" applyFont="1" applyFill="1" applyBorder="1" applyAlignment="1">
      <alignment horizontal="center" vertical="center" shrinkToFit="1"/>
    </xf>
    <xf numFmtId="49" fontId="11" fillId="0" borderId="2" xfId="2" applyNumberFormat="1" applyFont="1" applyFill="1" applyBorder="1" applyAlignment="1">
      <alignment horizontal="center" vertical="center" shrinkToFit="1"/>
    </xf>
    <xf numFmtId="49" fontId="9" fillId="0" borderId="12" xfId="2" applyNumberFormat="1" applyFont="1" applyFill="1" applyBorder="1" applyAlignment="1">
      <alignment horizontal="center" vertical="center" shrinkToFit="1"/>
    </xf>
    <xf numFmtId="49" fontId="9" fillId="0" borderId="16" xfId="2" applyNumberFormat="1" applyFont="1" applyFill="1" applyBorder="1" applyAlignment="1">
      <alignment horizontal="center" vertical="center" shrinkToFit="1"/>
    </xf>
    <xf numFmtId="49" fontId="11" fillId="0" borderId="2" xfId="2" applyNumberFormat="1" applyFont="1" applyFill="1" applyBorder="1" applyAlignment="1">
      <alignment horizontal="left" vertical="center" shrinkToFit="1"/>
    </xf>
    <xf numFmtId="49" fontId="11" fillId="0" borderId="5" xfId="2" applyNumberFormat="1" applyFont="1" applyFill="1" applyBorder="1" applyAlignment="1">
      <alignment horizontal="center" vertical="center" shrinkToFit="1"/>
    </xf>
    <xf numFmtId="49" fontId="9" fillId="0" borderId="9" xfId="2" applyNumberFormat="1" applyFont="1" applyFill="1" applyBorder="1" applyAlignment="1">
      <alignment horizontal="center" vertical="center"/>
    </xf>
    <xf numFmtId="49" fontId="9" fillId="0" borderId="14" xfId="2" applyNumberFormat="1" applyFont="1" applyFill="1" applyBorder="1" applyAlignment="1">
      <alignment horizontal="center" vertical="center"/>
    </xf>
    <xf numFmtId="49" fontId="9" fillId="0" borderId="8" xfId="2" applyNumberFormat="1" applyFont="1" applyFill="1" applyBorder="1" applyAlignment="1">
      <alignment horizontal="center" vertical="center"/>
    </xf>
    <xf numFmtId="49" fontId="9" fillId="0" borderId="17" xfId="2" applyNumberFormat="1" applyFont="1" applyFill="1" applyBorder="1" applyAlignment="1">
      <alignment horizontal="center" vertical="center"/>
    </xf>
    <xf numFmtId="49" fontId="9" fillId="0" borderId="18" xfId="2" applyNumberFormat="1" applyFont="1" applyFill="1" applyBorder="1" applyAlignment="1">
      <alignment horizontal="center" vertical="center" shrinkToFit="1"/>
    </xf>
    <xf numFmtId="49" fontId="9" fillId="0" borderId="19" xfId="2" applyNumberFormat="1" applyFont="1" applyFill="1" applyBorder="1" applyAlignment="1">
      <alignment horizontal="center" vertical="center" shrinkToFit="1"/>
    </xf>
    <xf numFmtId="49" fontId="11" fillId="0" borderId="3" xfId="2" applyNumberFormat="1" applyFont="1" applyFill="1" applyBorder="1" applyAlignment="1">
      <alignment horizontal="left" vertical="center" shrinkToFit="1"/>
    </xf>
    <xf numFmtId="49" fontId="9" fillId="0" borderId="24" xfId="2" applyNumberFormat="1" applyFont="1" applyFill="1" applyBorder="1" applyAlignment="1">
      <alignment horizontal="center" vertical="center" shrinkToFit="1"/>
    </xf>
    <xf numFmtId="49" fontId="9" fillId="0" borderId="32" xfId="2" applyNumberFormat="1" applyFont="1" applyFill="1" applyBorder="1" applyAlignment="1">
      <alignment horizontal="center" vertical="center" shrinkToFit="1"/>
    </xf>
    <xf numFmtId="49" fontId="11" fillId="0" borderId="4" xfId="2" applyNumberFormat="1" applyFont="1" applyFill="1" applyBorder="1" applyAlignment="1">
      <alignment horizontal="left" vertical="center" shrinkToFit="1"/>
    </xf>
    <xf numFmtId="49" fontId="9" fillId="0" borderId="6" xfId="2" applyNumberFormat="1" applyFont="1" applyFill="1" applyBorder="1" applyAlignment="1">
      <alignment horizontal="left" vertical="center" shrinkToFit="1"/>
    </xf>
    <xf numFmtId="49" fontId="9" fillId="0" borderId="22" xfId="2" applyNumberFormat="1" applyFont="1" applyFill="1" applyBorder="1" applyAlignment="1">
      <alignment horizontal="left" vertical="center" shrinkToFit="1"/>
    </xf>
    <xf numFmtId="49" fontId="9" fillId="0" borderId="34" xfId="2" applyNumberFormat="1" applyFont="1" applyFill="1" applyBorder="1" applyAlignment="1">
      <alignment horizontal="center" vertical="center" shrinkToFit="1"/>
    </xf>
    <xf numFmtId="49" fontId="9" fillId="0" borderId="6" xfId="2" applyNumberFormat="1" applyFont="1" applyFill="1" applyBorder="1" applyAlignment="1">
      <alignment vertical="center" shrinkToFit="1"/>
    </xf>
    <xf numFmtId="177" fontId="9" fillId="0" borderId="14" xfId="2" applyNumberFormat="1" applyFont="1" applyFill="1" applyBorder="1" applyAlignment="1">
      <alignment vertical="center" justifyLastLine="1" shrinkToFit="1"/>
    </xf>
    <xf numFmtId="177" fontId="9" fillId="0" borderId="17" xfId="2" applyNumberFormat="1" applyFont="1" applyFill="1" applyBorder="1" applyAlignment="1">
      <alignment vertical="center" justifyLastLine="1" shrinkToFit="1"/>
    </xf>
    <xf numFmtId="0" fontId="9" fillId="0" borderId="0" xfId="2" applyNumberFormat="1" applyFont="1" applyFill="1" applyBorder="1" applyAlignment="1">
      <alignment horizontal="left" vertical="center" shrinkToFit="1"/>
    </xf>
    <xf numFmtId="0" fontId="13" fillId="2" borderId="0" xfId="0" applyFont="1" applyFill="1">
      <alignment vertical="center"/>
    </xf>
    <xf numFmtId="0" fontId="14" fillId="0" borderId="0" xfId="0" applyFont="1">
      <alignment vertical="center"/>
    </xf>
    <xf numFmtId="177" fontId="9" fillId="0" borderId="17" xfId="2" applyNumberFormat="1" applyFont="1" applyFill="1" applyBorder="1" applyAlignment="1">
      <alignment horizontal="center" vertical="center" justifyLastLine="1" shrinkToFit="1"/>
    </xf>
    <xf numFmtId="177" fontId="9" fillId="0" borderId="2" xfId="2" applyNumberFormat="1" applyFont="1" applyFill="1" applyBorder="1" applyAlignment="1">
      <alignment horizontal="center" vertical="center" justifyLastLine="1" shrinkToFit="1"/>
    </xf>
    <xf numFmtId="0" fontId="9" fillId="0" borderId="36" xfId="2" applyNumberFormat="1" applyFont="1" applyFill="1" applyBorder="1" applyAlignment="1">
      <alignment horizontal="left" vertical="center" shrinkToFit="1"/>
    </xf>
    <xf numFmtId="0" fontId="9" fillId="0" borderId="37" xfId="2" applyNumberFormat="1" applyFont="1" applyFill="1" applyBorder="1" applyAlignment="1">
      <alignment horizontal="left" vertical="center" shrinkToFit="1"/>
    </xf>
    <xf numFmtId="38" fontId="9" fillId="0" borderId="6" xfId="2" applyFont="1" applyFill="1" applyBorder="1" applyAlignment="1">
      <alignment vertical="center" justifyLastLine="1"/>
    </xf>
    <xf numFmtId="38" fontId="9" fillId="0" borderId="28" xfId="2" applyFont="1" applyFill="1" applyBorder="1" applyAlignment="1">
      <alignment vertical="center" justifyLastLine="1"/>
    </xf>
    <xf numFmtId="38" fontId="9" fillId="0" borderId="27" xfId="2" applyFont="1" applyFill="1" applyBorder="1" applyAlignment="1">
      <alignment vertical="center" justifyLastLine="1"/>
    </xf>
    <xf numFmtId="38" fontId="9" fillId="0" borderId="0" xfId="2" applyFont="1" applyFill="1" applyBorder="1" applyAlignment="1">
      <alignment vertical="center" justifyLastLine="1"/>
    </xf>
    <xf numFmtId="38" fontId="9" fillId="0" borderId="22" xfId="2" applyFont="1" applyFill="1" applyBorder="1" applyAlignment="1">
      <alignment vertical="center" justifyLastLine="1"/>
    </xf>
    <xf numFmtId="38" fontId="9" fillId="0" borderId="28" xfId="2" applyFont="1" applyFill="1" applyBorder="1" applyAlignment="1">
      <alignment horizontal="right" vertical="center" justifyLastLine="1"/>
    </xf>
    <xf numFmtId="177" fontId="9" fillId="0" borderId="27" xfId="2" applyNumberFormat="1" applyFont="1" applyFill="1" applyBorder="1" applyAlignment="1">
      <alignment vertical="center" justifyLastLine="1" shrinkToFit="1"/>
    </xf>
    <xf numFmtId="177" fontId="9" fillId="0" borderId="28" xfId="2" applyNumberFormat="1" applyFont="1" applyFill="1" applyBorder="1" applyAlignment="1">
      <alignment vertical="center" justifyLastLine="1" shrinkToFit="1"/>
    </xf>
    <xf numFmtId="49" fontId="11" fillId="0" borderId="27" xfId="2" applyNumberFormat="1" applyFont="1" applyFill="1" applyBorder="1" applyAlignment="1">
      <alignment horizontal="left" vertical="center" shrinkToFit="1"/>
    </xf>
    <xf numFmtId="49" fontId="11" fillId="0" borderId="28" xfId="2" applyNumberFormat="1" applyFont="1" applyFill="1" applyBorder="1" applyAlignment="1">
      <alignment horizontal="left" vertical="center" shrinkToFit="1"/>
    </xf>
    <xf numFmtId="49" fontId="9" fillId="0" borderId="27" xfId="2" applyNumberFormat="1" applyFont="1" applyFill="1" applyBorder="1" applyAlignment="1">
      <alignment horizontal="center" vertical="center" justifyLastLine="1"/>
    </xf>
    <xf numFmtId="49" fontId="9" fillId="0" borderId="28" xfId="2" applyNumberFormat="1" applyFont="1" applyFill="1" applyBorder="1" applyAlignment="1">
      <alignment horizontal="center" vertical="center" justifyLastLine="1"/>
    </xf>
    <xf numFmtId="49" fontId="9" fillId="0" borderId="0" xfId="2" applyNumberFormat="1" applyFont="1" applyFill="1" applyBorder="1" applyAlignment="1">
      <alignment horizontal="center" vertical="center" justifyLastLine="1"/>
    </xf>
    <xf numFmtId="38" fontId="9" fillId="0" borderId="6" xfId="2" applyFont="1" applyFill="1" applyBorder="1" applyAlignment="1">
      <alignment vertical="center" shrinkToFit="1"/>
    </xf>
    <xf numFmtId="38" fontId="9" fillId="0" borderId="22" xfId="2" applyFont="1" applyFill="1" applyBorder="1" applyAlignment="1">
      <alignment vertical="center" shrinkToFit="1"/>
    </xf>
    <xf numFmtId="0" fontId="13" fillId="0" borderId="0" xfId="0" applyFont="1" applyAlignment="1">
      <alignment vertical="center" shrinkToFit="1"/>
    </xf>
    <xf numFmtId="49" fontId="10" fillId="0" borderId="3" xfId="2" applyNumberFormat="1" applyFont="1" applyFill="1" applyBorder="1" applyAlignment="1">
      <alignment horizontal="left" vertical="center" shrinkToFit="1"/>
    </xf>
    <xf numFmtId="49" fontId="10" fillId="0" borderId="2" xfId="2" applyNumberFormat="1" applyFont="1" applyFill="1" applyBorder="1" applyAlignment="1">
      <alignment horizontal="left" vertical="center" shrinkToFit="1"/>
    </xf>
    <xf numFmtId="49" fontId="10" fillId="0" borderId="5" xfId="2" applyNumberFormat="1" applyFont="1" applyFill="1" applyBorder="1" applyAlignment="1">
      <alignment vertical="center" shrinkToFit="1"/>
    </xf>
    <xf numFmtId="49" fontId="10" fillId="0" borderId="2" xfId="2" applyNumberFormat="1" applyFont="1" applyFill="1" applyBorder="1" applyAlignment="1">
      <alignment vertical="center" shrinkToFit="1"/>
    </xf>
    <xf numFmtId="49" fontId="10" fillId="0" borderId="4" xfId="2" applyNumberFormat="1" applyFont="1" applyFill="1" applyBorder="1" applyAlignment="1">
      <alignment vertical="center" shrinkToFit="1"/>
    </xf>
    <xf numFmtId="49" fontId="11" fillId="0" borderId="14" xfId="2" applyNumberFormat="1" applyFont="1" applyFill="1" applyBorder="1" applyAlignment="1">
      <alignment horizontal="center" vertical="center" shrinkToFit="1"/>
    </xf>
    <xf numFmtId="49" fontId="11" fillId="0" borderId="17" xfId="2" applyNumberFormat="1" applyFont="1" applyFill="1" applyBorder="1" applyAlignment="1">
      <alignment horizontal="center" vertical="center" shrinkToFit="1"/>
    </xf>
    <xf numFmtId="0" fontId="9" fillId="0" borderId="36" xfId="2" applyNumberFormat="1" applyFont="1" applyFill="1" applyBorder="1" applyAlignment="1">
      <alignment vertical="center" shrinkToFit="1"/>
    </xf>
    <xf numFmtId="0" fontId="9" fillId="0" borderId="37" xfId="2" applyNumberFormat="1" applyFont="1" applyFill="1" applyBorder="1" applyAlignment="1">
      <alignment vertical="center" shrinkToFit="1"/>
    </xf>
    <xf numFmtId="178" fontId="9" fillId="0" borderId="36" xfId="2" applyNumberFormat="1" applyFont="1" applyFill="1" applyBorder="1" applyAlignment="1">
      <alignment horizontal="left" vertical="center" shrinkToFit="1"/>
    </xf>
    <xf numFmtId="178" fontId="9" fillId="0" borderId="23" xfId="2" applyNumberFormat="1" applyFont="1" applyFill="1" applyBorder="1" applyAlignment="1">
      <alignment horizontal="left" vertical="center" shrinkToFit="1"/>
    </xf>
    <xf numFmtId="178" fontId="9" fillId="0" borderId="37" xfId="2" applyNumberFormat="1" applyFont="1" applyFill="1" applyBorder="1" applyAlignment="1">
      <alignment horizontal="left" vertical="center" shrinkToFit="1"/>
    </xf>
    <xf numFmtId="0" fontId="10" fillId="0" borderId="36" xfId="2" applyNumberFormat="1" applyFont="1" applyFill="1" applyBorder="1" applyAlignment="1">
      <alignment horizontal="left" vertical="center" shrinkToFit="1"/>
    </xf>
    <xf numFmtId="0" fontId="10" fillId="0" borderId="37" xfId="2" applyNumberFormat="1" applyFont="1" applyFill="1" applyBorder="1" applyAlignment="1">
      <alignment horizontal="left" vertical="center" shrinkToFit="1"/>
    </xf>
    <xf numFmtId="178" fontId="9" fillId="0" borderId="36" xfId="2" applyNumberFormat="1" applyFont="1" applyFill="1" applyBorder="1" applyAlignment="1">
      <alignment vertical="center" shrinkToFit="1"/>
    </xf>
    <xf numFmtId="178" fontId="9" fillId="0" borderId="37" xfId="2" applyNumberFormat="1" applyFont="1" applyFill="1" applyBorder="1" applyAlignment="1">
      <alignment vertical="center" shrinkToFit="1"/>
    </xf>
    <xf numFmtId="178" fontId="9" fillId="0" borderId="38" xfId="2" applyNumberFormat="1" applyFont="1" applyFill="1" applyBorder="1" applyAlignment="1">
      <alignment horizontal="left" vertical="center" shrinkToFit="1"/>
    </xf>
    <xf numFmtId="178" fontId="9" fillId="0" borderId="38" xfId="2" applyNumberFormat="1" applyFont="1" applyFill="1" applyBorder="1" applyAlignment="1">
      <alignment horizontal="center" vertical="center" shrinkToFit="1"/>
    </xf>
    <xf numFmtId="0" fontId="4" fillId="0" borderId="0" xfId="2" applyNumberFormat="1" applyFont="1" applyFill="1" applyBorder="1" applyAlignment="1">
      <alignment vertical="center" shrinkToFit="1"/>
    </xf>
    <xf numFmtId="180" fontId="9" fillId="0" borderId="37" xfId="2" applyNumberFormat="1" applyFont="1" applyFill="1" applyBorder="1" applyAlignment="1">
      <alignment horizontal="left" vertical="center" shrinkToFit="1"/>
    </xf>
    <xf numFmtId="181" fontId="9" fillId="0" borderId="27" xfId="2" applyNumberFormat="1" applyFont="1" applyFill="1" applyBorder="1" applyAlignment="1">
      <alignment vertical="center" justifyLastLine="1"/>
    </xf>
    <xf numFmtId="181" fontId="9" fillId="0" borderId="28" xfId="2" applyNumberFormat="1" applyFont="1" applyFill="1" applyBorder="1" applyAlignment="1">
      <alignment vertical="center" justifyLastLine="1"/>
    </xf>
    <xf numFmtId="38" fontId="9" fillId="0" borderId="0" xfId="2" applyFont="1" applyFill="1" applyBorder="1" applyAlignment="1">
      <alignment horizontal="right" vertical="center" shrinkToFit="1"/>
    </xf>
    <xf numFmtId="0" fontId="9" fillId="0" borderId="0" xfId="2" applyNumberFormat="1" applyFont="1" applyFill="1" applyBorder="1" applyAlignment="1">
      <alignment horizontal="center" vertical="center" shrinkToFit="1"/>
    </xf>
    <xf numFmtId="0" fontId="9" fillId="0" borderId="0" xfId="2" applyNumberFormat="1" applyFont="1" applyFill="1" applyBorder="1" applyAlignment="1">
      <alignment vertical="center" shrinkToFit="1"/>
    </xf>
    <xf numFmtId="178" fontId="9" fillId="0" borderId="0" xfId="2" applyNumberFormat="1" applyFont="1" applyFill="1" applyBorder="1" applyAlignment="1">
      <alignment horizontal="left" vertical="center" shrinkToFit="1"/>
    </xf>
    <xf numFmtId="178" fontId="9" fillId="0" borderId="0" xfId="2" applyNumberFormat="1" applyFont="1" applyFill="1" applyBorder="1" applyAlignment="1">
      <alignment horizontal="center" vertical="center" shrinkToFit="1"/>
    </xf>
    <xf numFmtId="49" fontId="9" fillId="0" borderId="0" xfId="2" applyNumberFormat="1" applyFont="1" applyFill="1" applyBorder="1" applyAlignment="1">
      <alignment horizontal="right" vertical="center" shrinkToFit="1"/>
    </xf>
    <xf numFmtId="180" fontId="9" fillId="0" borderId="0" xfId="2" applyNumberFormat="1" applyFont="1" applyFill="1" applyBorder="1" applyAlignment="1">
      <alignment horizontal="left" vertical="center" shrinkToFit="1"/>
    </xf>
    <xf numFmtId="178" fontId="10" fillId="0" borderId="0" xfId="2" applyNumberFormat="1" applyFont="1" applyFill="1" applyBorder="1" applyAlignment="1">
      <alignment horizontal="left" vertical="center" shrinkToFit="1"/>
    </xf>
    <xf numFmtId="178" fontId="9" fillId="0" borderId="0" xfId="2" applyNumberFormat="1" applyFont="1" applyFill="1" applyBorder="1" applyAlignment="1">
      <alignment vertical="center" shrinkToFit="1"/>
    </xf>
    <xf numFmtId="0" fontId="10" fillId="0" borderId="0" xfId="2" applyNumberFormat="1" applyFont="1" applyFill="1" applyBorder="1" applyAlignment="1">
      <alignment horizontal="left" vertical="center" shrinkToFit="1"/>
    </xf>
    <xf numFmtId="178" fontId="8" fillId="0" borderId="0" xfId="2" applyNumberFormat="1" applyFont="1" applyFill="1" applyBorder="1" applyAlignment="1">
      <alignment horizontal="left" vertical="center" shrinkToFit="1"/>
    </xf>
    <xf numFmtId="0" fontId="8" fillId="0" borderId="0" xfId="2" applyNumberFormat="1" applyFont="1" applyFill="1" applyBorder="1" applyAlignment="1">
      <alignment horizontal="left" vertical="center" shrinkToFit="1"/>
    </xf>
    <xf numFmtId="0" fontId="11" fillId="0" borderId="0" xfId="2" applyNumberFormat="1" applyFont="1" applyFill="1" applyBorder="1" applyAlignment="1">
      <alignment horizontal="left" vertical="center" shrinkToFit="1"/>
    </xf>
    <xf numFmtId="38" fontId="9" fillId="0" borderId="0" xfId="2" applyFont="1" applyFill="1" applyBorder="1" applyAlignment="1">
      <alignment horizontal="left" vertical="center" shrinkToFit="1"/>
    </xf>
    <xf numFmtId="0" fontId="13" fillId="0" borderId="28" xfId="0" applyFont="1" applyBorder="1">
      <alignment vertical="center"/>
    </xf>
    <xf numFmtId="182" fontId="9" fillId="0" borderId="6" xfId="2" applyNumberFormat="1" applyFont="1" applyFill="1" applyBorder="1" applyAlignment="1">
      <alignment vertical="center"/>
    </xf>
    <xf numFmtId="182" fontId="9" fillId="0" borderId="22" xfId="2" applyNumberFormat="1" applyFont="1" applyFill="1" applyBorder="1" applyAlignment="1">
      <alignment vertical="center"/>
    </xf>
    <xf numFmtId="182" fontId="9" fillId="0" borderId="1" xfId="2" applyNumberFormat="1" applyFont="1" applyFill="1" applyBorder="1" applyAlignment="1">
      <alignment vertical="center" justifyLastLine="1"/>
    </xf>
    <xf numFmtId="182" fontId="9" fillId="0" borderId="2" xfId="2" applyNumberFormat="1" applyFont="1" applyFill="1" applyBorder="1" applyAlignment="1">
      <alignment vertical="center" justifyLastLine="1"/>
    </xf>
    <xf numFmtId="182" fontId="9" fillId="0" borderId="3" xfId="2" applyNumberFormat="1" applyFont="1" applyFill="1" applyBorder="1" applyAlignment="1">
      <alignment vertical="center" justifyLastLine="1"/>
    </xf>
    <xf numFmtId="182" fontId="9" fillId="0" borderId="5" xfId="2" applyNumberFormat="1" applyFont="1" applyFill="1" applyBorder="1" applyAlignment="1">
      <alignment vertical="center" justifyLastLine="1"/>
    </xf>
    <xf numFmtId="182" fontId="9" fillId="0" borderId="4" xfId="2" applyNumberFormat="1" applyFont="1" applyFill="1" applyBorder="1" applyAlignment="1">
      <alignment vertical="center" justifyLastLine="1"/>
    </xf>
    <xf numFmtId="182" fontId="9" fillId="0" borderId="2" xfId="2" applyNumberFormat="1" applyFont="1" applyFill="1" applyBorder="1" applyAlignment="1">
      <alignment horizontal="right" vertical="center" justifyLastLine="1"/>
    </xf>
    <xf numFmtId="182" fontId="9" fillId="0" borderId="6" xfId="2" applyNumberFormat="1" applyFont="1" applyFill="1" applyBorder="1" applyAlignment="1">
      <alignment vertical="center" shrinkToFit="1"/>
    </xf>
    <xf numFmtId="182" fontId="9" fillId="0" borderId="22" xfId="2" applyNumberFormat="1" applyFont="1" applyFill="1" applyBorder="1" applyAlignment="1">
      <alignment vertical="center" shrinkToFit="1"/>
    </xf>
    <xf numFmtId="182" fontId="9" fillId="0" borderId="3" xfId="2" applyNumberFormat="1" applyFont="1" applyFill="1" applyBorder="1" applyAlignment="1">
      <alignment vertical="center" justifyLastLine="1" shrinkToFit="1"/>
    </xf>
    <xf numFmtId="182" fontId="9" fillId="0" borderId="2" xfId="2" applyNumberFormat="1" applyFont="1" applyFill="1" applyBorder="1" applyAlignment="1">
      <alignment vertical="center" justifyLastLine="1" shrinkToFit="1"/>
    </xf>
    <xf numFmtId="182" fontId="9" fillId="0" borderId="9" xfId="2" applyNumberFormat="1" applyFont="1" applyFill="1" applyBorder="1" applyAlignment="1">
      <alignment vertical="center" justifyLastLine="1"/>
    </xf>
    <xf numFmtId="182" fontId="9" fillId="0" borderId="3" xfId="2" applyNumberFormat="1" applyFont="1" applyFill="1" applyBorder="1" applyAlignment="1">
      <alignment horizontal="center" vertical="center" justifyLastLine="1"/>
    </xf>
    <xf numFmtId="182" fontId="9" fillId="0" borderId="2" xfId="2" applyNumberFormat="1" applyFont="1" applyFill="1" applyBorder="1" applyAlignment="1">
      <alignment horizontal="center" vertical="center" justifyLastLine="1"/>
    </xf>
    <xf numFmtId="182" fontId="9" fillId="0" borderId="5" xfId="2" applyNumberFormat="1" applyFont="1" applyFill="1" applyBorder="1" applyAlignment="1">
      <alignment horizontal="center" vertical="center" justifyLastLine="1"/>
    </xf>
    <xf numFmtId="182" fontId="9" fillId="0" borderId="11" xfId="2" applyNumberFormat="1" applyFont="1" applyFill="1" applyBorder="1" applyAlignment="1">
      <alignment vertical="center" justifyLastLine="1"/>
    </xf>
    <xf numFmtId="182" fontId="13" fillId="0" borderId="5" xfId="0" applyNumberFormat="1" applyFont="1" applyBorder="1">
      <alignment vertical="center"/>
    </xf>
    <xf numFmtId="182" fontId="13" fillId="0" borderId="2" xfId="0" applyNumberFormat="1" applyFont="1" applyBorder="1">
      <alignment vertical="center"/>
    </xf>
    <xf numFmtId="182" fontId="4" fillId="0" borderId="0" xfId="2" applyNumberFormat="1" applyFont="1" applyFill="1" applyBorder="1" applyAlignment="1">
      <alignment vertical="center"/>
    </xf>
    <xf numFmtId="38" fontId="9" fillId="0" borderId="7" xfId="2" applyFont="1" applyFill="1" applyBorder="1" applyAlignment="1">
      <alignment horizontal="center" vertical="center" justifyLastLine="1"/>
    </xf>
    <xf numFmtId="38" fontId="9" fillId="0" borderId="11" xfId="2" applyFont="1" applyFill="1" applyBorder="1" applyAlignment="1">
      <alignment horizontal="center" vertical="center" justifyLastLine="1"/>
    </xf>
    <xf numFmtId="182" fontId="9" fillId="0" borderId="1" xfId="2" applyNumberFormat="1" applyFont="1" applyFill="1" applyBorder="1" applyAlignment="1">
      <alignment horizontal="center" vertical="center" justifyLastLine="1"/>
    </xf>
    <xf numFmtId="182" fontId="9" fillId="0" borderId="4" xfId="2" applyNumberFormat="1" applyFont="1" applyFill="1" applyBorder="1" applyAlignment="1">
      <alignment horizontal="center" vertical="center" justifyLastLine="1"/>
    </xf>
    <xf numFmtId="49" fontId="11" fillId="0" borderId="3" xfId="2" applyNumberFormat="1" applyFont="1" applyFill="1" applyBorder="1" applyAlignment="1">
      <alignment horizontal="left" vertical="center" shrinkToFit="1"/>
    </xf>
    <xf numFmtId="49" fontId="11" fillId="0" borderId="2" xfId="2" applyNumberFormat="1" applyFont="1" applyFill="1" applyBorder="1" applyAlignment="1">
      <alignment horizontal="left" vertical="center" shrinkToFit="1"/>
    </xf>
    <xf numFmtId="0" fontId="9" fillId="0" borderId="36" xfId="2" applyNumberFormat="1" applyFont="1" applyFill="1" applyBorder="1" applyAlignment="1">
      <alignment horizontal="left" vertical="center" shrinkToFit="1"/>
    </xf>
    <xf numFmtId="0" fontId="9" fillId="0" borderId="37" xfId="2" applyNumberFormat="1" applyFont="1" applyFill="1" applyBorder="1" applyAlignment="1">
      <alignment horizontal="left" vertical="center" shrinkToFit="1"/>
    </xf>
    <xf numFmtId="49" fontId="9" fillId="0" borderId="12" xfId="2" applyNumberFormat="1" applyFont="1" applyFill="1" applyBorder="1" applyAlignment="1">
      <alignment horizontal="center" vertical="center" shrinkToFit="1"/>
    </xf>
    <xf numFmtId="49" fontId="9" fillId="0" borderId="16" xfId="2" applyNumberFormat="1" applyFont="1" applyFill="1" applyBorder="1" applyAlignment="1">
      <alignment horizontal="center" vertical="center" shrinkToFit="1"/>
    </xf>
    <xf numFmtId="49" fontId="9" fillId="0" borderId="9" xfId="2" applyNumberFormat="1" applyFont="1" applyFill="1" applyBorder="1" applyAlignment="1">
      <alignment horizontal="left" vertical="center"/>
    </xf>
    <xf numFmtId="49" fontId="9" fillId="0" borderId="14" xfId="2" applyNumberFormat="1" applyFont="1" applyFill="1" applyBorder="1" applyAlignment="1">
      <alignment horizontal="left" vertical="center"/>
    </xf>
    <xf numFmtId="49" fontId="9" fillId="0" borderId="8" xfId="2" applyNumberFormat="1" applyFont="1" applyFill="1" applyBorder="1" applyAlignment="1">
      <alignment horizontal="left" vertical="center"/>
    </xf>
    <xf numFmtId="49" fontId="9" fillId="0" borderId="17" xfId="2" applyNumberFormat="1" applyFont="1" applyFill="1" applyBorder="1" applyAlignment="1">
      <alignment horizontal="left" vertical="center"/>
    </xf>
    <xf numFmtId="178" fontId="9" fillId="0" borderId="36" xfId="2" applyNumberFormat="1" applyFont="1" applyFill="1" applyBorder="1" applyAlignment="1">
      <alignment horizontal="left" vertical="center" shrinkToFit="1"/>
    </xf>
    <xf numFmtId="178" fontId="9" fillId="0" borderId="37" xfId="2" applyNumberFormat="1" applyFont="1" applyFill="1" applyBorder="1" applyAlignment="1">
      <alignment horizontal="left" vertical="center" shrinkToFit="1"/>
    </xf>
    <xf numFmtId="49" fontId="9" fillId="0" borderId="18" xfId="2" applyNumberFormat="1" applyFont="1" applyFill="1" applyBorder="1" applyAlignment="1">
      <alignment horizontal="center" vertical="center" shrinkToFit="1"/>
    </xf>
    <xf numFmtId="49" fontId="9" fillId="0" borderId="19" xfId="2" applyNumberFormat="1" applyFont="1" applyFill="1" applyBorder="1" applyAlignment="1">
      <alignment horizontal="center" vertical="center" shrinkToFit="1"/>
    </xf>
    <xf numFmtId="49" fontId="11" fillId="0" borderId="31" xfId="2" applyNumberFormat="1" applyFont="1" applyFill="1" applyBorder="1" applyAlignment="1">
      <alignment horizontal="left" vertical="center" shrinkToFit="1"/>
    </xf>
    <xf numFmtId="178" fontId="9" fillId="0" borderId="39" xfId="2" applyNumberFormat="1" applyFont="1" applyFill="1" applyBorder="1" applyAlignment="1">
      <alignment horizontal="left" vertical="center" shrinkToFit="1"/>
    </xf>
    <xf numFmtId="49" fontId="9" fillId="0" borderId="20" xfId="2" applyNumberFormat="1" applyFont="1" applyFill="1" applyBorder="1" applyAlignment="1">
      <alignment horizontal="left" vertical="center" shrinkToFit="1"/>
    </xf>
    <xf numFmtId="49" fontId="9" fillId="0" borderId="6" xfId="2" applyNumberFormat="1" applyFont="1" applyFill="1" applyBorder="1" applyAlignment="1">
      <alignment horizontal="left" vertical="center" shrinkToFit="1"/>
    </xf>
    <xf numFmtId="49" fontId="9" fillId="0" borderId="13" xfId="2" applyNumberFormat="1" applyFont="1" applyFill="1" applyBorder="1" applyAlignment="1">
      <alignment horizontal="left" vertical="center" shrinkToFit="1"/>
    </xf>
    <xf numFmtId="49" fontId="9" fillId="0" borderId="22" xfId="2" applyNumberFormat="1" applyFont="1" applyFill="1" applyBorder="1" applyAlignment="1">
      <alignment horizontal="left" vertical="center" shrinkToFit="1"/>
    </xf>
    <xf numFmtId="49" fontId="9" fillId="0" borderId="21" xfId="2" applyNumberFormat="1" applyFont="1" applyFill="1" applyBorder="1" applyAlignment="1">
      <alignment horizontal="right" vertical="center" shrinkToFit="1"/>
    </xf>
    <xf numFmtId="49" fontId="9" fillId="0" borderId="23" xfId="2" applyNumberFormat="1" applyFont="1" applyFill="1" applyBorder="1" applyAlignment="1">
      <alignment horizontal="right" vertical="center" shrinkToFit="1"/>
    </xf>
    <xf numFmtId="38" fontId="9" fillId="0" borderId="20" xfId="2" applyFont="1" applyFill="1" applyBorder="1" applyAlignment="1">
      <alignment horizontal="center" vertical="center" shrinkToFit="1"/>
    </xf>
    <xf numFmtId="38" fontId="9" fillId="0" borderId="13" xfId="2" applyFont="1" applyFill="1" applyBorder="1" applyAlignment="1">
      <alignment horizontal="center" vertical="center" shrinkToFit="1"/>
    </xf>
    <xf numFmtId="38" fontId="9" fillId="0" borderId="26" xfId="2" applyFont="1" applyFill="1" applyBorder="1" applyAlignment="1">
      <alignment horizontal="center" vertical="center" justifyLastLine="1"/>
    </xf>
    <xf numFmtId="38" fontId="9" fillId="0" borderId="15" xfId="2" applyFont="1" applyFill="1" applyBorder="1" applyAlignment="1">
      <alignment horizontal="center" vertical="center" justifyLastLine="1"/>
    </xf>
    <xf numFmtId="49" fontId="9" fillId="0" borderId="1" xfId="2" applyNumberFormat="1" applyFont="1" applyFill="1" applyBorder="1" applyAlignment="1">
      <alignment horizontal="distributed" vertical="center" justifyLastLine="1" shrinkToFit="1"/>
    </xf>
    <xf numFmtId="49" fontId="9" fillId="0" borderId="4" xfId="2" applyNumberFormat="1" applyFont="1" applyFill="1" applyBorder="1" applyAlignment="1">
      <alignment horizontal="distributed" vertical="center" justifyLastLine="1" shrinkToFit="1"/>
    </xf>
    <xf numFmtId="38" fontId="9" fillId="0" borderId="1" xfId="2" applyFont="1" applyFill="1" applyBorder="1" applyAlignment="1">
      <alignment horizontal="distributed" vertical="center" justifyLastLine="1" shrinkToFit="1"/>
    </xf>
    <xf numFmtId="38" fontId="9" fillId="0" borderId="4" xfId="2" applyFont="1" applyFill="1" applyBorder="1" applyAlignment="1">
      <alignment horizontal="distributed" vertical="center" justifyLastLine="1" shrinkToFit="1"/>
    </xf>
    <xf numFmtId="38" fontId="9" fillId="0" borderId="1" xfId="2" applyFont="1" applyFill="1" applyBorder="1" applyAlignment="1">
      <alignment horizontal="center" vertical="center" justifyLastLine="1"/>
    </xf>
    <xf numFmtId="38" fontId="9" fillId="0" borderId="4" xfId="2" applyFont="1" applyFill="1" applyBorder="1" applyAlignment="1">
      <alignment horizontal="center" vertical="center" justifyLastLine="1"/>
    </xf>
    <xf numFmtId="0" fontId="9" fillId="0" borderId="21" xfId="2" applyNumberFormat="1" applyFont="1" applyFill="1" applyBorder="1" applyAlignment="1">
      <alignment horizontal="center" vertical="center" shrinkToFit="1"/>
    </xf>
    <xf numFmtId="0" fontId="9" fillId="0" borderId="23" xfId="2" applyNumberFormat="1" applyFont="1" applyFill="1" applyBorder="1" applyAlignment="1">
      <alignment horizontal="center" vertical="center" shrinkToFit="1"/>
    </xf>
    <xf numFmtId="49" fontId="9" fillId="0" borderId="9" xfId="2" applyNumberFormat="1" applyFont="1" applyFill="1" applyBorder="1" applyAlignment="1">
      <alignment horizontal="center" vertical="center"/>
    </xf>
    <xf numFmtId="49" fontId="9" fillId="0" borderId="14" xfId="2" applyNumberFormat="1" applyFont="1" applyFill="1" applyBorder="1" applyAlignment="1">
      <alignment horizontal="center" vertical="center"/>
    </xf>
    <xf numFmtId="49" fontId="9" fillId="0" borderId="8" xfId="2" applyNumberFormat="1" applyFont="1" applyFill="1" applyBorder="1" applyAlignment="1">
      <alignment horizontal="center" vertical="center"/>
    </xf>
    <xf numFmtId="49" fontId="9" fillId="0" borderId="17" xfId="2" applyNumberFormat="1" applyFont="1" applyFill="1" applyBorder="1" applyAlignment="1">
      <alignment horizontal="center" vertical="center"/>
    </xf>
    <xf numFmtId="49" fontId="8" fillId="0" borderId="3" xfId="2" applyNumberFormat="1" applyFont="1" applyFill="1" applyBorder="1" applyAlignment="1">
      <alignment horizontal="left" vertical="center" shrinkToFit="1"/>
    </xf>
    <xf numFmtId="49" fontId="8" fillId="0" borderId="2" xfId="2" applyNumberFormat="1" applyFont="1" applyFill="1" applyBorder="1" applyAlignment="1">
      <alignment horizontal="left" vertical="center" shrinkToFit="1"/>
    </xf>
    <xf numFmtId="178" fontId="9" fillId="0" borderId="23" xfId="2" applyNumberFormat="1" applyFont="1" applyFill="1" applyBorder="1" applyAlignment="1">
      <alignment horizontal="left" vertical="center" shrinkToFit="1"/>
    </xf>
    <xf numFmtId="178" fontId="9" fillId="0" borderId="36" xfId="2" applyNumberFormat="1" applyFont="1" applyFill="1" applyBorder="1" applyAlignment="1">
      <alignment horizontal="center" vertical="center" shrinkToFit="1"/>
    </xf>
    <xf numFmtId="178" fontId="9" fillId="0" borderId="37" xfId="2" applyNumberFormat="1" applyFont="1" applyFill="1" applyBorder="1" applyAlignment="1">
      <alignment horizontal="center" vertical="center" shrinkToFit="1"/>
    </xf>
    <xf numFmtId="178" fontId="10" fillId="0" borderId="36" xfId="2" applyNumberFormat="1" applyFont="1" applyFill="1" applyBorder="1" applyAlignment="1">
      <alignment horizontal="left" vertical="center" shrinkToFit="1"/>
    </xf>
    <xf numFmtId="178" fontId="10" fillId="0" borderId="37" xfId="2" applyNumberFormat="1" applyFont="1" applyFill="1" applyBorder="1" applyAlignment="1">
      <alignment horizontal="left" vertical="center" shrinkToFit="1"/>
    </xf>
    <xf numFmtId="178" fontId="10" fillId="0" borderId="38" xfId="2" applyNumberFormat="1" applyFont="1" applyFill="1" applyBorder="1" applyAlignment="1">
      <alignment horizontal="left" vertical="center" shrinkToFit="1"/>
    </xf>
    <xf numFmtId="49" fontId="9" fillId="0" borderId="9" xfId="2" applyNumberFormat="1" applyFont="1" applyFill="1" applyBorder="1" applyAlignment="1">
      <alignment horizontal="left" vertical="center" shrinkToFit="1"/>
    </xf>
    <xf numFmtId="49" fontId="9" fillId="0" borderId="14" xfId="2" applyNumberFormat="1" applyFont="1" applyFill="1" applyBorder="1" applyAlignment="1">
      <alignment horizontal="left" vertical="center" shrinkToFit="1"/>
    </xf>
    <xf numFmtId="49" fontId="9" fillId="0" borderId="8" xfId="2" applyNumberFormat="1" applyFont="1" applyFill="1" applyBorder="1" applyAlignment="1">
      <alignment horizontal="left" vertical="center" shrinkToFit="1"/>
    </xf>
    <xf numFmtId="49" fontId="9" fillId="0" borderId="17" xfId="2" applyNumberFormat="1" applyFont="1" applyFill="1" applyBorder="1" applyAlignment="1">
      <alignment horizontal="left" vertical="center" shrinkToFit="1"/>
    </xf>
    <xf numFmtId="49" fontId="9" fillId="0" borderId="7" xfId="2" applyNumberFormat="1" applyFont="1" applyFill="1" applyBorder="1" applyAlignment="1">
      <alignment horizontal="left" vertical="center"/>
    </xf>
    <xf numFmtId="49" fontId="9" fillId="0" borderId="26" xfId="2" applyNumberFormat="1" applyFont="1" applyFill="1" applyBorder="1" applyAlignment="1">
      <alignment horizontal="left" vertical="center"/>
    </xf>
    <xf numFmtId="49" fontId="9" fillId="0" borderId="11" xfId="2" applyNumberFormat="1" applyFont="1" applyFill="1" applyBorder="1" applyAlignment="1">
      <alignment horizontal="center" vertical="center"/>
    </xf>
    <xf numFmtId="49" fontId="9" fillId="0" borderId="15" xfId="2" applyNumberFormat="1" applyFont="1" applyFill="1" applyBorder="1" applyAlignment="1">
      <alignment horizontal="center" vertical="center"/>
    </xf>
    <xf numFmtId="182" fontId="11" fillId="0" borderId="3" xfId="2" applyNumberFormat="1" applyFont="1" applyFill="1" applyBorder="1" applyAlignment="1">
      <alignment horizontal="left" vertical="center" shrinkToFit="1"/>
    </xf>
    <xf numFmtId="182" fontId="11" fillId="0" borderId="2" xfId="2" applyNumberFormat="1" applyFont="1" applyFill="1" applyBorder="1" applyAlignment="1">
      <alignment horizontal="left" vertical="center" shrinkToFit="1"/>
    </xf>
    <xf numFmtId="49" fontId="11" fillId="0" borderId="5" xfId="2" applyNumberFormat="1" applyFont="1" applyFill="1" applyBorder="1" applyAlignment="1">
      <alignment horizontal="left" vertical="center" shrinkToFit="1"/>
    </xf>
    <xf numFmtId="49" fontId="9" fillId="0" borderId="13" xfId="2" applyNumberFormat="1" applyFont="1" applyFill="1" applyBorder="1" applyAlignment="1">
      <alignment horizontal="center" vertical="center" shrinkToFit="1"/>
    </xf>
    <xf numFmtId="49" fontId="11" fillId="0" borderId="3" xfId="2" applyNumberFormat="1" applyFont="1" applyFill="1" applyBorder="1" applyAlignment="1">
      <alignment horizontal="center" vertical="center" shrinkToFit="1"/>
    </xf>
    <xf numFmtId="49" fontId="11" fillId="0" borderId="4" xfId="2" applyNumberFormat="1" applyFont="1" applyFill="1" applyBorder="1" applyAlignment="1">
      <alignment horizontal="center" vertical="center" shrinkToFit="1"/>
    </xf>
    <xf numFmtId="49" fontId="9" fillId="0" borderId="24" xfId="2" applyNumberFormat="1" applyFont="1" applyFill="1" applyBorder="1" applyAlignment="1">
      <alignment horizontal="center" vertical="center" shrinkToFit="1"/>
    </xf>
    <xf numFmtId="49" fontId="9" fillId="0" borderId="35" xfId="2" applyNumberFormat="1" applyFont="1" applyFill="1" applyBorder="1" applyAlignment="1">
      <alignment horizontal="center" vertical="center" shrinkToFit="1"/>
    </xf>
    <xf numFmtId="49" fontId="10" fillId="0" borderId="3" xfId="2" applyNumberFormat="1" applyFont="1" applyFill="1" applyBorder="1" applyAlignment="1">
      <alignment horizontal="left" vertical="center" shrinkToFit="1"/>
    </xf>
    <xf numFmtId="49" fontId="10" fillId="0" borderId="2" xfId="2" applyNumberFormat="1" applyFont="1" applyFill="1" applyBorder="1" applyAlignment="1">
      <alignment horizontal="left" vertical="center" shrinkToFit="1"/>
    </xf>
    <xf numFmtId="49" fontId="11" fillId="0" borderId="4" xfId="2" applyNumberFormat="1" applyFont="1" applyFill="1" applyBorder="1" applyAlignment="1">
      <alignment horizontal="left" vertical="center" shrinkToFit="1"/>
    </xf>
    <xf numFmtId="0" fontId="9" fillId="0" borderId="23" xfId="2" applyNumberFormat="1" applyFont="1" applyFill="1" applyBorder="1" applyAlignment="1">
      <alignment horizontal="left" vertical="center" shrinkToFit="1"/>
    </xf>
    <xf numFmtId="49" fontId="9" fillId="0" borderId="20" xfId="2" applyNumberFormat="1" applyFont="1" applyFill="1" applyBorder="1" applyAlignment="1">
      <alignment horizontal="center" vertical="center" shrinkToFit="1"/>
    </xf>
    <xf numFmtId="49" fontId="11" fillId="0" borderId="2" xfId="2" applyNumberFormat="1" applyFont="1" applyFill="1" applyBorder="1" applyAlignment="1">
      <alignment horizontal="center" vertical="center" shrinkToFit="1"/>
    </xf>
    <xf numFmtId="0" fontId="9" fillId="0" borderId="38" xfId="2" applyNumberFormat="1" applyFont="1" applyFill="1" applyBorder="1" applyAlignment="1">
      <alignment horizontal="left" vertical="center" shrinkToFit="1"/>
    </xf>
    <xf numFmtId="0" fontId="10" fillId="0" borderId="36" xfId="2" applyNumberFormat="1" applyFont="1" applyFill="1" applyBorder="1" applyAlignment="1">
      <alignment horizontal="left" vertical="center" shrinkToFit="1"/>
    </xf>
    <xf numFmtId="0" fontId="10" fillId="0" borderId="37" xfId="2" applyNumberFormat="1" applyFont="1" applyFill="1" applyBorder="1" applyAlignment="1">
      <alignment horizontal="left" vertical="center" shrinkToFit="1"/>
    </xf>
    <xf numFmtId="49" fontId="9" fillId="0" borderId="9" xfId="2" applyNumberFormat="1" applyFont="1" applyFill="1" applyBorder="1" applyAlignment="1">
      <alignment horizontal="left" vertical="center" wrapText="1" indent="1"/>
    </xf>
    <xf numFmtId="49" fontId="9" fillId="0" borderId="14" xfId="2" applyNumberFormat="1" applyFont="1" applyFill="1" applyBorder="1" applyAlignment="1">
      <alignment horizontal="left" vertical="center" wrapText="1" indent="1"/>
    </xf>
    <xf numFmtId="49" fontId="9" fillId="0" borderId="8" xfId="2" applyNumberFormat="1" applyFont="1" applyFill="1" applyBorder="1" applyAlignment="1">
      <alignment horizontal="left" vertical="center" wrapText="1" indent="1"/>
    </xf>
    <xf numFmtId="49" fontId="9" fillId="0" borderId="17" xfId="2" applyNumberFormat="1" applyFont="1" applyFill="1" applyBorder="1" applyAlignment="1">
      <alignment horizontal="left" vertical="center" wrapText="1" indent="1"/>
    </xf>
    <xf numFmtId="49" fontId="9" fillId="0" borderId="9" xfId="2" applyNumberFormat="1" applyFont="1" applyFill="1" applyBorder="1" applyAlignment="1">
      <alignment vertical="center"/>
    </xf>
    <xf numFmtId="49" fontId="9" fillId="0" borderId="8" xfId="2" applyNumberFormat="1" applyFont="1" applyFill="1" applyBorder="1" applyAlignment="1">
      <alignment vertical="center"/>
    </xf>
    <xf numFmtId="49" fontId="11" fillId="0" borderId="5" xfId="2" applyNumberFormat="1" applyFont="1" applyFill="1" applyBorder="1" applyAlignment="1">
      <alignment horizontal="center" vertical="center" shrinkToFit="1"/>
    </xf>
    <xf numFmtId="49" fontId="9" fillId="0" borderId="11" xfId="2" applyNumberFormat="1" applyFont="1" applyFill="1" applyBorder="1" applyAlignment="1">
      <alignment horizontal="left" vertical="center"/>
    </xf>
    <xf numFmtId="49" fontId="9" fillId="0" borderId="15" xfId="2" applyNumberFormat="1" applyFont="1" applyFill="1" applyBorder="1" applyAlignment="1">
      <alignment horizontal="left" vertical="center"/>
    </xf>
    <xf numFmtId="49" fontId="10" fillId="0" borderId="1" xfId="2" applyNumberFormat="1" applyFont="1" applyFill="1" applyBorder="1" applyAlignment="1">
      <alignment horizontal="left" vertical="center" shrinkToFit="1"/>
    </xf>
    <xf numFmtId="49" fontId="9" fillId="0" borderId="33" xfId="2" applyNumberFormat="1" applyFont="1" applyFill="1" applyBorder="1" applyAlignment="1">
      <alignment horizontal="center" vertical="center" shrinkToFit="1"/>
    </xf>
    <xf numFmtId="49" fontId="9" fillId="0" borderId="29" xfId="2" applyNumberFormat="1" applyFont="1" applyFill="1" applyBorder="1" applyAlignment="1">
      <alignment horizontal="center" vertical="center"/>
    </xf>
    <xf numFmtId="49" fontId="9" fillId="0" borderId="30" xfId="2" applyNumberFormat="1" applyFont="1" applyFill="1" applyBorder="1" applyAlignment="1">
      <alignment horizontal="center" vertical="center"/>
    </xf>
    <xf numFmtId="49" fontId="9" fillId="0" borderId="9" xfId="2" applyNumberFormat="1" applyFont="1" applyFill="1" applyBorder="1" applyAlignment="1">
      <alignment horizontal="left" vertical="center" wrapText="1"/>
    </xf>
    <xf numFmtId="49" fontId="9" fillId="0" borderId="14" xfId="2" applyNumberFormat="1" applyFont="1" applyFill="1" applyBorder="1" applyAlignment="1">
      <alignment horizontal="left" vertical="center" wrapText="1"/>
    </xf>
    <xf numFmtId="49" fontId="9" fillId="0" borderId="8" xfId="2" applyNumberFormat="1" applyFont="1" applyFill="1" applyBorder="1" applyAlignment="1">
      <alignment horizontal="left" vertical="center" wrapText="1"/>
    </xf>
    <xf numFmtId="49" fontId="9" fillId="0" borderId="17" xfId="2" applyNumberFormat="1" applyFont="1" applyFill="1" applyBorder="1" applyAlignment="1">
      <alignment horizontal="left" vertical="center" wrapText="1"/>
    </xf>
    <xf numFmtId="178" fontId="9" fillId="0" borderId="38" xfId="2" applyNumberFormat="1" applyFont="1" applyFill="1" applyBorder="1" applyAlignment="1">
      <alignment horizontal="left" vertical="center" shrinkToFit="1"/>
    </xf>
    <xf numFmtId="49" fontId="11" fillId="0" borderId="3" xfId="2" applyNumberFormat="1" applyFont="1" applyFill="1" applyBorder="1" applyAlignment="1">
      <alignment vertical="center" shrinkToFit="1"/>
    </xf>
    <xf numFmtId="49" fontId="11" fillId="0" borderId="2" xfId="2" applyNumberFormat="1" applyFont="1" applyFill="1" applyBorder="1" applyAlignment="1">
      <alignment vertical="center" shrinkToFit="1"/>
    </xf>
    <xf numFmtId="49" fontId="9" fillId="0" borderId="40" xfId="2" applyNumberFormat="1" applyFont="1" applyFill="1" applyBorder="1" applyAlignment="1">
      <alignment horizontal="center" vertical="center" shrinkToFit="1"/>
    </xf>
    <xf numFmtId="49" fontId="9" fillId="0" borderId="9" xfId="2" applyNumberFormat="1" applyFont="1" applyFill="1" applyBorder="1" applyAlignment="1">
      <alignment horizontal="left" vertical="center" indent="1"/>
    </xf>
    <xf numFmtId="49" fontId="9" fillId="0" borderId="14" xfId="2" applyNumberFormat="1" applyFont="1" applyFill="1" applyBorder="1" applyAlignment="1">
      <alignment horizontal="left" vertical="center" indent="1"/>
    </xf>
    <xf numFmtId="49" fontId="9" fillId="0" borderId="11" xfId="2" applyNumberFormat="1" applyFont="1" applyFill="1" applyBorder="1" applyAlignment="1">
      <alignment horizontal="left" vertical="center" indent="1"/>
    </xf>
    <xf numFmtId="49" fontId="9" fillId="0" borderId="15" xfId="2" applyNumberFormat="1" applyFont="1" applyFill="1" applyBorder="1" applyAlignment="1">
      <alignment horizontal="left" vertical="center" indent="1"/>
    </xf>
    <xf numFmtId="49" fontId="9" fillId="0" borderId="8" xfId="2" applyNumberFormat="1" applyFont="1" applyFill="1" applyBorder="1" applyAlignment="1">
      <alignment horizontal="left" vertical="center" indent="1"/>
    </xf>
    <xf numFmtId="49" fontId="9" fillId="0" borderId="17" xfId="2" applyNumberFormat="1" applyFont="1" applyFill="1" applyBorder="1" applyAlignment="1">
      <alignment horizontal="left" vertical="center" indent="1"/>
    </xf>
    <xf numFmtId="49" fontId="9" fillId="0" borderId="10" xfId="2" applyNumberFormat="1" applyFont="1" applyFill="1" applyBorder="1" applyAlignment="1">
      <alignment horizontal="center" vertical="center"/>
    </xf>
    <xf numFmtId="49" fontId="9" fillId="0" borderId="25" xfId="2" applyNumberFormat="1" applyFont="1" applyFill="1" applyBorder="1" applyAlignment="1">
      <alignment horizontal="center" vertical="center"/>
    </xf>
    <xf numFmtId="49" fontId="9" fillId="0" borderId="29" xfId="2" applyNumberFormat="1" applyFont="1" applyFill="1" applyBorder="1" applyAlignment="1">
      <alignment horizontal="left" vertical="center"/>
    </xf>
    <xf numFmtId="49" fontId="9" fillId="0" borderId="30" xfId="2" applyNumberFormat="1" applyFont="1" applyFill="1" applyBorder="1" applyAlignment="1">
      <alignment horizontal="left" vertical="center"/>
    </xf>
    <xf numFmtId="49" fontId="9" fillId="0" borderId="10" xfId="2" applyNumberFormat="1" applyFont="1" applyFill="1" applyBorder="1" applyAlignment="1">
      <alignment horizontal="left" vertical="center" indent="1"/>
    </xf>
    <xf numFmtId="49" fontId="9" fillId="0" borderId="25" xfId="2" applyNumberFormat="1" applyFont="1" applyFill="1" applyBorder="1" applyAlignment="1">
      <alignment horizontal="left" vertical="center" indent="1"/>
    </xf>
    <xf numFmtId="49" fontId="9" fillId="0" borderId="25" xfId="2" applyNumberFormat="1" applyFont="1" applyFill="1" applyBorder="1" applyAlignment="1">
      <alignment horizontal="left" vertical="center"/>
    </xf>
    <xf numFmtId="0" fontId="11" fillId="0" borderId="36" xfId="2" applyNumberFormat="1" applyFont="1" applyFill="1" applyBorder="1" applyAlignment="1">
      <alignment horizontal="left" vertical="center" shrinkToFit="1"/>
    </xf>
    <xf numFmtId="0" fontId="11" fillId="0" borderId="37" xfId="2" applyNumberFormat="1" applyFont="1" applyFill="1" applyBorder="1" applyAlignment="1">
      <alignment horizontal="left" vertical="center" shrinkToFit="1"/>
    </xf>
    <xf numFmtId="49" fontId="9" fillId="0" borderId="7" xfId="2" applyNumberFormat="1" applyFont="1" applyFill="1" applyBorder="1" applyAlignment="1">
      <alignment vertical="center" shrinkToFit="1"/>
    </xf>
    <xf numFmtId="49" fontId="9" fillId="0" borderId="26" xfId="2" applyNumberFormat="1" applyFont="1" applyFill="1" applyBorder="1" applyAlignment="1">
      <alignment vertical="center" shrinkToFit="1"/>
    </xf>
    <xf numFmtId="49" fontId="9" fillId="0" borderId="8" xfId="2" applyNumberFormat="1" applyFont="1" applyFill="1" applyBorder="1" applyAlignment="1">
      <alignment vertical="center" shrinkToFit="1"/>
    </xf>
    <xf numFmtId="49" fontId="9" fillId="0" borderId="17" xfId="2" applyNumberFormat="1" applyFont="1" applyFill="1" applyBorder="1" applyAlignment="1">
      <alignment vertical="center" shrinkToFit="1"/>
    </xf>
    <xf numFmtId="49" fontId="9" fillId="0" borderId="10" xfId="2" applyNumberFormat="1" applyFont="1" applyFill="1" applyBorder="1" applyAlignment="1">
      <alignment horizontal="left" vertical="center"/>
    </xf>
    <xf numFmtId="0" fontId="8" fillId="0" borderId="36" xfId="2" applyNumberFormat="1" applyFont="1" applyFill="1" applyBorder="1" applyAlignment="1">
      <alignment horizontal="left" vertical="center" shrinkToFit="1"/>
    </xf>
    <xf numFmtId="0" fontId="8" fillId="0" borderId="37" xfId="2" applyNumberFormat="1" applyFont="1" applyFill="1" applyBorder="1" applyAlignment="1">
      <alignment horizontal="left" vertical="center" shrinkToFit="1"/>
    </xf>
    <xf numFmtId="49" fontId="9" fillId="0" borderId="6" xfId="2" applyNumberFormat="1" applyFont="1" applyFill="1" applyBorder="1" applyAlignment="1">
      <alignment vertical="center" shrinkToFit="1"/>
    </xf>
    <xf numFmtId="49" fontId="9" fillId="0" borderId="28" xfId="2" applyNumberFormat="1" applyFont="1" applyFill="1" applyBorder="1" applyAlignment="1">
      <alignment vertical="center" shrinkToFit="1"/>
    </xf>
    <xf numFmtId="49" fontId="11" fillId="0" borderId="1" xfId="2" applyNumberFormat="1" applyFont="1" applyFill="1" applyBorder="1" applyAlignment="1">
      <alignment horizontal="center" vertical="center" shrinkToFit="1"/>
    </xf>
    <xf numFmtId="178" fontId="9" fillId="0" borderId="21" xfId="2" applyNumberFormat="1" applyFont="1" applyFill="1" applyBorder="1" applyAlignment="1">
      <alignment horizontal="left" vertical="center" shrinkToFit="1"/>
    </xf>
    <xf numFmtId="49" fontId="9" fillId="0" borderId="27" xfId="2" applyNumberFormat="1" applyFont="1" applyFill="1" applyBorder="1" applyAlignment="1">
      <alignment horizontal="left" vertical="center" shrinkToFit="1"/>
    </xf>
    <xf numFmtId="49" fontId="9" fillId="0" borderId="28" xfId="2" applyNumberFormat="1" applyFont="1" applyFill="1" applyBorder="1" applyAlignment="1">
      <alignment horizontal="left" vertical="center" shrinkToFit="1"/>
    </xf>
    <xf numFmtId="49" fontId="9" fillId="0" borderId="3" xfId="2" applyNumberFormat="1" applyFont="1" applyFill="1" applyBorder="1" applyAlignment="1">
      <alignment horizontal="left" vertical="center" shrinkToFit="1"/>
    </xf>
    <xf numFmtId="49" fontId="9" fillId="0" borderId="2" xfId="2" applyNumberFormat="1" applyFont="1" applyFill="1" applyBorder="1" applyAlignment="1">
      <alignment horizontal="left" vertical="center" shrinkToFit="1"/>
    </xf>
    <xf numFmtId="178" fontId="8" fillId="0" borderId="36" xfId="2" applyNumberFormat="1" applyFont="1" applyFill="1" applyBorder="1" applyAlignment="1">
      <alignment horizontal="left" vertical="center" shrinkToFit="1"/>
    </xf>
    <xf numFmtId="178" fontId="8" fillId="0" borderId="37" xfId="2" applyNumberFormat="1" applyFont="1" applyFill="1" applyBorder="1" applyAlignment="1">
      <alignment horizontal="left" vertical="center" shrinkToFit="1"/>
    </xf>
    <xf numFmtId="49" fontId="9" fillId="0" borderId="27" xfId="2" applyNumberFormat="1" applyFont="1" applyFill="1" applyBorder="1" applyAlignment="1">
      <alignment horizontal="center" vertical="center"/>
    </xf>
    <xf numFmtId="49" fontId="9" fillId="0" borderId="28" xfId="2" applyNumberFormat="1" applyFont="1" applyFill="1" applyBorder="1" applyAlignment="1">
      <alignment horizontal="center" vertical="center"/>
    </xf>
    <xf numFmtId="178" fontId="10" fillId="0" borderId="41" xfId="2" applyNumberFormat="1" applyFont="1" applyFill="1" applyBorder="1" applyAlignment="1">
      <alignment horizontal="left" vertical="center" shrinkToFit="1"/>
    </xf>
    <xf numFmtId="178" fontId="10" fillId="0" borderId="42" xfId="2" applyNumberFormat="1" applyFont="1" applyFill="1" applyBorder="1" applyAlignment="1">
      <alignment horizontal="left" vertical="center" shrinkToFit="1"/>
    </xf>
    <xf numFmtId="49" fontId="11" fillId="0" borderId="1" xfId="2" applyNumberFormat="1" applyFont="1" applyFill="1" applyBorder="1" applyAlignment="1">
      <alignment horizontal="left" vertical="center" shrinkToFit="1"/>
    </xf>
    <xf numFmtId="0" fontId="9" fillId="0" borderId="37" xfId="2" applyNumberFormat="1" applyFont="1" applyFill="1" applyBorder="1" applyAlignment="1">
      <alignment horizontal="center" vertical="center" shrinkToFit="1"/>
    </xf>
    <xf numFmtId="49" fontId="9" fillId="0" borderId="14" xfId="2" applyNumberFormat="1" applyFont="1" applyFill="1" applyBorder="1" applyAlignment="1">
      <alignment vertical="center"/>
    </xf>
    <xf numFmtId="49" fontId="9" fillId="0" borderId="17" xfId="2" applyNumberFormat="1" applyFont="1" applyFill="1" applyBorder="1" applyAlignment="1">
      <alignment vertical="center"/>
    </xf>
    <xf numFmtId="49" fontId="12" fillId="0" borderId="3" xfId="2" applyNumberFormat="1" applyFont="1" applyFill="1" applyBorder="1" applyAlignment="1">
      <alignment horizontal="left" vertical="center" shrinkToFit="1"/>
    </xf>
    <xf numFmtId="49" fontId="12" fillId="0" borderId="2" xfId="2" applyNumberFormat="1" applyFont="1" applyFill="1" applyBorder="1" applyAlignment="1">
      <alignment horizontal="left" vertical="center" shrinkToFit="1"/>
    </xf>
    <xf numFmtId="0" fontId="14" fillId="0" borderId="14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49" fontId="9" fillId="0" borderId="7" xfId="2" applyNumberFormat="1" applyFont="1" applyFill="1" applyBorder="1" applyAlignment="1">
      <alignment vertical="center"/>
    </xf>
    <xf numFmtId="49" fontId="9" fillId="0" borderId="26" xfId="2" applyNumberFormat="1" applyFont="1" applyFill="1" applyBorder="1" applyAlignment="1">
      <alignment vertical="center"/>
    </xf>
    <xf numFmtId="49" fontId="9" fillId="0" borderId="32" xfId="2" applyNumberFormat="1" applyFont="1" applyFill="1" applyBorder="1" applyAlignment="1">
      <alignment horizontal="center" vertical="center" shrinkToFit="1"/>
    </xf>
    <xf numFmtId="49" fontId="9" fillId="0" borderId="34" xfId="2" applyNumberFormat="1" applyFont="1" applyFill="1" applyBorder="1" applyAlignment="1">
      <alignment horizontal="center" vertical="center" shrinkToFit="1"/>
    </xf>
    <xf numFmtId="0" fontId="9" fillId="0" borderId="9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49" fontId="9" fillId="0" borderId="3" xfId="2" applyNumberFormat="1" applyFont="1" applyFill="1" applyBorder="1" applyAlignment="1">
      <alignment horizontal="left" vertical="center"/>
    </xf>
    <xf numFmtId="49" fontId="9" fillId="0" borderId="2" xfId="2" applyNumberFormat="1" applyFont="1" applyFill="1" applyBorder="1" applyAlignment="1">
      <alignment horizontal="left" vertical="center"/>
    </xf>
    <xf numFmtId="0" fontId="14" fillId="0" borderId="19" xfId="0" applyFont="1" applyBorder="1" applyAlignment="1">
      <alignment horizontal="center" vertical="center" shrinkToFit="1"/>
    </xf>
    <xf numFmtId="49" fontId="9" fillId="0" borderId="9" xfId="2" applyNumberFormat="1" applyFont="1" applyFill="1" applyBorder="1" applyAlignment="1">
      <alignment horizontal="center" vertical="center" wrapText="1"/>
    </xf>
    <xf numFmtId="49" fontId="9" fillId="0" borderId="14" xfId="2" applyNumberFormat="1" applyFont="1" applyFill="1" applyBorder="1" applyAlignment="1">
      <alignment horizontal="center" vertical="center" wrapText="1"/>
    </xf>
    <xf numFmtId="49" fontId="9" fillId="0" borderId="8" xfId="2" applyNumberFormat="1" applyFont="1" applyFill="1" applyBorder="1" applyAlignment="1">
      <alignment horizontal="center" vertical="center" wrapText="1"/>
    </xf>
    <xf numFmtId="49" fontId="9" fillId="0" borderId="17" xfId="2" applyNumberFormat="1" applyFont="1" applyFill="1" applyBorder="1" applyAlignment="1">
      <alignment horizontal="center" vertical="center" wrapText="1"/>
    </xf>
    <xf numFmtId="49" fontId="9" fillId="0" borderId="11" xfId="2" applyNumberFormat="1" applyFont="1" applyFill="1" applyBorder="1" applyAlignment="1">
      <alignment vertical="center"/>
    </xf>
    <xf numFmtId="49" fontId="9" fillId="0" borderId="15" xfId="2" applyNumberFormat="1" applyFont="1" applyFill="1" applyBorder="1" applyAlignment="1">
      <alignment vertical="center"/>
    </xf>
    <xf numFmtId="178" fontId="9" fillId="0" borderId="23" xfId="2" applyNumberFormat="1" applyFont="1" applyFill="1" applyBorder="1" applyAlignment="1">
      <alignment horizontal="center" vertical="center" shrinkToFit="1"/>
    </xf>
    <xf numFmtId="38" fontId="9" fillId="0" borderId="20" xfId="2" applyFont="1" applyFill="1" applyBorder="1" applyAlignment="1">
      <alignment horizontal="left" vertical="center"/>
    </xf>
    <xf numFmtId="38" fontId="9" fillId="0" borderId="6" xfId="2" applyFont="1" applyFill="1" applyBorder="1" applyAlignment="1">
      <alignment horizontal="left" vertical="center"/>
    </xf>
    <xf numFmtId="38" fontId="9" fillId="0" borderId="13" xfId="2" applyFont="1" applyFill="1" applyBorder="1" applyAlignment="1">
      <alignment horizontal="left" vertical="center"/>
    </xf>
    <xf numFmtId="38" fontId="9" fillId="0" borderId="22" xfId="2" applyFont="1" applyFill="1" applyBorder="1" applyAlignment="1">
      <alignment horizontal="left" vertical="center"/>
    </xf>
    <xf numFmtId="38" fontId="9" fillId="0" borderId="21" xfId="2" applyFont="1" applyFill="1" applyBorder="1" applyAlignment="1">
      <alignment horizontal="right" vertical="center" shrinkToFit="1"/>
    </xf>
    <xf numFmtId="38" fontId="9" fillId="0" borderId="23" xfId="2" applyFont="1" applyFill="1" applyBorder="1" applyAlignment="1">
      <alignment horizontal="right" vertical="center" shrinkToFit="1"/>
    </xf>
    <xf numFmtId="0" fontId="9" fillId="0" borderId="36" xfId="2" applyNumberFormat="1" applyFont="1" applyFill="1" applyBorder="1" applyAlignment="1">
      <alignment horizontal="center" vertical="center" shrinkToFit="1"/>
    </xf>
    <xf numFmtId="49" fontId="11" fillId="0" borderId="2" xfId="2" applyNumberFormat="1" applyFont="1" applyFill="1" applyBorder="1" applyAlignment="1">
      <alignment horizontal="left" vertical="center" wrapText="1"/>
    </xf>
    <xf numFmtId="49" fontId="11" fillId="0" borderId="31" xfId="2" applyNumberFormat="1" applyFont="1" applyFill="1" applyBorder="1" applyAlignment="1">
      <alignment horizontal="left" vertical="center" wrapText="1"/>
    </xf>
    <xf numFmtId="178" fontId="8" fillId="0" borderId="38" xfId="2" applyNumberFormat="1" applyFont="1" applyFill="1" applyBorder="1" applyAlignment="1">
      <alignment horizontal="left" vertical="center" shrinkToFit="1"/>
    </xf>
    <xf numFmtId="49" fontId="9" fillId="0" borderId="27" xfId="2" applyNumberFormat="1" applyFont="1" applyFill="1" applyBorder="1" applyAlignment="1">
      <alignment horizontal="left" vertical="center"/>
    </xf>
    <xf numFmtId="49" fontId="9" fillId="0" borderId="28" xfId="2" applyNumberFormat="1" applyFont="1" applyFill="1" applyBorder="1" applyAlignment="1">
      <alignment horizontal="left" vertical="center"/>
    </xf>
    <xf numFmtId="0" fontId="14" fillId="0" borderId="2" xfId="0" applyFont="1" applyBorder="1" applyAlignment="1">
      <alignment horizontal="left" vertical="center" shrinkToFit="1"/>
    </xf>
  </cellXfs>
  <cellStyles count="8">
    <cellStyle name="パーセント 2" xfId="1" xr:uid="{00000000-0005-0000-0000-000000000000}"/>
    <cellStyle name="桁区切り" xfId="2" builtinId="6"/>
    <cellStyle name="桁区切り 2" xfId="3" xr:uid="{00000000-0005-0000-0000-000002000000}"/>
    <cellStyle name="桁区切り 2 2" xfId="4" xr:uid="{00000000-0005-0000-0000-000003000000}"/>
    <cellStyle name="桁区切り 2 3" xfId="7" xr:uid="{D43ECEE9-FA2A-4D3F-A66A-F7AB41F38B5D}"/>
    <cellStyle name="桁区切り 3" xfId="6" xr:uid="{00000000-0005-0000-0000-000004000000}"/>
    <cellStyle name="標準" xfId="0" builtinId="0"/>
    <cellStyle name="標準 2" xfId="5" xr:uid="{00000000-0005-0000-0000-000006000000}"/>
  </cellStyles>
  <dxfs count="0"/>
  <tableStyles count="0" defaultTableStyle="TableStyleMedium2" defaultPivotStyle="PivotStyleLight16"/>
  <colors>
    <mruColors>
      <color rgb="FFCCFF99"/>
      <color rgb="FF0000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314;&#35373;&#37096;/&#24314;&#35373;&#35506;/&#32173;&#25345;&#31649;&#29702;&#20418;/&#36947;&#36335;&#27211;&#26753;&#32173;&#25345;&#31649;&#29702;/&#36947;&#36335;&#32173;&#25345;&#38306;&#20418;/&#20462;&#32341;&#24037;&#20107;/24-&#22865;&#32004;&#38306;&#20418;&#19968;&#24335;(&#20462;&#32341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-orange2\&#37117;&#24066;&#25972;&#20633;&#37096;\&#36947;&#36335;&#24314;&#35373;&#35506;\&#36947;&#36335;&#31532;&#20108;&#20418;\&#22823;&#38272;\050%20&#35373;&#35336;&#26360;\17-1-451\&#23455;&#26045;&#35373;&#35336;\&#36947;&#25913;&#20661;&#31532;421&#21495;&#36947;&#36335;&#20596;&#28317;&#25913;&#33391;(&#24029;&#21407;&#30010;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-orange2\&#37117;&#24066;&#25972;&#20633;&#37096;\&#36947;&#36335;&#24314;&#35373;&#35506;\&#36947;&#36335;&#31532;&#20108;&#20418;\&#22823;&#38272;\050%20&#35373;&#35336;&#26360;\17-1-451\&#23455;&#26045;&#35373;&#35336;\&#36947;&#25913;&#31532;429&#21495;(&#20013;&#22830;&#65297;)&#12288;&#9733;&#20966;&#20998;&#36027;&#32771;&#2494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gfs01\cm$\&#23665;&#30000;\&#20316;&#26989;&#20013;\&#25958;&#36032;&#24066;_&#31649;&#36335;\&#22522;&#26412;&#25968;&#37327;&#35373;&#35336;&#26360;\&#22793;&#26356;&#20107;&#3000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1116st\&#21335;&#39770;&#27836;&#24066;\&#24314;&#35373;&#37096;\&#24314;&#35373;&#35506;\&#32173;&#25345;&#31649;&#29702;&#20418;\&#36947;&#36335;&#27211;&#26753;&#32173;&#25345;&#31649;&#29702;\&#36947;&#36335;&#32173;&#25345;&#38306;&#20418;\&#20462;&#32341;&#24037;&#20107;\23-&#22865;&#32004;&#38306;&#20418;&#19968;&#24335;(&#20462;&#32341;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5968;&#37327;&#35336;&#31639;&#26360;\&#26377;&#30000;F&#24037;&#21306;_H9\&#38283;&#21066;&#38598;&#3533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314;&#35373;&#37096;/&#24314;&#35373;&#35506;/&#32173;&#25345;&#31649;&#29702;&#20418;/&#34701;&#38634;&#26045;&#35373;&#32173;&#25345;&#31649;&#29702;&#38306;&#20418;/&#28040;&#12497;&#12452;&#38306;&#20418;/23-&#22865;&#32004;&#38306;&#20418;&#19968;&#2433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314;&#35373;&#37096;/&#24314;&#35373;&#35506;/&#24314;&#35373;&#35506;&#20849;&#26377;/&#24037;&#20107;&#12398;&#38306;&#20418;/H19&#22865;&#32004;&#38306;&#20418;&#19968;&#24335;-&#21335;&#39770;&#27836;&#24066;&#65288;&#20418;&#12415;&#12435;&#12394;&#12391;&#20849;&#26377;&#12375;&#12414;&#12375;&#12423;&#12358;&#65281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314;&#35373;&#37096;/&#24314;&#35373;&#35506;/&#32173;&#25345;&#31649;&#29702;&#20418;/&#36947;&#36335;&#27211;&#26753;&#32173;&#25345;&#31649;&#29702;/&#26989;&#21209;&#22996;&#35351;&#38306;&#20418;/26-&#22865;&#32004;&#38306;&#20418;&#19968;&#24335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1435;&#22353;&#22311;&#20837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314;&#35373;&#37096;/&#24314;&#35373;&#35506;/&#32173;&#25345;&#31649;&#29702;&#20418;/&#24037;&#20107;&#21488;&#24115;/&#9733;&#22865;&#32004;&#38306;&#20418;&#19968;&#24335;/02&#12288;&#22865;&#32004;&#38306;&#20418;&#19968;&#24335;&#65288;&#28040;&#20462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"/>
      <sheetName val="入力シート"/>
      <sheetName val="執行伺"/>
      <sheetName val="算定表"/>
      <sheetName val="変更伺"/>
      <sheetName val="変更伺①"/>
      <sheetName val="変更伺②"/>
      <sheetName val="指示書"/>
      <sheetName val="ﾘｻｲｸﾙ法関連資料"/>
      <sheetName val="見積依頼"/>
      <sheetName val="見積結果(伺)"/>
      <sheetName val="契約書"/>
      <sheetName val="検査調書"/>
      <sheetName val="検査員補助者任命書"/>
      <sheetName val="監督員"/>
      <sheetName val="監督員 (変更)"/>
      <sheetName val="工事打合簿"/>
      <sheetName val="通知書"/>
      <sheetName val="中止"/>
      <sheetName val="中止解除"/>
      <sheetName val="部分払金計算書"/>
      <sheetName val="消費税総括表"/>
      <sheetName val="変更契約書"/>
      <sheetName val="変更契約結果"/>
    </sheetNames>
    <sheetDataSet>
      <sheetData sheetId="0">
        <row r="1">
          <cell r="A1" t="str">
            <v>ｾｷﾐﾉﾙ</v>
          </cell>
        </row>
        <row r="2">
          <cell r="A2" t="str">
            <v>ﾀﾑﾗｺｳｿﾞｳ</v>
          </cell>
        </row>
        <row r="3">
          <cell r="A3" t="str">
            <v>ﾀﾑﾗﾉﾌﾞﾋｺ</v>
          </cell>
        </row>
        <row r="4">
          <cell r="A4" t="str">
            <v>ﾔﾏｸﾞﾁﾀｶｼ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鏡"/>
      <sheetName val="鏡2"/>
      <sheetName val="特記仕様書"/>
      <sheetName val="内訳諸経費"/>
      <sheetName val="計算総括表"/>
      <sheetName val="数量計算書 (計算１)"/>
      <sheetName val="各種数量"/>
      <sheetName val="経費計算"/>
      <sheetName val="経費計算結果"/>
      <sheetName val="内訳書"/>
      <sheetName val="明細書"/>
      <sheetName val="ｼｰﾄ"/>
      <sheetName val="ｲﾝﾊﾞｰﾄ2"/>
      <sheetName val="水替日数"/>
      <sheetName val="消費税総括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35">
          <cell r="B35" t="str">
            <v>/PPAGQ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鏡"/>
      <sheetName val="鏡2"/>
      <sheetName val="消費税総括表"/>
      <sheetName val="特記仕様書"/>
      <sheetName val="内訳諸経費"/>
      <sheetName val="率計算"/>
      <sheetName val="数量計算書  "/>
      <sheetName val="計算総括表 "/>
      <sheetName val="PU3 ｲﾝﾊﾞｰﾄ工"/>
      <sheetName val="自由勾配側溝ｲﾝﾊﾞｰﾄ工 (修正)"/>
      <sheetName val="自由勾配側溝ｲﾝﾊﾞｰﾄ工 (修正右) "/>
      <sheetName val="廃材処理"/>
      <sheetName val="水替日数"/>
      <sheetName val="図面寸法表"/>
      <sheetName val="経費計算"/>
      <sheetName val="経費計算結果"/>
      <sheetName val="内訳書"/>
      <sheetName val="明細書"/>
      <sheetName val="ｼｰﾄ"/>
    </sheetNames>
    <sheetDataSet>
      <sheetData sheetId="0"/>
      <sheetData sheetId="1"/>
      <sheetData sheetId="2" refreshError="1">
        <row r="35">
          <cell r="B35" t="str">
            <v>/PPAGQ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事由 (2)"/>
      <sheetName val="明細書"/>
      <sheetName val="変更事由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list"/>
      <sheetName val="執行伺"/>
      <sheetName val="算定表"/>
      <sheetName val="変更伺"/>
      <sheetName val="指示書"/>
      <sheetName val="ﾘｻｲｸﾙ法関連資料"/>
      <sheetName val="見積依頼"/>
      <sheetName val="見積結果(伺)"/>
      <sheetName val="契約書"/>
      <sheetName val="検査調書"/>
      <sheetName val="検査員補助者任命書"/>
      <sheetName val="監督員"/>
      <sheetName val="監督員 (変更)"/>
      <sheetName val="工事打合簿"/>
      <sheetName val="通知書"/>
      <sheetName val="中止"/>
      <sheetName val="中止解除"/>
      <sheetName val="部分払金計算書"/>
      <sheetName val="消費税総括表"/>
      <sheetName val="変更契約書"/>
      <sheetName val="変更契約結果"/>
    </sheetNames>
    <sheetDataSet>
      <sheetData sheetId="0"/>
      <sheetData sheetId="1">
        <row r="1">
          <cell r="I1" t="str">
            <v>ｱｵｷｴﾂｵ</v>
          </cell>
        </row>
        <row r="2">
          <cell r="I2" t="str">
            <v>ｵｵｳﾁﾖｼｶｽﾞ</v>
          </cell>
        </row>
        <row r="3">
          <cell r="I3" t="str">
            <v>ｵﾀﾞﾜﾗﾂﾄﾑ</v>
          </cell>
        </row>
        <row r="4">
          <cell r="I4" t="str">
            <v>ｶﾈﾏｷﾊｼﾞﾒ</v>
          </cell>
        </row>
        <row r="5">
          <cell r="I5" t="str">
            <v>ｺｽｷﾞﾄｼﾋｺ</v>
          </cell>
        </row>
        <row r="6">
          <cell r="I6" t="str">
            <v>ｺﾝﾄﾞｳﾕｳﾔ</v>
          </cell>
        </row>
        <row r="7">
          <cell r="I7" t="str">
            <v>ﾊﾗｻﾞﾜｶｽﾞﾋﾛ</v>
          </cell>
        </row>
        <row r="8">
          <cell r="I8" t="str">
            <v>ﾏﾂｲﾏｺﾄ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管布設,土留工(200)"/>
      <sheetName val="土工(200)1"/>
      <sheetName val="土工(200)2"/>
      <sheetName val="１号集計(200)"/>
      <sheetName val="１号副管(200)"/>
      <sheetName val="塩ビ人孔"/>
      <sheetName val="舗装集計 (1)"/>
      <sheetName val="舗装集計 (2)"/>
      <sheetName val="取付200(1)"/>
      <sheetName val="取付200(2)"/>
      <sheetName val="取付200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"/>
      <sheetName val="入力シート"/>
      <sheetName val="執行伺"/>
      <sheetName val="算定表"/>
      <sheetName val="変更伺"/>
      <sheetName val="変更契約結果"/>
      <sheetName val="指示書"/>
      <sheetName val="ﾘｻｲｸﾙ法関連資料"/>
      <sheetName val="見積依頼"/>
      <sheetName val="見積結果(伺)"/>
      <sheetName val="契約書"/>
      <sheetName val="請書"/>
      <sheetName val="監督員"/>
      <sheetName val="通知書"/>
      <sheetName val="中止"/>
      <sheetName val="中止解除"/>
      <sheetName val="検査調書"/>
      <sheetName val="検査員補助者任命書"/>
      <sheetName val="部分払金計算書"/>
      <sheetName val="消費税総括表"/>
      <sheetName val="変更契約書"/>
    </sheetNames>
    <sheetDataSet>
      <sheetData sheetId="0">
        <row r="1">
          <cell r="A1" t="str">
            <v>建設課維持主幹</v>
          </cell>
        </row>
        <row r="2">
          <cell r="A2" t="str">
            <v>建設課行政主幹</v>
          </cell>
        </row>
        <row r="3">
          <cell r="A3" t="str">
            <v>建設課建設係長</v>
          </cell>
        </row>
        <row r="4">
          <cell r="A4" t="str">
            <v>建設課長</v>
          </cell>
        </row>
        <row r="5">
          <cell r="A5" t="str">
            <v>建設部長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"/>
      <sheetName val="入力シート"/>
      <sheetName val="執行伺"/>
      <sheetName val="変更伺"/>
      <sheetName val="指示書"/>
      <sheetName val="ﾘｻｲｸﾙ法関連資料"/>
      <sheetName val="見積依頼"/>
      <sheetName val="見積結果(伺)"/>
      <sheetName val="契約書"/>
      <sheetName val="監督員"/>
      <sheetName val="工事打合簿"/>
      <sheetName val="通知書"/>
      <sheetName val="中止"/>
      <sheetName val="中止解除"/>
      <sheetName val="部分払金計算書"/>
      <sheetName val="消費税総括表"/>
      <sheetName val="変更契約結果"/>
      <sheetName val="検査員補助者任命書"/>
      <sheetName val="検査調書"/>
      <sheetName val="変更契約書"/>
    </sheetNames>
    <sheetDataSet>
      <sheetData sheetId="0" refreshError="1">
        <row r="1">
          <cell r="A1" t="str">
            <v>ｲｸﾞﾁｼｮｳｿﾞｳ</v>
          </cell>
          <cell r="E1" t="str">
            <v>㈱ｴﾇ･ﾃｨ･ﾃｨ･ﾃﾞｰﾀ信越 新潟支店</v>
          </cell>
        </row>
        <row r="2">
          <cell r="E2" t="str">
            <v>阿部産業 株式会社</v>
          </cell>
        </row>
        <row r="3">
          <cell r="E3" t="str">
            <v>有限会社 飯綱建機</v>
          </cell>
        </row>
        <row r="4">
          <cell r="E4" t="str">
            <v>五十沢建設 合資会社</v>
          </cell>
        </row>
        <row r="5">
          <cell r="E5" t="str">
            <v>有限会社 いさはい開発</v>
          </cell>
        </row>
        <row r="6">
          <cell r="E6" t="str">
            <v>株式会社 いさはい組</v>
          </cell>
        </row>
        <row r="7">
          <cell r="E7" t="str">
            <v>株式会社　井嶋組</v>
          </cell>
        </row>
        <row r="8">
          <cell r="E8" t="str">
            <v>株式会社 井恒興業</v>
          </cell>
        </row>
        <row r="9">
          <cell r="E9" t="str">
            <v>有限会社 伊藤工事</v>
          </cell>
        </row>
        <row r="10">
          <cell r="E10" t="str">
            <v>伊米ヶ崎建設 株式会社</v>
          </cell>
        </row>
        <row r="11">
          <cell r="E11" t="str">
            <v>有限会社 上田建設</v>
          </cell>
        </row>
        <row r="12">
          <cell r="E12" t="str">
            <v>(株)魚沼クリーンサービス</v>
          </cell>
        </row>
        <row r="13">
          <cell r="E13" t="str">
            <v>株式会社 魚沼さく泉</v>
          </cell>
        </row>
        <row r="14">
          <cell r="E14" t="str">
            <v>有限会社 魚沼総業</v>
          </cell>
        </row>
        <row r="15">
          <cell r="E15" t="str">
            <v>株式会社 江口設備工業</v>
          </cell>
        </row>
        <row r="16">
          <cell r="E16" t="str">
            <v>有限会社 越南土建</v>
          </cell>
        </row>
        <row r="17">
          <cell r="E17" t="str">
            <v>有限会社 大西設備工業</v>
          </cell>
        </row>
        <row r="18">
          <cell r="E18" t="str">
            <v>株式会社 大野屋</v>
          </cell>
        </row>
        <row r="19">
          <cell r="E19" t="str">
            <v>株式会社 我伊野建設</v>
          </cell>
        </row>
        <row r="20">
          <cell r="E20" t="str">
            <v>株式会社 角田設備</v>
          </cell>
        </row>
        <row r="21">
          <cell r="E21" t="str">
            <v>有限会社 角山開発</v>
          </cell>
        </row>
        <row r="22">
          <cell r="E22" t="str">
            <v>有限会社 笠原建設</v>
          </cell>
        </row>
        <row r="23">
          <cell r="E23" t="str">
            <v>株式会社 上村建設</v>
          </cell>
        </row>
        <row r="24">
          <cell r="E24" t="str">
            <v>株式会社 北村商事</v>
          </cell>
        </row>
        <row r="25">
          <cell r="E25" t="str">
            <v>株式会社 桐生組</v>
          </cell>
        </row>
        <row r="26">
          <cell r="E26" t="str">
            <v>有限会社 桐生建材興業</v>
          </cell>
        </row>
        <row r="27">
          <cell r="E27" t="str">
            <v>桐生工業 株式会社</v>
          </cell>
        </row>
        <row r="28">
          <cell r="E28" t="str">
            <v>株式会社 クオンテック</v>
          </cell>
        </row>
        <row r="29">
          <cell r="E29" t="str">
            <v>桑原建設 株式会社</v>
          </cell>
        </row>
        <row r="30">
          <cell r="E30" t="str">
            <v>有限会社 建和</v>
          </cell>
        </row>
        <row r="31">
          <cell r="E31" t="str">
            <v>有限会社 河野電気</v>
          </cell>
        </row>
        <row r="32">
          <cell r="E32" t="str">
            <v>株式会社 興和</v>
          </cell>
        </row>
        <row r="33">
          <cell r="E33" t="str">
            <v>株式会社 サカイ</v>
          </cell>
        </row>
        <row r="34">
          <cell r="E34" t="str">
            <v>桜井建設 株式会社</v>
          </cell>
        </row>
        <row r="35">
          <cell r="E35" t="str">
            <v>株式会社 サドヤ</v>
          </cell>
        </row>
        <row r="36">
          <cell r="E36" t="str">
            <v>株式会社 島田組</v>
          </cell>
        </row>
        <row r="37">
          <cell r="E37" t="str">
            <v>上越建設興業 株式会社</v>
          </cell>
        </row>
        <row r="38">
          <cell r="E38" t="str">
            <v>新越舗装 株式会社</v>
          </cell>
        </row>
        <row r="39">
          <cell r="E39" t="str">
            <v>昴工業 株式会社</v>
          </cell>
        </row>
        <row r="40">
          <cell r="E40" t="str">
            <v>有限会社 関組</v>
          </cell>
        </row>
        <row r="41">
          <cell r="E41" t="str">
            <v>株式会社 関電気</v>
          </cell>
        </row>
        <row r="42">
          <cell r="E42" t="str">
            <v>株式会社 創和</v>
          </cell>
        </row>
        <row r="43">
          <cell r="E43" t="str">
            <v>有限会社 総和興業</v>
          </cell>
        </row>
        <row r="44">
          <cell r="E44" t="str">
            <v>株式会社 大栄建設</v>
          </cell>
        </row>
        <row r="45">
          <cell r="E45" t="str">
            <v>大建企業 株式会社</v>
          </cell>
        </row>
        <row r="46">
          <cell r="E46" t="str">
            <v>有限会社 大幸</v>
          </cell>
        </row>
        <row r="47">
          <cell r="E47" t="str">
            <v>株式会社 大豊地下開発</v>
          </cell>
        </row>
        <row r="48">
          <cell r="E48" t="str">
            <v>有限会社 大和興業</v>
          </cell>
        </row>
        <row r="49">
          <cell r="E49" t="str">
            <v>高沢建設 株式会社</v>
          </cell>
        </row>
        <row r="50">
          <cell r="E50" t="str">
            <v>株式会社 タカチョウ</v>
          </cell>
        </row>
        <row r="51">
          <cell r="E51" t="str">
            <v>株式会社 高野造園土木</v>
          </cell>
        </row>
        <row r="52">
          <cell r="E52" t="str">
            <v>高橋建設 株式会社</v>
          </cell>
        </row>
        <row r="53">
          <cell r="E53" t="str">
            <v>有限会社 高村建設</v>
          </cell>
        </row>
        <row r="54">
          <cell r="E54" t="str">
            <v>橘興業 有限会社</v>
          </cell>
        </row>
        <row r="55">
          <cell r="E55" t="str">
            <v>株式会社 種村建設</v>
          </cell>
        </row>
        <row r="56">
          <cell r="E56" t="str">
            <v>株式会社 東部建設</v>
          </cell>
        </row>
        <row r="57">
          <cell r="E57" t="str">
            <v>株式会社　東北測量設計社</v>
          </cell>
        </row>
        <row r="58">
          <cell r="E58" t="str">
            <v>戸田建設 株式会社 北陸支店</v>
          </cell>
        </row>
        <row r="59">
          <cell r="E59" t="str">
            <v>富山電気 株式会社</v>
          </cell>
        </row>
        <row r="60">
          <cell r="E60" t="str">
            <v>有限会社 仲新企業</v>
          </cell>
        </row>
        <row r="61">
          <cell r="E61" t="str">
            <v>株式会社 仲新組</v>
          </cell>
        </row>
        <row r="62">
          <cell r="E62" t="str">
            <v>株式会社 ナカノアイシステム</v>
          </cell>
        </row>
        <row r="63">
          <cell r="E63" t="str">
            <v>株式会社 中由商会</v>
          </cell>
        </row>
        <row r="64">
          <cell r="E64" t="str">
            <v>新潟ガービッヂ ㈱</v>
          </cell>
        </row>
        <row r="65">
          <cell r="E65" t="str">
            <v>新潟カイハツ 株式会社</v>
          </cell>
        </row>
        <row r="66">
          <cell r="E66" t="str">
            <v>新潟カッター 株式会社</v>
          </cell>
        </row>
        <row r="67">
          <cell r="E67" t="str">
            <v>新潟砂利建設工業 株式会社</v>
          </cell>
        </row>
        <row r="68">
          <cell r="E68" t="str">
            <v>新潟セルテック建設協業組合</v>
          </cell>
        </row>
        <row r="69">
          <cell r="E69" t="str">
            <v>ニイガタダイチ 株式会社</v>
          </cell>
        </row>
        <row r="70">
          <cell r="E70" t="str">
            <v>新潟緑水サービス 株式会社</v>
          </cell>
        </row>
        <row r="71">
          <cell r="E71" t="str">
            <v>ニシカタ住設</v>
          </cell>
        </row>
        <row r="72">
          <cell r="E72" t="str">
            <v>株式会社 日さく</v>
          </cell>
        </row>
        <row r="73">
          <cell r="E73" t="str">
            <v>日本道路 株式会社</v>
          </cell>
        </row>
        <row r="74">
          <cell r="E74" t="str">
            <v>有限会社 白新道路</v>
          </cell>
        </row>
        <row r="75">
          <cell r="E75" t="str">
            <v>株式会社 羽吹組</v>
          </cell>
        </row>
        <row r="76">
          <cell r="E76" t="str">
            <v>株式会社 笛田組</v>
          </cell>
        </row>
        <row r="77">
          <cell r="E77" t="str">
            <v>冨士建設 株式会社</v>
          </cell>
        </row>
        <row r="78">
          <cell r="E78" t="str">
            <v>株式会社 文明屋</v>
          </cell>
        </row>
        <row r="79">
          <cell r="E79" t="str">
            <v>北陸鑿泉 株式会社 魚沼営業所</v>
          </cell>
        </row>
        <row r="80">
          <cell r="E80" t="str">
            <v>町田建設 株式会社</v>
          </cell>
        </row>
        <row r="81">
          <cell r="E81" t="str">
            <v>松田建設 有限会社</v>
          </cell>
        </row>
        <row r="82">
          <cell r="E82" t="str">
            <v>有限会社 丸伊さく泉</v>
          </cell>
        </row>
        <row r="83">
          <cell r="E83" t="str">
            <v>株式会社 丸川屋工務店</v>
          </cell>
        </row>
        <row r="84">
          <cell r="E84" t="str">
            <v>有限会社 丸山組</v>
          </cell>
        </row>
        <row r="85">
          <cell r="E85" t="str">
            <v>有限会社 三起建設工業</v>
          </cell>
        </row>
        <row r="86">
          <cell r="E86" t="str">
            <v>宮仲開発 株式会社</v>
          </cell>
        </row>
        <row r="87">
          <cell r="E87" t="str">
            <v>宮仲マネジメント 株式会社</v>
          </cell>
        </row>
        <row r="88">
          <cell r="E88" t="str">
            <v>みらい建設工業 株式会社 南魚沼営業所</v>
          </cell>
        </row>
        <row r="89">
          <cell r="E89" t="str">
            <v>株式会社 六日町カッター工業</v>
          </cell>
        </row>
        <row r="90">
          <cell r="E90" t="str">
            <v>六日町産業建設 株式会社</v>
          </cell>
        </row>
        <row r="91">
          <cell r="E91" t="str">
            <v>六日町重機協同組合</v>
          </cell>
        </row>
        <row r="92">
          <cell r="E92" t="str">
            <v>株式会社 六日町舗道</v>
          </cell>
        </row>
        <row r="93">
          <cell r="E93" t="str">
            <v>有限会社 明興電気</v>
          </cell>
        </row>
        <row r="94">
          <cell r="E94" t="str">
            <v>株式会社 元店建設</v>
          </cell>
        </row>
        <row r="95">
          <cell r="E95" t="str">
            <v>株式会社 森下組</v>
          </cell>
        </row>
        <row r="96">
          <cell r="E96" t="str">
            <v>株式会社 山﨑組</v>
          </cell>
        </row>
        <row r="97">
          <cell r="E97" t="str">
            <v>山崎建設工業　株式会社</v>
          </cell>
        </row>
        <row r="98">
          <cell r="E98" t="str">
            <v>山﨑工業 株式会社</v>
          </cell>
        </row>
        <row r="99">
          <cell r="E99" t="str">
            <v>有限会社 山田工業</v>
          </cell>
        </row>
        <row r="100">
          <cell r="E100" t="str">
            <v>有限会社 ヤマト開発</v>
          </cell>
        </row>
        <row r="101">
          <cell r="E101" t="str">
            <v>有限会社 吉田電気</v>
          </cell>
        </row>
        <row r="102">
          <cell r="E102" t="str">
            <v>株式会社 割田組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リスト"/>
      <sheetName val="入力用"/>
      <sheetName val="執行伺"/>
      <sheetName val="指示書"/>
      <sheetName val="見積"/>
      <sheetName val="見積結果(伺)"/>
      <sheetName val="契約書"/>
      <sheetName val="中止"/>
      <sheetName val="中止解除"/>
      <sheetName val="検査員補助者任命書"/>
      <sheetName val="検査調書"/>
      <sheetName val="合格通知書"/>
      <sheetName val="着手届"/>
      <sheetName val="履行届"/>
      <sheetName val="Sheet1"/>
    </sheetNames>
    <sheetDataSet>
      <sheetData sheetId="0">
        <row r="1">
          <cell r="A1" t="str">
            <v>ｲｸﾞﾁﾏｻｷ</v>
          </cell>
        </row>
        <row r="2">
          <cell r="A2" t="str">
            <v>ｺｽｷﾞﾄｼﾋｺ</v>
          </cell>
        </row>
        <row r="3">
          <cell r="A3" t="str">
            <v>ｺﾊﾞﾔｼﾖｼﾅｵ</v>
          </cell>
        </row>
        <row r="4">
          <cell r="A4" t="str">
            <v>ｻｶｲﾄｼﾀﾂ</v>
          </cell>
        </row>
        <row r="5">
          <cell r="A5" t="str">
            <v>ｾｼﾀﾂﾖｼ</v>
          </cell>
        </row>
        <row r="6">
          <cell r="A6" t="str">
            <v>ﾅｸﾞﾓﾄｼｶｽﾞ</v>
          </cell>
        </row>
        <row r="7">
          <cell r="A7" t="str">
            <v>ﾄﾀﾞﾕｳｽｹ</v>
          </cell>
        </row>
        <row r="8">
          <cell r="A8" t="str">
            <v>ﾐﾔｲﾘﾘｮｳﾍｲ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明細1段"/>
      <sheetName val="明細2段"/>
      <sheetName val="土工M0,1"/>
      <sheetName val="土工M3,4"/>
      <sheetName val="土工M7既設"/>
      <sheetName val="土留工M0"/>
      <sheetName val="土留工M1"/>
      <sheetName val="土留工M3"/>
      <sheetName val="土留工M4"/>
      <sheetName val="土留工M7既設"/>
      <sheetName val="Ｍ0圧入"/>
      <sheetName val="Ｍ0引抜"/>
      <sheetName val="Ｍ1圧入"/>
      <sheetName val="Ｍ1引抜"/>
      <sheetName val="Ｍ3圧入"/>
      <sheetName val="Ｍ3引抜"/>
      <sheetName val="Ｍ4圧入"/>
      <sheetName val="Ｍ4引抜"/>
      <sheetName val="道路工"/>
      <sheetName val="基礎工"/>
      <sheetName val="路面工B"/>
      <sheetName val="仮設重量"/>
      <sheetName val="仮設材日数"/>
      <sheetName val="仮設損料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>
        <row r="51">
          <cell r="T51" t="str">
            <v>鋼　矢　板</v>
          </cell>
          <cell r="U51" t="str">
            <v>Ⅱ型</v>
          </cell>
          <cell r="V51">
            <v>97000</v>
          </cell>
          <cell r="W51">
            <v>130</v>
          </cell>
          <cell r="X51">
            <v>110</v>
          </cell>
          <cell r="Y51">
            <v>102</v>
          </cell>
          <cell r="Z51">
            <v>92</v>
          </cell>
          <cell r="AA51">
            <v>3900</v>
          </cell>
          <cell r="AB51">
            <v>6400</v>
          </cell>
          <cell r="AD51">
            <v>4.8000000000000001E-2</v>
          </cell>
          <cell r="AE51" t="str">
            <v>t/m</v>
          </cell>
          <cell r="AF51">
            <v>0.12</v>
          </cell>
          <cell r="AG51" t="str">
            <v>t/m2</v>
          </cell>
          <cell r="AH51" t="str">
            <v>機損13-1</v>
          </cell>
        </row>
        <row r="52">
          <cell r="T52" t="str">
            <v>鋼　矢　板</v>
          </cell>
          <cell r="U52" t="str">
            <v>Ⅲ型</v>
          </cell>
          <cell r="V52">
            <v>97000</v>
          </cell>
          <cell r="W52">
            <v>130</v>
          </cell>
          <cell r="X52">
            <v>110</v>
          </cell>
          <cell r="Y52">
            <v>102</v>
          </cell>
          <cell r="Z52">
            <v>92</v>
          </cell>
          <cell r="AA52">
            <v>3900</v>
          </cell>
          <cell r="AB52">
            <v>6400</v>
          </cell>
          <cell r="AD52">
            <v>0.06</v>
          </cell>
          <cell r="AE52" t="str">
            <v>t/m</v>
          </cell>
          <cell r="AF52">
            <v>0.15</v>
          </cell>
          <cell r="AG52" t="str">
            <v>t/m2</v>
          </cell>
          <cell r="AH52" t="str">
            <v>機損13-1</v>
          </cell>
        </row>
        <row r="53">
          <cell r="T53" t="str">
            <v>鋼　矢　板</v>
          </cell>
          <cell r="U53" t="str">
            <v>Ⅳ型</v>
          </cell>
          <cell r="V53">
            <v>97000</v>
          </cell>
          <cell r="W53">
            <v>130</v>
          </cell>
          <cell r="X53">
            <v>110</v>
          </cell>
          <cell r="Y53">
            <v>102</v>
          </cell>
          <cell r="Z53">
            <v>92</v>
          </cell>
          <cell r="AA53">
            <v>3900</v>
          </cell>
          <cell r="AB53">
            <v>6400</v>
          </cell>
          <cell r="AD53">
            <v>7.6100000000000001E-2</v>
          </cell>
          <cell r="AE53" t="str">
            <v>t/m</v>
          </cell>
          <cell r="AF53">
            <v>0.1903</v>
          </cell>
          <cell r="AG53" t="str">
            <v>t/m2</v>
          </cell>
          <cell r="AH53" t="str">
            <v>機損13-1</v>
          </cell>
        </row>
        <row r="54">
          <cell r="T54" t="str">
            <v>鋼　矢　板</v>
          </cell>
          <cell r="U54" t="str">
            <v>ⅤＬ型</v>
          </cell>
          <cell r="V54">
            <v>97000</v>
          </cell>
          <cell r="W54">
            <v>168</v>
          </cell>
          <cell r="X54">
            <v>147</v>
          </cell>
          <cell r="Y54">
            <v>130</v>
          </cell>
          <cell r="Z54">
            <v>120</v>
          </cell>
          <cell r="AA54">
            <v>3900</v>
          </cell>
          <cell r="AB54">
            <v>6400</v>
          </cell>
          <cell r="AD54">
            <v>0.105</v>
          </cell>
          <cell r="AE54" t="str">
            <v>t/m</v>
          </cell>
          <cell r="AF54">
            <v>0.26250000000000001</v>
          </cell>
          <cell r="AG54" t="str">
            <v>t/m2</v>
          </cell>
          <cell r="AH54" t="str">
            <v>機損13-1</v>
          </cell>
        </row>
        <row r="55">
          <cell r="T55" t="str">
            <v>軽量矢板</v>
          </cell>
          <cell r="U55" t="str">
            <v>Ⅱ型・Ⅲ型</v>
          </cell>
          <cell r="V55">
            <v>109000</v>
          </cell>
          <cell r="W55">
            <v>168</v>
          </cell>
          <cell r="X55">
            <v>165</v>
          </cell>
          <cell r="Y55">
            <v>150</v>
          </cell>
          <cell r="AA55">
            <v>4600</v>
          </cell>
          <cell r="AB55">
            <v>7600</v>
          </cell>
          <cell r="AD55">
            <v>1.7899999999999999E-2</v>
          </cell>
          <cell r="AE55" t="str">
            <v>t/m</v>
          </cell>
          <cell r="AH55" t="str">
            <v>機損13-1</v>
          </cell>
        </row>
        <row r="56">
          <cell r="T56" t="str">
            <v>Ｈ型鋼</v>
          </cell>
          <cell r="U56" t="str">
            <v>150型</v>
          </cell>
          <cell r="W56">
            <v>120</v>
          </cell>
          <cell r="X56">
            <v>103</v>
          </cell>
          <cell r="Y56">
            <v>102</v>
          </cell>
          <cell r="Z56">
            <v>92</v>
          </cell>
          <cell r="AA56">
            <v>4000</v>
          </cell>
          <cell r="AB56">
            <v>6500</v>
          </cell>
          <cell r="AD56">
            <v>3.15E-2</v>
          </cell>
          <cell r="AE56" t="str">
            <v>t/m</v>
          </cell>
          <cell r="AH56" t="str">
            <v>機損13-1</v>
          </cell>
        </row>
        <row r="57">
          <cell r="T57" t="str">
            <v>Ｈ型鋼</v>
          </cell>
          <cell r="U57" t="str">
            <v>200型</v>
          </cell>
          <cell r="W57">
            <v>120</v>
          </cell>
          <cell r="X57">
            <v>103</v>
          </cell>
          <cell r="Y57">
            <v>102</v>
          </cell>
          <cell r="Z57">
            <v>92</v>
          </cell>
          <cell r="AA57">
            <v>4000</v>
          </cell>
          <cell r="AB57">
            <v>6500</v>
          </cell>
          <cell r="AD57">
            <v>4.99E-2</v>
          </cell>
          <cell r="AE57" t="str">
            <v>t/m</v>
          </cell>
          <cell r="AH57" t="str">
            <v>機損13-1</v>
          </cell>
        </row>
        <row r="58">
          <cell r="T58" t="str">
            <v>Ｈ型鋼</v>
          </cell>
          <cell r="U58" t="str">
            <v>250型</v>
          </cell>
          <cell r="W58">
            <v>120</v>
          </cell>
          <cell r="X58">
            <v>103</v>
          </cell>
          <cell r="Y58">
            <v>102</v>
          </cell>
          <cell r="Z58">
            <v>92</v>
          </cell>
          <cell r="AA58">
            <v>4000</v>
          </cell>
          <cell r="AB58">
            <v>6500</v>
          </cell>
          <cell r="AD58">
            <v>7.2400000000000006E-2</v>
          </cell>
          <cell r="AE58" t="str">
            <v>t/m</v>
          </cell>
          <cell r="AH58" t="str">
            <v>機損13-1</v>
          </cell>
        </row>
        <row r="59">
          <cell r="T59" t="str">
            <v>Ｈ型鋼</v>
          </cell>
          <cell r="U59" t="str">
            <v>300型</v>
          </cell>
          <cell r="W59">
            <v>120</v>
          </cell>
          <cell r="X59">
            <v>103</v>
          </cell>
          <cell r="Y59">
            <v>102</v>
          </cell>
          <cell r="Z59">
            <v>92</v>
          </cell>
          <cell r="AA59">
            <v>4000</v>
          </cell>
          <cell r="AB59">
            <v>6500</v>
          </cell>
          <cell r="AD59">
            <v>9.4E-2</v>
          </cell>
          <cell r="AE59" t="str">
            <v>t/m</v>
          </cell>
          <cell r="AH59" t="str">
            <v>機損13-1</v>
          </cell>
        </row>
        <row r="60">
          <cell r="T60" t="str">
            <v>Ｈ型鋼</v>
          </cell>
          <cell r="U60" t="str">
            <v>350型</v>
          </cell>
          <cell r="W60">
            <v>120</v>
          </cell>
          <cell r="X60">
            <v>103</v>
          </cell>
          <cell r="Y60">
            <v>102</v>
          </cell>
          <cell r="Z60">
            <v>92</v>
          </cell>
          <cell r="AA60">
            <v>4000</v>
          </cell>
          <cell r="AB60">
            <v>6500</v>
          </cell>
          <cell r="AD60">
            <v>0.13700000000000001</v>
          </cell>
          <cell r="AE60" t="str">
            <v>t/m</v>
          </cell>
          <cell r="AH60" t="str">
            <v>機損13-1</v>
          </cell>
        </row>
        <row r="61">
          <cell r="T61" t="str">
            <v>Ｈ型鋼</v>
          </cell>
          <cell r="U61" t="str">
            <v>400型</v>
          </cell>
          <cell r="W61">
            <v>122</v>
          </cell>
          <cell r="X61">
            <v>105</v>
          </cell>
          <cell r="Y61">
            <v>104</v>
          </cell>
          <cell r="Z61">
            <v>94</v>
          </cell>
          <cell r="AA61">
            <v>4000</v>
          </cell>
          <cell r="AB61">
            <v>6500</v>
          </cell>
          <cell r="AD61">
            <v>0.17199999999999999</v>
          </cell>
          <cell r="AE61" t="str">
            <v>t/m</v>
          </cell>
          <cell r="AH61" t="str">
            <v>機損13-1</v>
          </cell>
        </row>
        <row r="62">
          <cell r="T62" t="str">
            <v>Ｈ型鋼</v>
          </cell>
          <cell r="U62" t="str">
            <v>594型</v>
          </cell>
          <cell r="W62">
            <v>139</v>
          </cell>
          <cell r="X62">
            <v>125</v>
          </cell>
          <cell r="Y62">
            <v>125</v>
          </cell>
          <cell r="Z62">
            <v>120</v>
          </cell>
          <cell r="AA62">
            <v>4000</v>
          </cell>
          <cell r="AB62">
            <v>6500</v>
          </cell>
          <cell r="AD62">
            <v>0.17499999999999999</v>
          </cell>
          <cell r="AE62" t="str">
            <v>t/m</v>
          </cell>
          <cell r="AH62" t="str">
            <v>機損13-1</v>
          </cell>
        </row>
        <row r="63">
          <cell r="T63" t="str">
            <v>山留Ｈ型主部材</v>
          </cell>
          <cell r="U63" t="str">
            <v>250-400型</v>
          </cell>
          <cell r="V63">
            <v>105000</v>
          </cell>
          <cell r="W63">
            <v>145</v>
          </cell>
          <cell r="X63">
            <v>125</v>
          </cell>
          <cell r="Y63">
            <v>115</v>
          </cell>
          <cell r="Z63">
            <v>105</v>
          </cell>
          <cell r="AA63">
            <v>7600</v>
          </cell>
          <cell r="AB63">
            <v>7600</v>
          </cell>
          <cell r="AD63">
            <v>0.08</v>
          </cell>
          <cell r="AE63" t="str">
            <v>t/m</v>
          </cell>
          <cell r="AH63" t="str">
            <v>機損13-1</v>
          </cell>
        </row>
        <row r="64">
          <cell r="T64" t="str">
            <v>山留Ｈ型主部材</v>
          </cell>
          <cell r="U64" t="str">
            <v>250-400型</v>
          </cell>
          <cell r="V64">
            <v>105000</v>
          </cell>
          <cell r="W64">
            <v>145</v>
          </cell>
          <cell r="X64">
            <v>125</v>
          </cell>
          <cell r="Y64">
            <v>115</v>
          </cell>
          <cell r="Z64">
            <v>105</v>
          </cell>
          <cell r="AA64">
            <v>7600</v>
          </cell>
          <cell r="AB64">
            <v>7600</v>
          </cell>
          <cell r="AD64">
            <v>0.1</v>
          </cell>
          <cell r="AE64" t="str">
            <v>t/m</v>
          </cell>
          <cell r="AH64" t="str">
            <v>機損13-1</v>
          </cell>
        </row>
        <row r="65">
          <cell r="T65" t="str">
            <v>山留Ｈ型主部材</v>
          </cell>
          <cell r="U65" t="str">
            <v>250-400型</v>
          </cell>
          <cell r="V65">
            <v>105000</v>
          </cell>
          <cell r="W65">
            <v>145</v>
          </cell>
          <cell r="X65">
            <v>125</v>
          </cell>
          <cell r="Y65">
            <v>115</v>
          </cell>
          <cell r="Z65">
            <v>105</v>
          </cell>
          <cell r="AA65">
            <v>7600</v>
          </cell>
          <cell r="AB65">
            <v>7600</v>
          </cell>
          <cell r="AD65">
            <v>0.15</v>
          </cell>
          <cell r="AE65" t="str">
            <v>t/m</v>
          </cell>
          <cell r="AH65" t="str">
            <v>機損13-1</v>
          </cell>
        </row>
        <row r="66">
          <cell r="T66" t="str">
            <v>山留Ｈ型主部材</v>
          </cell>
          <cell r="U66" t="str">
            <v>250-400型</v>
          </cell>
          <cell r="V66">
            <v>105000</v>
          </cell>
          <cell r="W66">
            <v>145</v>
          </cell>
          <cell r="X66">
            <v>125</v>
          </cell>
          <cell r="Y66">
            <v>115</v>
          </cell>
          <cell r="Z66">
            <v>105</v>
          </cell>
          <cell r="AA66">
            <v>7600</v>
          </cell>
          <cell r="AB66">
            <v>7600</v>
          </cell>
          <cell r="AD66">
            <v>0.2</v>
          </cell>
          <cell r="AE66" t="str">
            <v>t/m</v>
          </cell>
        </row>
        <row r="67">
          <cell r="T67" t="str">
            <v>山留Ｈ型主部材</v>
          </cell>
          <cell r="U67" t="str">
            <v>副部材(A)</v>
          </cell>
          <cell r="V67">
            <v>269000</v>
          </cell>
          <cell r="W67">
            <v>385</v>
          </cell>
          <cell r="X67">
            <v>329</v>
          </cell>
          <cell r="Y67">
            <v>287</v>
          </cell>
          <cell r="Z67">
            <v>259</v>
          </cell>
          <cell r="AA67">
            <v>7600</v>
          </cell>
          <cell r="AB67">
            <v>7600</v>
          </cell>
        </row>
        <row r="68">
          <cell r="T68" t="str">
            <v>山留Ｈ型主部材</v>
          </cell>
          <cell r="U68" t="str">
            <v>副部材(B)</v>
          </cell>
          <cell r="AB68">
            <v>160000</v>
          </cell>
        </row>
        <row r="69">
          <cell r="W69" t="str">
            <v>1ｰ3月</v>
          </cell>
          <cell r="X69" t="str">
            <v>4-6月</v>
          </cell>
          <cell r="Y69" t="str">
            <v>7ｰ12月</v>
          </cell>
          <cell r="Z69" t="str">
            <v>13ｰ24月</v>
          </cell>
        </row>
        <row r="70">
          <cell r="V70" t="str">
            <v>(円/m2)</v>
          </cell>
          <cell r="W70" t="str">
            <v>(円/m2)</v>
          </cell>
          <cell r="X70" t="str">
            <v>(円/m2)</v>
          </cell>
          <cell r="Y70" t="str">
            <v>(円/m2)</v>
          </cell>
          <cell r="Z70" t="str">
            <v>(円/m2)</v>
          </cell>
          <cell r="AB70" t="str">
            <v>(円/m2)</v>
          </cell>
        </row>
        <row r="71">
          <cell r="T71" t="str">
            <v>覆　工　板</v>
          </cell>
          <cell r="U71" t="str">
            <v>鋼製(183kg/m2)</v>
          </cell>
          <cell r="V71">
            <v>29000</v>
          </cell>
          <cell r="W71">
            <v>1070</v>
          </cell>
          <cell r="X71">
            <v>850</v>
          </cell>
          <cell r="Y71">
            <v>710</v>
          </cell>
          <cell r="Z71">
            <v>630</v>
          </cell>
          <cell r="AA71">
            <v>1350</v>
          </cell>
          <cell r="AB71">
            <v>1350</v>
          </cell>
          <cell r="AD71">
            <v>0.183</v>
          </cell>
          <cell r="AE71" t="str">
            <v>kg/m2</v>
          </cell>
          <cell r="AH71" t="str">
            <v>機損13-2</v>
          </cell>
        </row>
        <row r="73">
          <cell r="V73" t="str">
            <v>(円/t)</v>
          </cell>
          <cell r="W73" t="str">
            <v>(円/t)</v>
          </cell>
          <cell r="X73" t="str">
            <v>日当り</v>
          </cell>
        </row>
        <row r="74">
          <cell r="T74" t="str">
            <v>ﾗｲﾅｰﾌﾟﾚｰﾄ</v>
          </cell>
          <cell r="U74" t="str">
            <v>φ1,700-4,000mm</v>
          </cell>
          <cell r="V74">
            <v>318000</v>
          </cell>
          <cell r="W74">
            <v>1720</v>
          </cell>
          <cell r="AH74" t="str">
            <v>機損13-22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"/>
      <sheetName val="入力シート"/>
      <sheetName val="指示書"/>
      <sheetName val="執行伺"/>
      <sheetName val="算定表"/>
      <sheetName val="変更伺"/>
      <sheetName val="変更契約結果"/>
      <sheetName val="ﾘｻｲｸﾙ法関連資料"/>
      <sheetName val="見積依頼"/>
      <sheetName val="見積結果(伺)"/>
      <sheetName val="契約書"/>
      <sheetName val="変更契約書"/>
      <sheetName val="検査調書"/>
      <sheetName val="請書"/>
      <sheetName val="監督員"/>
      <sheetName val="通知書"/>
      <sheetName val="中止"/>
      <sheetName val="中止解除"/>
      <sheetName val="検査員任命書"/>
      <sheetName val="合格通知書"/>
      <sheetName val="部分払金計算書"/>
      <sheetName val="消費税総括表"/>
    </sheetNames>
    <sheetDataSet>
      <sheetData sheetId="0">
        <row r="1">
          <cell r="A1" t="str">
            <v>近藤 定樹</v>
          </cell>
          <cell r="C1" t="str">
            <v>NNC</v>
          </cell>
          <cell r="H1" t="str">
            <v>ｵｶﾑﾗｼｮｳｲﾁ</v>
          </cell>
        </row>
        <row r="2">
          <cell r="A2" t="str">
            <v>大塚　智明</v>
          </cell>
          <cell r="C2" t="str">
            <v>ｱｰｽｸﾞﾘｰﾝ</v>
          </cell>
          <cell r="H2" t="str">
            <v>ｵｵｳﾁﾖｼｶｽﾞ</v>
          </cell>
        </row>
        <row r="3">
          <cell r="A3" t="str">
            <v>岡村 昌一</v>
          </cell>
          <cell r="C3" t="str">
            <v>ｱﾍﾞﾃﾞﾝｷｼｮｳｶｲ</v>
          </cell>
          <cell r="H3" t="str">
            <v>ﾔﾏｸﾞﾁｼｭﾝｽｹ</v>
          </cell>
        </row>
        <row r="4">
          <cell r="A4" t="str">
            <v>大内　義和</v>
          </cell>
          <cell r="C4" t="str">
            <v>ｱﾙｸ</v>
          </cell>
          <cell r="H4" t="str">
            <v>ｺｽｷﾞﾄｼﾋｺ</v>
          </cell>
        </row>
        <row r="5">
          <cell r="A5" t="str">
            <v>高橋　賢一</v>
          </cell>
          <cell r="C5" t="str">
            <v>ｲｲﾂﾞﾅｹﾝｷ</v>
          </cell>
          <cell r="H5" t="str">
            <v>ﾄﾀﾞﾕｳｽｹ</v>
          </cell>
        </row>
        <row r="6">
          <cell r="C6" t="str">
            <v>ｲｶｻﾞﾜｹﾝｾﾂ</v>
          </cell>
          <cell r="H6" t="str">
            <v>ｺｳﾉﾏｻﾕｷ</v>
          </cell>
        </row>
        <row r="7">
          <cell r="C7" t="str">
            <v>ｲｸﾞﾁｹﾝｾﾂｺｳｷﾞｮｳ</v>
          </cell>
          <cell r="H7" t="str">
            <v>ﾏﾂｲﾀﾂﾔ</v>
          </cell>
        </row>
        <row r="8">
          <cell r="C8" t="str">
            <v>ｲｹﾀﾞｺｳｷﾞｮｳ</v>
          </cell>
          <cell r="H8" t="str">
            <v>ｾｼﾀﾂﾖｼ</v>
          </cell>
        </row>
        <row r="9">
          <cell r="C9" t="str">
            <v>ｲｻﾊｲｶｲﾊﾂ</v>
          </cell>
          <cell r="H9" t="str">
            <v>ｻｶｲﾄｼﾀﾂ</v>
          </cell>
        </row>
        <row r="10">
          <cell r="C10" t="str">
            <v>ｲｻﾊｲｸﾞﾐ</v>
          </cell>
        </row>
        <row r="11">
          <cell r="C11" t="str">
            <v>ｲｼｶﾞﾐｻﾝｷﾞｮｳ</v>
          </cell>
        </row>
        <row r="12">
          <cell r="C12" t="str">
            <v>ｲｼﾞﾏｸﾞﾐ</v>
          </cell>
        </row>
        <row r="13">
          <cell r="C13" t="str">
            <v>ｲｼﾏﾙﾃﾞﾝｷ</v>
          </cell>
        </row>
        <row r="14">
          <cell r="C14" t="str">
            <v>ｲﾂﾈｺｳｷﾞｮｳ</v>
          </cell>
        </row>
        <row r="15">
          <cell r="C15" t="str">
            <v>ｲﾄｳｺｳｼﾞ</v>
          </cell>
        </row>
        <row r="16">
          <cell r="C16" t="str">
            <v>ｲﾉｳｴｻﾝｷﾞｮｳ</v>
          </cell>
        </row>
        <row r="17">
          <cell r="C17" t="str">
            <v>ｳｴﾀﾞｹﾝｾﾂ</v>
          </cell>
        </row>
        <row r="18">
          <cell r="C18" t="str">
            <v>ｳｵﾇﾏｸﾘｰﾝｻｰﾋﾞｽ</v>
          </cell>
        </row>
        <row r="19">
          <cell r="C19" t="str">
            <v>ｳｵﾇﾏｻｸｾﾝ</v>
          </cell>
        </row>
        <row r="20">
          <cell r="C20" t="str">
            <v>ｳｵﾇﾏｿｳｷﾞｮｳ</v>
          </cell>
        </row>
        <row r="21">
          <cell r="C21" t="str">
            <v>ｴｸﾞﾁｾﾂﾋﾞｺｳｷﾞｮｳ</v>
          </cell>
        </row>
        <row r="22">
          <cell r="C22" t="str">
            <v>ｴﾂﾅﾝﾄﾞｹﾝ</v>
          </cell>
        </row>
        <row r="23">
          <cell r="C23" t="str">
            <v>ｵｵﾆｼｾﾂﾋﾞｺｳｷﾞｮｳ</v>
          </cell>
        </row>
        <row r="24">
          <cell r="C24" t="str">
            <v>ｵｵﾉﾔ</v>
          </cell>
        </row>
        <row r="25">
          <cell r="C25" t="str">
            <v>ｵｵｸﾎﾞﾃﾞﾝｾﾂ</v>
          </cell>
        </row>
        <row r="26">
          <cell r="C26" t="str">
            <v>ｵﾉﾂﾞｶｶﾝｺｳ</v>
          </cell>
        </row>
        <row r="27">
          <cell r="C27" t="str">
            <v>ｶﾞｲﾉｹﾝｾﾂ</v>
          </cell>
        </row>
        <row r="28">
          <cell r="C28" t="str">
            <v>ｶｸﾀﾞｾﾂﾋﾞ</v>
          </cell>
        </row>
        <row r="29">
          <cell r="C29" t="str">
            <v>ｶｸﾔﾏｶｲﾊﾂ</v>
          </cell>
        </row>
        <row r="30">
          <cell r="C30" t="str">
            <v>ｶｻﾊﾗｹﾝｾﾂ</v>
          </cell>
        </row>
        <row r="31">
          <cell r="C31" t="str">
            <v>ｶﾄﾞﾔｹﾝｾﾂ</v>
          </cell>
        </row>
        <row r="32">
          <cell r="C32" t="str">
            <v>ｶﾈｶｶｲﾊﾂ</v>
          </cell>
        </row>
        <row r="33">
          <cell r="C33" t="str">
            <v>ｶﾈｶｹﾝｾﾂ</v>
          </cell>
        </row>
        <row r="34">
          <cell r="C34" t="str">
            <v>ｶﾐﾑﾗｹﾝｾﾂ</v>
          </cell>
        </row>
        <row r="35">
          <cell r="C35" t="str">
            <v>ｶﾜｶﾐｹﾝｾﾂ</v>
          </cell>
        </row>
        <row r="36">
          <cell r="C36" t="str">
            <v>ｷﾞｹﾝ</v>
          </cell>
        </row>
        <row r="37">
          <cell r="C37" t="str">
            <v>ｷﾀﾑﾗｼｮｳｼﾞ</v>
          </cell>
        </row>
        <row r="38">
          <cell r="C38" t="str">
            <v>ｷﾘｭｳｹﾝｻﾞｲｺｳｷﾞｮｳ</v>
          </cell>
        </row>
        <row r="39">
          <cell r="C39" t="str">
            <v>ｷﾘｭｳｺｳｷﾞｮｳ</v>
          </cell>
        </row>
        <row r="40">
          <cell r="C40" t="str">
            <v>ｸｵﾝﾃｯｸ</v>
          </cell>
        </row>
        <row r="41">
          <cell r="C41" t="str">
            <v>ｸﾘｱｾﾂﾋﾞ</v>
          </cell>
        </row>
        <row r="42">
          <cell r="C42" t="str">
            <v>ｸﾜﾊﾞﾗｹﾝｾﾂ</v>
          </cell>
        </row>
        <row r="43">
          <cell r="C43" t="str">
            <v>ｸﾜﾊﾞﾗｻｸｾﾝ</v>
          </cell>
        </row>
        <row r="44">
          <cell r="C44" t="str">
            <v>ｹﾝﾃｯｸ</v>
          </cell>
        </row>
        <row r="45">
          <cell r="C45" t="str">
            <v>ｹﾝﾃﾞﾝｼｬ</v>
          </cell>
        </row>
        <row r="46">
          <cell r="C46" t="str">
            <v>ｺｳｼﾝﾃﾞﾝｾﾂ</v>
          </cell>
        </row>
        <row r="47">
          <cell r="C47" t="str">
            <v>ｺｳﾀﾞｼﾞｭｳｾﾂ</v>
          </cell>
        </row>
        <row r="48">
          <cell r="C48" t="str">
            <v>ｺｼﾞﾏﾃﾞﾝｾﾂ</v>
          </cell>
        </row>
        <row r="49">
          <cell r="C49" t="str">
            <v>ｺﾏｶﾞﾀ</v>
          </cell>
        </row>
        <row r="50">
          <cell r="C50" t="str">
            <v>ｺﾏｶﾞﾀｼﾞｭｳｷ</v>
          </cell>
        </row>
        <row r="51">
          <cell r="C51" t="str">
            <v>ｻｲｷｼﾞｭｳｹﾝ</v>
          </cell>
        </row>
        <row r="52">
          <cell r="C52" t="str">
            <v>ｻｶｲ</v>
          </cell>
        </row>
        <row r="53">
          <cell r="C53" t="str">
            <v>ｻｸﾗｲｹﾝｾﾂ</v>
          </cell>
        </row>
        <row r="54">
          <cell r="C54" t="str">
            <v>ｻﾄﾞﾔ</v>
          </cell>
        </row>
        <row r="55">
          <cell r="C55" t="str">
            <v>ｻﾝｷｮｳｾﾂﾋﾞ</v>
          </cell>
        </row>
        <row r="56">
          <cell r="C56" t="str">
            <v>ｻﾝﾖｳｺｳｷﾞｮｳ</v>
          </cell>
        </row>
        <row r="57">
          <cell r="C57" t="str">
            <v>ｼｵﾔｾﾂﾋﾞ</v>
          </cell>
        </row>
        <row r="58">
          <cell r="C58" t="str">
            <v>ｼﾀﾞﾃﾞﾝｷｺｳｷﾞｮｳ</v>
          </cell>
        </row>
        <row r="59">
          <cell r="C59" t="str">
            <v>ｼﾏﾀﾞｸﾞﾐ</v>
          </cell>
        </row>
        <row r="60">
          <cell r="C60" t="str">
            <v>ｼﾞｮｳｴﾂｹﾝｾﾂｺｳｷﾞｮｳ</v>
          </cell>
        </row>
        <row r="61">
          <cell r="C61" t="str">
            <v>ｼﾝｴﾂﾎｿｳ</v>
          </cell>
        </row>
        <row r="62">
          <cell r="C62" t="str">
            <v>ｼﾝｾｲ</v>
          </cell>
        </row>
        <row r="63">
          <cell r="C63" t="str">
            <v>ｼﾝﾒｲｹﾝｾﾂ</v>
          </cell>
        </row>
        <row r="64">
          <cell r="C64" t="str">
            <v>ｽﾊﾞﾙｺｳｷﾞｮｳ</v>
          </cell>
        </row>
        <row r="65">
          <cell r="C65" t="str">
            <v>ｾｲﾃﾞﾝｼｬ</v>
          </cell>
        </row>
        <row r="66">
          <cell r="C66" t="str">
            <v>ｾｷｸﾞﾐ</v>
          </cell>
        </row>
        <row r="67">
          <cell r="C67" t="str">
            <v>ｾｷﾃﾞﾝｷ</v>
          </cell>
        </row>
        <row r="68">
          <cell r="C68" t="str">
            <v>ｿｳｹﾝ</v>
          </cell>
        </row>
        <row r="69">
          <cell r="C69" t="str">
            <v>ｿｳﾜ</v>
          </cell>
        </row>
        <row r="70">
          <cell r="C70" t="str">
            <v>ﾀﾞｲｴｲｹﾝｾﾂ</v>
          </cell>
        </row>
        <row r="71">
          <cell r="C71" t="str">
            <v>ﾀﾞｲｹﾝｷｷﾞｮｳ</v>
          </cell>
        </row>
        <row r="72">
          <cell r="C72" t="str">
            <v>ﾀｲｺｳ</v>
          </cell>
        </row>
        <row r="73">
          <cell r="C73" t="str">
            <v>ﾀﾞｲｼﾝﾃﾞﾝｷ</v>
          </cell>
        </row>
        <row r="74">
          <cell r="C74" t="str">
            <v>ﾀｲｾｲｺｳｷﾞｮｳ</v>
          </cell>
        </row>
        <row r="75">
          <cell r="C75" t="str">
            <v>ﾀｲﾎｳﾁｶｶｲﾊﾂ</v>
          </cell>
        </row>
        <row r="76">
          <cell r="C76" t="str">
            <v>ﾀｶﾊｼｹﾝｾﾂ</v>
          </cell>
        </row>
        <row r="77">
          <cell r="C77" t="str">
            <v>ﾀｶﾊｼﾃﾞﾝｷﾞｮｳ</v>
          </cell>
        </row>
        <row r="78">
          <cell r="C78" t="str">
            <v>ﾀｶﾑﾗｹﾝｾﾂ</v>
          </cell>
        </row>
        <row r="79">
          <cell r="C79" t="str">
            <v>ﾀｸｴﾂ</v>
          </cell>
        </row>
        <row r="80">
          <cell r="C80" t="str">
            <v>ﾀﾁﾊﾞﾅｺｳｷﾞｮｳ</v>
          </cell>
        </row>
        <row r="81">
          <cell r="C81" t="str">
            <v>ﾀﾈﾑﾗｹﾝｾﾂ</v>
          </cell>
        </row>
        <row r="82">
          <cell r="C82" t="str">
            <v>ﾁｮｳﾖｳﾄﾞｳ</v>
          </cell>
        </row>
        <row r="83">
          <cell r="C83" t="str">
            <v>ﾃｨｰｲｰﾜｰｸｽ</v>
          </cell>
        </row>
        <row r="84">
          <cell r="C84" t="str">
            <v>ﾄｳﾌﾞｹﾝｾﾂ</v>
          </cell>
        </row>
        <row r="85">
          <cell r="C85" t="str">
            <v>ﾄﾔﾏﾃﾞﾝｷ</v>
          </cell>
        </row>
        <row r="86">
          <cell r="C86" t="str">
            <v>ﾄﾞﾘｰﾑ</v>
          </cell>
        </row>
        <row r="87">
          <cell r="C87" t="str">
            <v>ﾅｶｻﾞﾜｼﾞｭｳｷ</v>
          </cell>
        </row>
        <row r="88">
          <cell r="C88" t="str">
            <v>ﾅｶｼﾝｸﾞﾐ</v>
          </cell>
        </row>
        <row r="89">
          <cell r="C89" t="str">
            <v>ﾅｶﾉｱｲｼｽﾃﾑ</v>
          </cell>
        </row>
        <row r="90">
          <cell r="C90" t="str">
            <v>ﾅｶﾖｼｺｰﾎﾟﾚｰｼｮﾝ</v>
          </cell>
        </row>
        <row r="91">
          <cell r="C91" t="str">
            <v>ﾅｶﾖｼｼｮｳｶｲ</v>
          </cell>
        </row>
        <row r="92">
          <cell r="C92" t="str">
            <v>ﾅｸﾞﾓﾎﾞｰﾘﾝｸﾞ</v>
          </cell>
        </row>
        <row r="93">
          <cell r="C93" t="str">
            <v>ﾆｲｶﾞﾀｶﾞｰﾋﾞｯﾁﾞ</v>
          </cell>
        </row>
        <row r="94">
          <cell r="C94" t="str">
            <v>ﾆｲｶﾞﾀｼﾞｬﾘｹﾝｾﾂｺｳｷﾞｮｳ</v>
          </cell>
        </row>
        <row r="95">
          <cell r="C95" t="str">
            <v>ﾆｲｶﾞﾀｾﾙﾃｯｸ</v>
          </cell>
        </row>
        <row r="96">
          <cell r="C96" t="str">
            <v>ﾆｲｶﾞﾀﾀﾞｲﾁ</v>
          </cell>
        </row>
        <row r="97">
          <cell r="C97" t="str">
            <v>ﾆｲｶﾞﾀﾐﾗｲｹﾝｾﾂ</v>
          </cell>
        </row>
        <row r="98">
          <cell r="C98" t="str">
            <v>ﾆｲｶﾞﾀﾘｮｸｽｲｻｰﾋﾞｽ</v>
          </cell>
        </row>
        <row r="99">
          <cell r="C99" t="str">
            <v>ﾆｼｶﾀｼﾞｭｳｾﾂ</v>
          </cell>
        </row>
        <row r="100">
          <cell r="C100" t="str">
            <v>ﾆｯｻｸ</v>
          </cell>
        </row>
        <row r="101">
          <cell r="C101" t="str">
            <v>ﾆﾎﾝﾄﾞｳﾛ</v>
          </cell>
        </row>
        <row r="102">
          <cell r="C102" t="str">
            <v>ﾊｸｼﾝﾄﾞｳﾛ</v>
          </cell>
        </row>
        <row r="103">
          <cell r="C103" t="str">
            <v>ﾊﾌﾞｷｸﾞﾐ</v>
          </cell>
        </row>
        <row r="104">
          <cell r="C104" t="str">
            <v>ﾊﾌﾞｷｹﾝｾﾂ</v>
          </cell>
        </row>
        <row r="105">
          <cell r="C105" t="str">
            <v>ﾊﾔｼｽｲﾄﾞｳ</v>
          </cell>
        </row>
        <row r="106">
          <cell r="C106" t="str">
            <v>ﾊﾗｻﾜｺｳｷﾞｮｳ</v>
          </cell>
        </row>
        <row r="107">
          <cell r="C107" t="str">
            <v>ﾌｴﾀﾞｸﾞﾐ</v>
          </cell>
        </row>
        <row r="108">
          <cell r="C108" t="str">
            <v>ﾌｸﾀﾞﾄﾞｳﾛ</v>
          </cell>
        </row>
        <row r="109">
          <cell r="C109" t="str">
            <v>ﾌｼﾞｹﾝｾﾂ</v>
          </cell>
        </row>
        <row r="110">
          <cell r="C110" t="str">
            <v>ﾏﾁﾀﾞｹﾝｾﾂ</v>
          </cell>
        </row>
        <row r="111">
          <cell r="C111" t="str">
            <v>ﾏﾁﾀﾞﾌﾟﾗﾝﾆﾝｸﾞ</v>
          </cell>
        </row>
        <row r="112">
          <cell r="C112" t="str">
            <v>ﾏﾂﾀﾞｹﾝｾﾂ</v>
          </cell>
        </row>
        <row r="113">
          <cell r="C113" t="str">
            <v>ﾏﾙｲｻｸｾﾝ</v>
          </cell>
        </row>
        <row r="114">
          <cell r="C114" t="str">
            <v>ﾏﾙｶﾜﾔｺｳﾑﾃﾝ</v>
          </cell>
        </row>
        <row r="115">
          <cell r="C115" t="str">
            <v>ﾏﾙﾔﾏｸﾞﾐ</v>
          </cell>
        </row>
        <row r="116">
          <cell r="C116" t="str">
            <v>ﾐｷｹﾝｾﾂｺｳｷﾞｮｳ</v>
          </cell>
        </row>
        <row r="117">
          <cell r="C117" t="str">
            <v>ﾐﾄﾞﾘﾃﾞﾝｷﾞｮｳ</v>
          </cell>
        </row>
        <row r="118">
          <cell r="C118" t="str">
            <v>ﾐﾅﾐｳｵﾇﾏｼﾕｳｾﾂｷｮｳｶｲ</v>
          </cell>
        </row>
        <row r="119">
          <cell r="C119" t="str">
            <v>ﾐﾔﾅｶｶｲﾊﾂ</v>
          </cell>
        </row>
        <row r="120">
          <cell r="C120" t="str">
            <v>ﾐﾔﾅｶﾏﾈｼﾞﾒﾝﾄ</v>
          </cell>
        </row>
        <row r="121">
          <cell r="C121" t="str">
            <v>ﾑｲｶﾏﾁｶｯﾀｺｳｷﾞｮｳ</v>
          </cell>
        </row>
        <row r="122">
          <cell r="C122" t="str">
            <v>ﾑｲｶﾏﾁｻﾝｷﾞｮｳｹﾝｾﾂ</v>
          </cell>
        </row>
        <row r="123">
          <cell r="C123" t="str">
            <v>ﾑｲｶﾏﾁｼﾞｭｳｷｷｮｳﾄﾞｳｸﾐｱｲ</v>
          </cell>
        </row>
        <row r="124">
          <cell r="C124" t="str">
            <v>ﾑｲｶﾏﾁﾎﾄﾞｳ</v>
          </cell>
        </row>
        <row r="125">
          <cell r="C125" t="str">
            <v>ﾒｲｺｳﾃﾞﾝｷ</v>
          </cell>
        </row>
        <row r="126">
          <cell r="C126" t="str">
            <v>ﾓﾄﾐｾｹﾝｾﾂ</v>
          </cell>
        </row>
        <row r="127">
          <cell r="C127" t="str">
            <v>ﾔﾏｻﾞｷｸﾞﾐ</v>
          </cell>
        </row>
        <row r="128">
          <cell r="C128" t="str">
            <v>ﾔﾏｻﾞｷｹﾝｾﾂｺｳｷﾞｮｳ</v>
          </cell>
        </row>
        <row r="129">
          <cell r="C129" t="str">
            <v>ﾔﾏｻﾞｷｺｳｷﾞｮｳ</v>
          </cell>
        </row>
        <row r="130">
          <cell r="C130" t="str">
            <v>ﾔﾏﾀﾞｺｳｷﾞｮｳ</v>
          </cell>
        </row>
        <row r="131">
          <cell r="C131" t="str">
            <v>ﾔﾏﾀﾞｺｳｷﾞｮｳ(ｱﾅﾁﾞ)</v>
          </cell>
        </row>
        <row r="132">
          <cell r="C132" t="str">
            <v>ﾔﾏﾀﾞﾃﾞﾝｷｺｳｼﾞﾃﾝ</v>
          </cell>
        </row>
        <row r="133">
          <cell r="C133" t="str">
            <v>ﾔﾏﾀﾞﾃﾞﾝｷｻｰﾋﾞｽ</v>
          </cell>
        </row>
        <row r="134">
          <cell r="C134" t="str">
            <v>ﾔﾏﾓﾄｷｿｺｳｷﾞｮｳ</v>
          </cell>
        </row>
        <row r="135">
          <cell r="C135" t="str">
            <v>ﾕｷｸﾞﾆﾌﾛﾝﾃｨｱ</v>
          </cell>
        </row>
        <row r="136">
          <cell r="C136" t="str">
            <v>ﾖｼｻﾞﾜｸﾞﾐ</v>
          </cell>
        </row>
        <row r="137">
          <cell r="C137" t="str">
            <v>ﾖｼﾀﾞﾃﾞﾝｷ</v>
          </cell>
        </row>
        <row r="138">
          <cell r="C138" t="str">
            <v>ﾘｮｸﾁｶｲﾊﾂ</v>
          </cell>
        </row>
        <row r="139">
          <cell r="C139" t="str">
            <v>ﾜﾘﾀｶｲﾊﾂ</v>
          </cell>
        </row>
        <row r="140">
          <cell r="C140" t="str">
            <v>ﾜﾘﾀｸﾞﾐ</v>
          </cell>
        </row>
        <row r="141">
          <cell r="C141" t="str">
            <v>ﾕｱﾃｯｸ</v>
          </cell>
        </row>
        <row r="142">
          <cell r="C142" t="str">
            <v>ﾀﾁﾉﾃﾞﾝｷ</v>
          </cell>
        </row>
        <row r="143">
          <cell r="C143" t="str">
            <v>ﾀｲﾖｳｾﾂﾋﾞｺｳｷﾞｮｳ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CCFF99"/>
  </sheetPr>
  <dimension ref="A1:K1012"/>
  <sheetViews>
    <sheetView tabSelected="1" view="pageBreakPreview" zoomScale="136" zoomScaleNormal="100" zoomScaleSheetLayoutView="136" workbookViewId="0">
      <selection activeCell="A177" sqref="A177:D178"/>
    </sheetView>
  </sheetViews>
  <sheetFormatPr defaultColWidth="9" defaultRowHeight="13.5" x14ac:dyDescent="0.15"/>
  <cols>
    <col min="1" max="1" width="5.625" style="19" customWidth="1"/>
    <col min="2" max="3" width="17.75" style="20" customWidth="1"/>
    <col min="4" max="4" width="25.625" style="21" customWidth="1"/>
    <col min="5" max="5" width="8.625" style="22" customWidth="1"/>
    <col min="6" max="6" width="5.625" style="23" customWidth="1"/>
    <col min="7" max="7" width="12.625" style="24" customWidth="1"/>
    <col min="8" max="8" width="22.625" style="128" customWidth="1"/>
    <col min="9" max="9" width="22.625" style="90" customWidth="1"/>
    <col min="10" max="11" width="8.5" style="90" customWidth="1"/>
    <col min="12" max="16384" width="9" style="51"/>
  </cols>
  <sheetData>
    <row r="1" spans="1:11" s="18" customFormat="1" ht="11.65" customHeight="1" x14ac:dyDescent="0.15">
      <c r="A1" s="288" t="s">
        <v>445</v>
      </c>
      <c r="B1" s="289"/>
      <c r="C1" s="289"/>
      <c r="D1" s="69"/>
      <c r="E1" s="2"/>
      <c r="F1" s="2"/>
      <c r="G1" s="2"/>
      <c r="H1" s="109"/>
      <c r="I1" s="292" t="s">
        <v>64</v>
      </c>
      <c r="J1" s="94"/>
      <c r="K1" s="94"/>
    </row>
    <row r="2" spans="1:11" s="18" customFormat="1" ht="11.65" customHeight="1" x14ac:dyDescent="0.15">
      <c r="A2" s="290"/>
      <c r="B2" s="291"/>
      <c r="C2" s="291"/>
      <c r="D2" s="70"/>
      <c r="E2" s="3"/>
      <c r="F2" s="3"/>
      <c r="G2" s="3"/>
      <c r="H2" s="110"/>
      <c r="I2" s="293"/>
      <c r="J2" s="94"/>
      <c r="K2" s="94"/>
    </row>
    <row r="3" spans="1:11" s="18" customFormat="1" ht="11.65" customHeight="1" x14ac:dyDescent="0.15">
      <c r="A3" s="155" t="s">
        <v>0</v>
      </c>
      <c r="B3" s="129" t="s">
        <v>431</v>
      </c>
      <c r="C3" s="157"/>
      <c r="D3" s="159" t="s">
        <v>3</v>
      </c>
      <c r="E3" s="161" t="s">
        <v>1</v>
      </c>
      <c r="F3" s="163" t="s">
        <v>2</v>
      </c>
      <c r="G3" s="129" t="s">
        <v>432</v>
      </c>
      <c r="H3" s="131" t="s">
        <v>433</v>
      </c>
      <c r="I3" s="165" t="s">
        <v>434</v>
      </c>
    </row>
    <row r="4" spans="1:11" s="18" customFormat="1" ht="11.65" customHeight="1" x14ac:dyDescent="0.15">
      <c r="A4" s="156"/>
      <c r="B4" s="130"/>
      <c r="C4" s="158"/>
      <c r="D4" s="160"/>
      <c r="E4" s="162"/>
      <c r="F4" s="164"/>
      <c r="G4" s="130"/>
      <c r="H4" s="132"/>
      <c r="I4" s="166"/>
    </row>
    <row r="5" spans="1:11" s="18" customFormat="1" ht="11.65" customHeight="1" x14ac:dyDescent="0.15">
      <c r="A5" s="199" t="s">
        <v>93</v>
      </c>
      <c r="B5" s="270" t="s">
        <v>25</v>
      </c>
      <c r="C5" s="271"/>
      <c r="D5" s="249"/>
      <c r="E5" s="4"/>
      <c r="F5" s="5"/>
      <c r="G5" s="56"/>
      <c r="H5" s="111"/>
      <c r="I5" s="165"/>
      <c r="J5" s="95"/>
      <c r="K5" s="95"/>
    </row>
    <row r="6" spans="1:11" s="18" customFormat="1" ht="11.65" customHeight="1" x14ac:dyDescent="0.15">
      <c r="A6" s="138"/>
      <c r="B6" s="209"/>
      <c r="C6" s="264"/>
      <c r="D6" s="200"/>
      <c r="E6" s="1"/>
      <c r="F6" s="6"/>
      <c r="G6" s="57"/>
      <c r="H6" s="112"/>
      <c r="I6" s="262"/>
      <c r="J6" s="95"/>
      <c r="K6" s="95"/>
    </row>
    <row r="7" spans="1:11" s="18" customFormat="1" ht="11.65" customHeight="1" x14ac:dyDescent="0.15">
      <c r="A7" s="137" t="s">
        <v>94</v>
      </c>
      <c r="B7" s="208" t="s">
        <v>184</v>
      </c>
      <c r="C7" s="263"/>
      <c r="D7" s="265"/>
      <c r="E7" s="7"/>
      <c r="F7" s="8"/>
      <c r="G7" s="58"/>
      <c r="H7" s="113"/>
      <c r="I7" s="135"/>
      <c r="J7" s="49"/>
      <c r="K7" s="49"/>
    </row>
    <row r="8" spans="1:11" s="18" customFormat="1" ht="11.65" customHeight="1" x14ac:dyDescent="0.15">
      <c r="A8" s="138"/>
      <c r="B8" s="209"/>
      <c r="C8" s="264"/>
      <c r="D8" s="266"/>
      <c r="E8" s="7">
        <v>1</v>
      </c>
      <c r="F8" s="8" t="s">
        <v>34</v>
      </c>
      <c r="G8" s="57"/>
      <c r="H8" s="112">
        <f>H60</f>
        <v>0</v>
      </c>
      <c r="I8" s="136"/>
      <c r="J8" s="49"/>
      <c r="K8" s="49"/>
    </row>
    <row r="9" spans="1:11" s="18" customFormat="1" ht="11.65" customHeight="1" x14ac:dyDescent="0.15">
      <c r="A9" s="137" t="s">
        <v>95</v>
      </c>
      <c r="B9" s="208" t="s">
        <v>185</v>
      </c>
      <c r="C9" s="263"/>
      <c r="D9" s="133"/>
      <c r="E9" s="9"/>
      <c r="F9" s="10"/>
      <c r="G9" s="58"/>
      <c r="H9" s="113"/>
      <c r="I9" s="135"/>
      <c r="J9" s="49"/>
      <c r="K9" s="49"/>
    </row>
    <row r="10" spans="1:11" s="18" customFormat="1" ht="11.65" customHeight="1" x14ac:dyDescent="0.15">
      <c r="A10" s="138"/>
      <c r="B10" s="209"/>
      <c r="C10" s="264"/>
      <c r="D10" s="134"/>
      <c r="E10" s="1">
        <v>1</v>
      </c>
      <c r="F10" s="6" t="s">
        <v>34</v>
      </c>
      <c r="G10" s="57"/>
      <c r="H10" s="112">
        <f>H104</f>
        <v>0</v>
      </c>
      <c r="I10" s="136"/>
      <c r="J10" s="49"/>
      <c r="K10" s="49"/>
    </row>
    <row r="11" spans="1:11" s="18" customFormat="1" ht="11.65" customHeight="1" x14ac:dyDescent="0.15">
      <c r="A11" s="137" t="s">
        <v>186</v>
      </c>
      <c r="B11" s="139" t="s">
        <v>443</v>
      </c>
      <c r="C11" s="140"/>
      <c r="D11" s="27"/>
      <c r="E11" s="9"/>
      <c r="F11" s="10"/>
      <c r="G11" s="58"/>
      <c r="H11" s="113"/>
      <c r="I11" s="135"/>
      <c r="J11" s="49"/>
      <c r="K11" s="49"/>
    </row>
    <row r="12" spans="1:11" s="18" customFormat="1" ht="11.65" customHeight="1" x14ac:dyDescent="0.15">
      <c r="A12" s="138"/>
      <c r="B12" s="141"/>
      <c r="C12" s="142"/>
      <c r="D12" s="28"/>
      <c r="E12" s="1">
        <v>1</v>
      </c>
      <c r="F12" s="6" t="s">
        <v>34</v>
      </c>
      <c r="G12" s="57"/>
      <c r="H12" s="112">
        <f>H142</f>
        <v>0</v>
      </c>
      <c r="I12" s="136"/>
      <c r="J12" s="49"/>
      <c r="K12" s="49"/>
    </row>
    <row r="13" spans="1:11" s="18" customFormat="1" ht="11.65" customHeight="1" x14ac:dyDescent="0.15">
      <c r="A13" s="137"/>
      <c r="B13" s="167" t="s">
        <v>57</v>
      </c>
      <c r="C13" s="168"/>
      <c r="D13" s="191"/>
      <c r="E13" s="9"/>
      <c r="F13" s="10"/>
      <c r="G13" s="58"/>
      <c r="H13" s="113"/>
      <c r="I13" s="135"/>
      <c r="J13" s="49" t="s">
        <v>436</v>
      </c>
      <c r="K13" s="49"/>
    </row>
    <row r="14" spans="1:11" s="18" customFormat="1" ht="11.65" customHeight="1" x14ac:dyDescent="0.15">
      <c r="A14" s="138"/>
      <c r="B14" s="169"/>
      <c r="C14" s="170"/>
      <c r="D14" s="200"/>
      <c r="E14" s="1"/>
      <c r="F14" s="6"/>
      <c r="G14" s="57"/>
      <c r="H14" s="112">
        <f>SUM(H7:H13)</f>
        <v>0</v>
      </c>
      <c r="I14" s="136"/>
      <c r="J14" s="107">
        <f>SUM(J17:J169)</f>
        <v>0</v>
      </c>
      <c r="K14" s="49"/>
    </row>
    <row r="15" spans="1:11" s="18" customFormat="1" ht="11.65" customHeight="1" x14ac:dyDescent="0.15">
      <c r="A15" s="137" t="s">
        <v>147</v>
      </c>
      <c r="B15" s="244" t="s">
        <v>43</v>
      </c>
      <c r="C15" s="237"/>
      <c r="D15" s="133"/>
      <c r="E15" s="9"/>
      <c r="F15" s="10"/>
      <c r="G15" s="59"/>
      <c r="H15" s="114"/>
      <c r="I15" s="135"/>
      <c r="J15" s="49"/>
      <c r="K15" s="49"/>
    </row>
    <row r="16" spans="1:11" s="18" customFormat="1" ht="11.65" customHeight="1" x14ac:dyDescent="0.15">
      <c r="A16" s="138"/>
      <c r="B16" s="141"/>
      <c r="C16" s="142"/>
      <c r="D16" s="134"/>
      <c r="E16" s="1"/>
      <c r="F16" s="6"/>
      <c r="G16" s="57"/>
      <c r="H16" s="112"/>
      <c r="I16" s="136"/>
      <c r="J16" s="49"/>
      <c r="K16" s="49"/>
    </row>
    <row r="17" spans="1:11" s="18" customFormat="1" ht="11.65" customHeight="1" x14ac:dyDescent="0.15">
      <c r="A17" s="137"/>
      <c r="B17" s="139" t="s">
        <v>55</v>
      </c>
      <c r="C17" s="140"/>
      <c r="D17" s="210"/>
      <c r="E17" s="9"/>
      <c r="F17" s="10"/>
      <c r="G17" s="59"/>
      <c r="H17" s="114"/>
      <c r="I17" s="79" t="s">
        <v>148</v>
      </c>
      <c r="J17" s="96"/>
      <c r="K17" s="96"/>
    </row>
    <row r="18" spans="1:11" s="18" customFormat="1" ht="11.65" customHeight="1" x14ac:dyDescent="0.15">
      <c r="A18" s="138"/>
      <c r="B18" s="141"/>
      <c r="C18" s="142"/>
      <c r="D18" s="200"/>
      <c r="E18" s="7">
        <v>1</v>
      </c>
      <c r="F18" s="8" t="s">
        <v>34</v>
      </c>
      <c r="G18" s="57"/>
      <c r="H18" s="112"/>
      <c r="I18" s="80" t="s">
        <v>437</v>
      </c>
      <c r="J18" s="96"/>
      <c r="K18" s="96"/>
    </row>
    <row r="19" spans="1:11" s="18" customFormat="1" ht="11.65" customHeight="1" x14ac:dyDescent="0.15">
      <c r="A19" s="137"/>
      <c r="B19" s="139" t="s">
        <v>56</v>
      </c>
      <c r="C19" s="140"/>
      <c r="D19" s="133"/>
      <c r="E19" s="9"/>
      <c r="F19" s="10"/>
      <c r="G19" s="58"/>
      <c r="H19" s="113"/>
      <c r="I19" s="79"/>
      <c r="J19" s="96"/>
      <c r="K19" s="96"/>
    </row>
    <row r="20" spans="1:11" s="18" customFormat="1" ht="11.65" customHeight="1" x14ac:dyDescent="0.15">
      <c r="A20" s="138"/>
      <c r="B20" s="141"/>
      <c r="C20" s="142"/>
      <c r="D20" s="134"/>
      <c r="E20" s="7">
        <v>1</v>
      </c>
      <c r="F20" s="8" t="s">
        <v>34</v>
      </c>
      <c r="G20" s="57"/>
      <c r="H20" s="112"/>
      <c r="I20" s="80" t="s">
        <v>149</v>
      </c>
      <c r="J20" s="96"/>
      <c r="K20" s="96"/>
    </row>
    <row r="21" spans="1:11" s="18" customFormat="1" ht="11.65" customHeight="1" x14ac:dyDescent="0.15">
      <c r="A21" s="137"/>
      <c r="B21" s="139" t="s">
        <v>150</v>
      </c>
      <c r="C21" s="140"/>
      <c r="D21" s="133"/>
      <c r="E21" s="9"/>
      <c r="F21" s="10"/>
      <c r="G21" s="58"/>
      <c r="H21" s="113"/>
      <c r="I21" s="79"/>
      <c r="J21" s="96"/>
      <c r="K21" s="96"/>
    </row>
    <row r="22" spans="1:11" s="18" customFormat="1" ht="11.65" customHeight="1" x14ac:dyDescent="0.15">
      <c r="A22" s="138"/>
      <c r="B22" s="141"/>
      <c r="C22" s="142"/>
      <c r="D22" s="134"/>
      <c r="E22" s="1">
        <v>1</v>
      </c>
      <c r="F22" s="6" t="s">
        <v>34</v>
      </c>
      <c r="G22" s="57"/>
      <c r="H22" s="112"/>
      <c r="I22" s="80" t="s">
        <v>149</v>
      </c>
      <c r="J22" s="96"/>
      <c r="K22" s="96"/>
    </row>
    <row r="23" spans="1:11" s="18" customFormat="1" ht="11.65" customHeight="1" x14ac:dyDescent="0.15">
      <c r="A23" s="137"/>
      <c r="B23" s="167" t="s">
        <v>58</v>
      </c>
      <c r="C23" s="168"/>
      <c r="D23" s="191"/>
      <c r="E23" s="7"/>
      <c r="F23" s="8"/>
      <c r="G23" s="58"/>
      <c r="H23" s="113"/>
      <c r="I23" s="135"/>
      <c r="J23" s="49"/>
      <c r="K23" s="49"/>
    </row>
    <row r="24" spans="1:11" s="18" customFormat="1" ht="11.65" customHeight="1" x14ac:dyDescent="0.15">
      <c r="A24" s="138"/>
      <c r="B24" s="169"/>
      <c r="C24" s="170"/>
      <c r="D24" s="200"/>
      <c r="E24" s="1"/>
      <c r="F24" s="6"/>
      <c r="G24" s="57"/>
      <c r="H24" s="112">
        <f>SUM(H17:H23)</f>
        <v>0</v>
      </c>
      <c r="I24" s="136"/>
      <c r="J24" s="49"/>
      <c r="K24" s="49"/>
    </row>
    <row r="25" spans="1:11" s="18" customFormat="1" ht="11.65" customHeight="1" x14ac:dyDescent="0.15">
      <c r="A25" s="137"/>
      <c r="B25" s="139" t="s">
        <v>60</v>
      </c>
      <c r="C25" s="140"/>
      <c r="D25" s="191"/>
      <c r="E25" s="7"/>
      <c r="F25" s="8"/>
      <c r="G25" s="58"/>
      <c r="H25" s="113"/>
      <c r="I25" s="135"/>
      <c r="J25" s="49"/>
      <c r="K25" s="49"/>
    </row>
    <row r="26" spans="1:11" s="18" customFormat="1" ht="11.65" customHeight="1" x14ac:dyDescent="0.15">
      <c r="A26" s="138"/>
      <c r="B26" s="141"/>
      <c r="C26" s="142"/>
      <c r="D26" s="200"/>
      <c r="E26" s="1"/>
      <c r="F26" s="6"/>
      <c r="G26" s="57"/>
      <c r="H26" s="112">
        <f>H14+H24</f>
        <v>0</v>
      </c>
      <c r="I26" s="136"/>
      <c r="J26" s="49"/>
      <c r="K26" s="49"/>
    </row>
    <row r="27" spans="1:11" s="18" customFormat="1" ht="11.65" customHeight="1" x14ac:dyDescent="0.15">
      <c r="A27" s="137"/>
      <c r="B27" s="139" t="s">
        <v>59</v>
      </c>
      <c r="C27" s="140"/>
      <c r="D27" s="191"/>
      <c r="E27" s="7"/>
      <c r="F27" s="8"/>
      <c r="G27" s="58"/>
      <c r="H27" s="113"/>
      <c r="I27" s="135"/>
      <c r="J27" s="49"/>
      <c r="K27" s="49"/>
    </row>
    <row r="28" spans="1:11" s="18" customFormat="1" ht="11.65" customHeight="1" x14ac:dyDescent="0.15">
      <c r="A28" s="138"/>
      <c r="B28" s="141"/>
      <c r="C28" s="142"/>
      <c r="D28" s="200"/>
      <c r="E28" s="1"/>
      <c r="F28" s="6"/>
      <c r="G28" s="57"/>
      <c r="H28" s="112">
        <f>ROUNDDOWN(H26*0.1,)</f>
        <v>0</v>
      </c>
      <c r="I28" s="136"/>
      <c r="J28" s="49"/>
      <c r="K28" s="49"/>
    </row>
    <row r="29" spans="1:11" s="18" customFormat="1" ht="11.65" customHeight="1" x14ac:dyDescent="0.15">
      <c r="A29" s="137"/>
      <c r="B29" s="139" t="s">
        <v>61</v>
      </c>
      <c r="C29" s="140"/>
      <c r="D29" s="27"/>
      <c r="E29" s="7"/>
      <c r="F29" s="8"/>
      <c r="G29" s="58"/>
      <c r="H29" s="113"/>
      <c r="I29" s="135"/>
      <c r="J29" s="49"/>
      <c r="K29" s="49"/>
    </row>
    <row r="30" spans="1:11" s="18" customFormat="1" ht="11.65" customHeight="1" x14ac:dyDescent="0.15">
      <c r="A30" s="138"/>
      <c r="B30" s="141"/>
      <c r="C30" s="142"/>
      <c r="D30" s="28"/>
      <c r="E30" s="1"/>
      <c r="F30" s="6"/>
      <c r="G30" s="57"/>
      <c r="H30" s="112">
        <f>H26+H28</f>
        <v>0</v>
      </c>
      <c r="I30" s="136"/>
      <c r="J30" s="49"/>
      <c r="K30" s="49"/>
    </row>
    <row r="31" spans="1:11" s="18" customFormat="1" ht="11.65" customHeight="1" x14ac:dyDescent="0.15">
      <c r="A31" s="137"/>
      <c r="B31" s="167"/>
      <c r="C31" s="168"/>
      <c r="D31" s="191"/>
      <c r="E31" s="7"/>
      <c r="F31" s="8"/>
      <c r="G31" s="58"/>
      <c r="H31" s="113"/>
      <c r="I31" s="135"/>
      <c r="J31" s="49"/>
      <c r="K31" s="49"/>
    </row>
    <row r="32" spans="1:11" s="18" customFormat="1" ht="11.65" customHeight="1" x14ac:dyDescent="0.15">
      <c r="A32" s="138"/>
      <c r="B32" s="169"/>
      <c r="C32" s="170"/>
      <c r="D32" s="200"/>
      <c r="E32" s="1"/>
      <c r="F32" s="6"/>
      <c r="G32" s="57"/>
      <c r="H32" s="112"/>
      <c r="I32" s="136"/>
      <c r="J32" s="49"/>
      <c r="K32" s="49"/>
    </row>
    <row r="33" spans="1:11" s="18" customFormat="1" ht="11.65" customHeight="1" x14ac:dyDescent="0.15">
      <c r="A33" s="145"/>
      <c r="B33" s="139"/>
      <c r="C33" s="140"/>
      <c r="D33" s="27"/>
      <c r="E33" s="9"/>
      <c r="F33" s="10"/>
      <c r="G33" s="58"/>
      <c r="H33" s="113"/>
      <c r="I33" s="135"/>
      <c r="J33" s="49"/>
      <c r="K33" s="49"/>
    </row>
    <row r="34" spans="1:11" s="18" customFormat="1" ht="11.65" customHeight="1" x14ac:dyDescent="0.15">
      <c r="A34" s="146"/>
      <c r="B34" s="141"/>
      <c r="C34" s="142"/>
      <c r="D34" s="28"/>
      <c r="E34" s="1"/>
      <c r="F34" s="6"/>
      <c r="G34" s="57"/>
      <c r="H34" s="112"/>
      <c r="I34" s="136"/>
      <c r="J34" s="49"/>
      <c r="K34" s="49"/>
    </row>
    <row r="35" spans="1:11" s="18" customFormat="1" ht="11.65" customHeight="1" x14ac:dyDescent="0.15">
      <c r="A35" s="145"/>
      <c r="B35" s="217"/>
      <c r="C35" s="218"/>
      <c r="D35" s="27"/>
      <c r="E35" s="9"/>
      <c r="F35" s="10"/>
      <c r="G35" s="58"/>
      <c r="H35" s="113"/>
      <c r="I35" s="135"/>
      <c r="J35" s="49"/>
      <c r="K35" s="49"/>
    </row>
    <row r="36" spans="1:11" s="18" customFormat="1" ht="11.65" customHeight="1" x14ac:dyDescent="0.15">
      <c r="A36" s="146"/>
      <c r="B36" s="219"/>
      <c r="C36" s="220"/>
      <c r="D36" s="28"/>
      <c r="E36" s="1"/>
      <c r="F36" s="6"/>
      <c r="G36" s="57"/>
      <c r="H36" s="112"/>
      <c r="I36" s="136"/>
      <c r="J36" s="49"/>
      <c r="K36" s="49"/>
    </row>
    <row r="37" spans="1:11" s="18" customFormat="1" ht="11.65" customHeight="1" x14ac:dyDescent="0.15">
      <c r="A37" s="145"/>
      <c r="B37" s="139"/>
      <c r="C37" s="140"/>
      <c r="D37" s="39"/>
      <c r="E37" s="9"/>
      <c r="F37" s="10"/>
      <c r="G37" s="58"/>
      <c r="H37" s="113"/>
      <c r="I37" s="135"/>
      <c r="J37" s="49"/>
      <c r="K37" s="49"/>
    </row>
    <row r="38" spans="1:11" s="18" customFormat="1" ht="11.65" customHeight="1" x14ac:dyDescent="0.15">
      <c r="A38" s="146"/>
      <c r="B38" s="141"/>
      <c r="C38" s="142"/>
      <c r="D38" s="31"/>
      <c r="E38" s="1"/>
      <c r="F38" s="6"/>
      <c r="G38" s="57"/>
      <c r="H38" s="112"/>
      <c r="I38" s="136"/>
      <c r="J38" s="49"/>
      <c r="K38" s="49"/>
    </row>
    <row r="39" spans="1:11" s="18" customFormat="1" ht="11.65" customHeight="1" x14ac:dyDescent="0.15">
      <c r="A39" s="273"/>
      <c r="B39" s="244"/>
      <c r="C39" s="237"/>
      <c r="D39" s="32"/>
      <c r="E39" s="7"/>
      <c r="F39" s="8"/>
      <c r="G39" s="59"/>
      <c r="H39" s="114"/>
      <c r="I39" s="201"/>
      <c r="J39" s="49"/>
      <c r="K39" s="49"/>
    </row>
    <row r="40" spans="1:11" s="18" customFormat="1" ht="11.65" customHeight="1" x14ac:dyDescent="0.15">
      <c r="A40" s="146"/>
      <c r="B40" s="141"/>
      <c r="C40" s="142"/>
      <c r="D40" s="28"/>
      <c r="E40" s="1"/>
      <c r="F40" s="6"/>
      <c r="G40" s="57"/>
      <c r="H40" s="112"/>
      <c r="I40" s="136"/>
      <c r="J40" s="49"/>
      <c r="K40" s="49"/>
    </row>
    <row r="41" spans="1:11" s="18" customFormat="1" ht="11.65" customHeight="1" x14ac:dyDescent="0.15">
      <c r="A41" s="145"/>
      <c r="B41" s="217"/>
      <c r="C41" s="218"/>
      <c r="D41" s="27"/>
      <c r="E41" s="9"/>
      <c r="F41" s="10"/>
      <c r="G41" s="58"/>
      <c r="H41" s="113"/>
      <c r="I41" s="135"/>
      <c r="J41" s="49"/>
      <c r="K41" s="49"/>
    </row>
    <row r="42" spans="1:11" s="18" customFormat="1" ht="11.65" customHeight="1" x14ac:dyDescent="0.15">
      <c r="A42" s="146"/>
      <c r="B42" s="219"/>
      <c r="C42" s="220"/>
      <c r="D42" s="28"/>
      <c r="E42" s="1"/>
      <c r="F42" s="6"/>
      <c r="G42" s="57"/>
      <c r="H42" s="112"/>
      <c r="I42" s="136"/>
      <c r="J42" s="49"/>
      <c r="K42" s="49"/>
    </row>
    <row r="43" spans="1:11" s="18" customFormat="1" ht="11.65" customHeight="1" x14ac:dyDescent="0.15">
      <c r="A43" s="145"/>
      <c r="B43" s="139"/>
      <c r="C43" s="140"/>
      <c r="D43" s="39"/>
      <c r="E43" s="7"/>
      <c r="F43" s="8"/>
      <c r="G43" s="58"/>
      <c r="H43" s="113"/>
      <c r="I43" s="135"/>
      <c r="J43" s="49"/>
      <c r="K43" s="49"/>
    </row>
    <row r="44" spans="1:11" s="18" customFormat="1" ht="11.65" customHeight="1" x14ac:dyDescent="0.15">
      <c r="A44" s="272"/>
      <c r="B44" s="211"/>
      <c r="C44" s="212"/>
      <c r="D44" s="42"/>
      <c r="E44" s="11"/>
      <c r="F44" s="12"/>
      <c r="G44" s="60"/>
      <c r="H44" s="115"/>
      <c r="I44" s="198"/>
      <c r="J44" s="49"/>
      <c r="K44" s="49"/>
    </row>
    <row r="45" spans="1:11" s="18" customFormat="1" ht="11.65" customHeight="1" x14ac:dyDescent="0.15">
      <c r="A45" s="288" t="s">
        <v>445</v>
      </c>
      <c r="B45" s="289"/>
      <c r="C45" s="289"/>
      <c r="D45" s="69"/>
      <c r="E45" s="2"/>
      <c r="F45" s="2"/>
      <c r="G45" s="2"/>
      <c r="H45" s="109"/>
      <c r="I45" s="292" t="s">
        <v>65</v>
      </c>
      <c r="J45" s="94"/>
      <c r="K45" s="94"/>
    </row>
    <row r="46" spans="1:11" s="18" customFormat="1" ht="11.65" customHeight="1" x14ac:dyDescent="0.15">
      <c r="A46" s="290"/>
      <c r="B46" s="291"/>
      <c r="C46" s="291"/>
      <c r="D46" s="70"/>
      <c r="E46" s="3"/>
      <c r="F46" s="3"/>
      <c r="G46" s="3"/>
      <c r="H46" s="110"/>
      <c r="I46" s="293"/>
      <c r="J46" s="94"/>
      <c r="K46" s="94"/>
    </row>
    <row r="47" spans="1:11" s="18" customFormat="1" ht="11.65" customHeight="1" x14ac:dyDescent="0.15">
      <c r="A47" s="155" t="s">
        <v>0</v>
      </c>
      <c r="B47" s="129" t="s">
        <v>431</v>
      </c>
      <c r="C47" s="157"/>
      <c r="D47" s="159" t="s">
        <v>3</v>
      </c>
      <c r="E47" s="161" t="s">
        <v>1</v>
      </c>
      <c r="F47" s="163" t="s">
        <v>2</v>
      </c>
      <c r="G47" s="129" t="s">
        <v>432</v>
      </c>
      <c r="H47" s="131" t="s">
        <v>433</v>
      </c>
      <c r="I47" s="165" t="s">
        <v>434</v>
      </c>
    </row>
    <row r="48" spans="1:11" s="18" customFormat="1" ht="11.65" customHeight="1" x14ac:dyDescent="0.15">
      <c r="A48" s="156"/>
      <c r="B48" s="130"/>
      <c r="C48" s="158"/>
      <c r="D48" s="160"/>
      <c r="E48" s="162"/>
      <c r="F48" s="164"/>
      <c r="G48" s="130"/>
      <c r="H48" s="132"/>
      <c r="I48" s="166"/>
    </row>
    <row r="49" spans="1:11" s="18" customFormat="1" ht="11.65" customHeight="1" x14ac:dyDescent="0.15">
      <c r="A49" s="137" t="s">
        <v>96</v>
      </c>
      <c r="B49" s="208" t="s">
        <v>184</v>
      </c>
      <c r="C49" s="263"/>
      <c r="D49" s="265"/>
      <c r="E49" s="7"/>
      <c r="F49" s="8"/>
      <c r="G49" s="59"/>
      <c r="H49" s="113"/>
      <c r="I49" s="135"/>
      <c r="J49" s="49"/>
      <c r="K49" s="49"/>
    </row>
    <row r="50" spans="1:11" s="18" customFormat="1" ht="11.65" customHeight="1" x14ac:dyDescent="0.15">
      <c r="A50" s="138"/>
      <c r="B50" s="209"/>
      <c r="C50" s="264"/>
      <c r="D50" s="266"/>
      <c r="E50" s="7"/>
      <c r="F50" s="8"/>
      <c r="G50" s="57"/>
      <c r="H50" s="112"/>
      <c r="I50" s="136"/>
      <c r="J50" s="49"/>
      <c r="K50" s="49"/>
    </row>
    <row r="51" spans="1:11" s="18" customFormat="1" ht="11.65" customHeight="1" x14ac:dyDescent="0.15">
      <c r="A51" s="137" t="s">
        <v>97</v>
      </c>
      <c r="B51" s="208" t="s">
        <v>38</v>
      </c>
      <c r="C51" s="263"/>
      <c r="D51" s="191"/>
      <c r="E51" s="9"/>
      <c r="F51" s="10"/>
      <c r="G51" s="58"/>
      <c r="H51" s="113"/>
      <c r="I51" s="135" t="s">
        <v>66</v>
      </c>
      <c r="J51" s="49"/>
      <c r="K51" s="49"/>
    </row>
    <row r="52" spans="1:11" s="18" customFormat="1" ht="11.65" customHeight="1" x14ac:dyDescent="0.15">
      <c r="A52" s="138"/>
      <c r="B52" s="209"/>
      <c r="C52" s="264"/>
      <c r="D52" s="200"/>
      <c r="E52" s="1">
        <v>1</v>
      </c>
      <c r="F52" s="6" t="s">
        <v>34</v>
      </c>
      <c r="G52" s="57"/>
      <c r="H52" s="112">
        <f>H220</f>
        <v>0</v>
      </c>
      <c r="I52" s="136"/>
      <c r="J52" s="49"/>
      <c r="K52" s="49"/>
    </row>
    <row r="53" spans="1:11" s="18" customFormat="1" ht="11.65" customHeight="1" x14ac:dyDescent="0.15">
      <c r="A53" s="137" t="s">
        <v>98</v>
      </c>
      <c r="B53" s="244" t="s">
        <v>39</v>
      </c>
      <c r="C53" s="237"/>
      <c r="D53" s="133"/>
      <c r="E53" s="9"/>
      <c r="F53" s="10"/>
      <c r="G53" s="59"/>
      <c r="H53" s="114"/>
      <c r="I53" s="135" t="s">
        <v>67</v>
      </c>
      <c r="J53" s="49"/>
      <c r="K53" s="49"/>
    </row>
    <row r="54" spans="1:11" s="18" customFormat="1" ht="11.65" customHeight="1" x14ac:dyDescent="0.15">
      <c r="A54" s="138"/>
      <c r="B54" s="141"/>
      <c r="C54" s="142"/>
      <c r="D54" s="134"/>
      <c r="E54" s="1">
        <v>1</v>
      </c>
      <c r="F54" s="6" t="s">
        <v>34</v>
      </c>
      <c r="G54" s="57"/>
      <c r="H54" s="112">
        <f>H484</f>
        <v>0</v>
      </c>
      <c r="I54" s="136"/>
      <c r="J54" s="49"/>
      <c r="K54" s="49"/>
    </row>
    <row r="55" spans="1:11" s="18" customFormat="1" ht="11.65" customHeight="1" x14ac:dyDescent="0.15">
      <c r="A55" s="137" t="s">
        <v>45</v>
      </c>
      <c r="B55" s="139" t="s">
        <v>40</v>
      </c>
      <c r="C55" s="140"/>
      <c r="D55" s="210"/>
      <c r="E55" s="9"/>
      <c r="F55" s="10"/>
      <c r="G55" s="59"/>
      <c r="H55" s="114"/>
      <c r="I55" s="135" t="s">
        <v>68</v>
      </c>
      <c r="J55" s="49"/>
      <c r="K55" s="49"/>
    </row>
    <row r="56" spans="1:11" s="18" customFormat="1" ht="11.65" customHeight="1" x14ac:dyDescent="0.15">
      <c r="A56" s="138"/>
      <c r="B56" s="141"/>
      <c r="C56" s="142"/>
      <c r="D56" s="200"/>
      <c r="E56" s="1">
        <v>1</v>
      </c>
      <c r="F56" s="6" t="s">
        <v>34</v>
      </c>
      <c r="G56" s="57"/>
      <c r="H56" s="112">
        <f>H528</f>
        <v>0</v>
      </c>
      <c r="I56" s="136"/>
      <c r="J56" s="107">
        <f>H56</f>
        <v>0</v>
      </c>
      <c r="K56" s="49"/>
    </row>
    <row r="57" spans="1:11" s="18" customFormat="1" ht="11.65" customHeight="1" x14ac:dyDescent="0.15">
      <c r="A57" s="137" t="s">
        <v>46</v>
      </c>
      <c r="B57" s="139" t="s">
        <v>41</v>
      </c>
      <c r="C57" s="140"/>
      <c r="D57" s="133"/>
      <c r="E57" s="9"/>
      <c r="F57" s="10"/>
      <c r="G57" s="58"/>
      <c r="H57" s="113"/>
      <c r="I57" s="135" t="s">
        <v>69</v>
      </c>
      <c r="J57" s="49"/>
      <c r="K57" s="49"/>
    </row>
    <row r="58" spans="1:11" s="18" customFormat="1" ht="11.65" customHeight="1" x14ac:dyDescent="0.15">
      <c r="A58" s="138"/>
      <c r="B58" s="141"/>
      <c r="C58" s="142"/>
      <c r="D58" s="134"/>
      <c r="E58" s="1">
        <v>1</v>
      </c>
      <c r="F58" s="6" t="s">
        <v>34</v>
      </c>
      <c r="G58" s="57"/>
      <c r="H58" s="112">
        <f>H572</f>
        <v>0</v>
      </c>
      <c r="I58" s="136"/>
      <c r="J58" s="49"/>
      <c r="K58" s="49"/>
    </row>
    <row r="59" spans="1:11" s="18" customFormat="1" ht="11.65" customHeight="1" x14ac:dyDescent="0.15">
      <c r="A59" s="137"/>
      <c r="B59" s="167" t="s">
        <v>42</v>
      </c>
      <c r="C59" s="168"/>
      <c r="D59" s="191"/>
      <c r="E59" s="7"/>
      <c r="F59" s="8"/>
      <c r="G59" s="58"/>
      <c r="H59" s="113"/>
      <c r="I59" s="135"/>
      <c r="J59" s="49"/>
      <c r="K59" s="49"/>
    </row>
    <row r="60" spans="1:11" s="18" customFormat="1" ht="11.65" customHeight="1" x14ac:dyDescent="0.15">
      <c r="A60" s="138"/>
      <c r="B60" s="169"/>
      <c r="C60" s="170"/>
      <c r="D60" s="200"/>
      <c r="E60" s="1"/>
      <c r="F60" s="6"/>
      <c r="G60" s="57"/>
      <c r="H60" s="112">
        <f>SUM(H51:H59)</f>
        <v>0</v>
      </c>
      <c r="I60" s="136"/>
      <c r="J60" s="49"/>
      <c r="K60" s="49"/>
    </row>
    <row r="61" spans="1:11" s="18" customFormat="1" ht="11.65" customHeight="1" x14ac:dyDescent="0.15">
      <c r="A61" s="137"/>
      <c r="B61" s="139"/>
      <c r="C61" s="140"/>
      <c r="D61" s="191"/>
      <c r="E61" s="7"/>
      <c r="F61" s="8"/>
      <c r="G61" s="58"/>
      <c r="H61" s="113"/>
      <c r="I61" s="135"/>
      <c r="J61" s="49"/>
      <c r="K61" s="49"/>
    </row>
    <row r="62" spans="1:11" s="18" customFormat="1" ht="11.65" customHeight="1" x14ac:dyDescent="0.15">
      <c r="A62" s="138"/>
      <c r="B62" s="141"/>
      <c r="C62" s="142"/>
      <c r="D62" s="200"/>
      <c r="E62" s="1"/>
      <c r="F62" s="6"/>
      <c r="G62" s="57"/>
      <c r="H62" s="112"/>
      <c r="I62" s="136"/>
      <c r="J62" s="49"/>
      <c r="K62" s="49"/>
    </row>
    <row r="63" spans="1:11" s="18" customFormat="1" ht="11.65" customHeight="1" x14ac:dyDescent="0.15">
      <c r="A63" s="137"/>
      <c r="B63" s="167"/>
      <c r="C63" s="168"/>
      <c r="D63" s="191"/>
      <c r="E63" s="7"/>
      <c r="F63" s="8"/>
      <c r="G63" s="58"/>
      <c r="H63" s="113"/>
      <c r="I63" s="135"/>
      <c r="J63" s="49"/>
      <c r="K63" s="49"/>
    </row>
    <row r="64" spans="1:11" s="18" customFormat="1" ht="11.65" customHeight="1" x14ac:dyDescent="0.15">
      <c r="A64" s="138"/>
      <c r="B64" s="169"/>
      <c r="C64" s="170"/>
      <c r="D64" s="200"/>
      <c r="E64" s="1"/>
      <c r="F64" s="6"/>
      <c r="G64" s="57"/>
      <c r="H64" s="112"/>
      <c r="I64" s="136"/>
      <c r="J64" s="49"/>
      <c r="K64" s="49"/>
    </row>
    <row r="65" spans="1:11" s="18" customFormat="1" ht="11.65" customHeight="1" x14ac:dyDescent="0.15">
      <c r="A65" s="137"/>
      <c r="B65" s="208"/>
      <c r="C65" s="263"/>
      <c r="D65" s="133"/>
      <c r="E65" s="9"/>
      <c r="F65" s="10"/>
      <c r="G65" s="58"/>
      <c r="H65" s="113"/>
      <c r="I65" s="135"/>
      <c r="J65" s="49"/>
      <c r="K65" s="49"/>
    </row>
    <row r="66" spans="1:11" s="18" customFormat="1" ht="11.65" customHeight="1" x14ac:dyDescent="0.15">
      <c r="A66" s="138"/>
      <c r="B66" s="209"/>
      <c r="C66" s="264"/>
      <c r="D66" s="134"/>
      <c r="E66" s="1"/>
      <c r="F66" s="6"/>
      <c r="G66" s="57"/>
      <c r="H66" s="112"/>
      <c r="I66" s="136"/>
      <c r="J66" s="49"/>
      <c r="K66" s="49"/>
    </row>
    <row r="67" spans="1:11" s="18" customFormat="1" ht="11.65" customHeight="1" x14ac:dyDescent="0.15">
      <c r="A67" s="137"/>
      <c r="B67" s="139"/>
      <c r="C67" s="140"/>
      <c r="D67" s="13"/>
      <c r="E67" s="9"/>
      <c r="F67" s="10"/>
      <c r="G67" s="58"/>
      <c r="H67" s="113"/>
      <c r="I67" s="135"/>
      <c r="J67" s="49"/>
      <c r="K67" s="49"/>
    </row>
    <row r="68" spans="1:11" s="18" customFormat="1" ht="11.65" customHeight="1" x14ac:dyDescent="0.15">
      <c r="A68" s="138"/>
      <c r="B68" s="141"/>
      <c r="C68" s="142"/>
      <c r="D68" s="15"/>
      <c r="E68" s="1"/>
      <c r="F68" s="6"/>
      <c r="G68" s="57"/>
      <c r="H68" s="112"/>
      <c r="I68" s="136"/>
      <c r="J68" s="49"/>
      <c r="K68" s="49"/>
    </row>
    <row r="69" spans="1:11" s="18" customFormat="1" ht="11.65" customHeight="1" x14ac:dyDescent="0.15">
      <c r="A69" s="145"/>
      <c r="B69" s="139"/>
      <c r="C69" s="140"/>
      <c r="D69" s="27"/>
      <c r="E69" s="7"/>
      <c r="F69" s="8"/>
      <c r="G69" s="58"/>
      <c r="H69" s="113"/>
      <c r="I69" s="135"/>
      <c r="J69" s="49"/>
      <c r="K69" s="49"/>
    </row>
    <row r="70" spans="1:11" s="18" customFormat="1" ht="11.65" customHeight="1" x14ac:dyDescent="0.15">
      <c r="A70" s="146"/>
      <c r="B70" s="141"/>
      <c r="C70" s="142"/>
      <c r="D70" s="28"/>
      <c r="E70" s="1"/>
      <c r="F70" s="8"/>
      <c r="G70" s="57"/>
      <c r="H70" s="112"/>
      <c r="I70" s="136"/>
      <c r="J70" s="49"/>
      <c r="K70" s="49"/>
    </row>
    <row r="71" spans="1:11" s="18" customFormat="1" ht="11.65" customHeight="1" x14ac:dyDescent="0.15">
      <c r="A71" s="145"/>
      <c r="B71" s="139"/>
      <c r="C71" s="140"/>
      <c r="D71" s="27"/>
      <c r="E71" s="7"/>
      <c r="F71" s="10"/>
      <c r="G71" s="58"/>
      <c r="H71" s="113"/>
      <c r="I71" s="135"/>
      <c r="J71" s="49"/>
      <c r="K71" s="49"/>
    </row>
    <row r="72" spans="1:11" s="18" customFormat="1" ht="11.65" customHeight="1" x14ac:dyDescent="0.15">
      <c r="A72" s="146"/>
      <c r="B72" s="141"/>
      <c r="C72" s="142"/>
      <c r="D72" s="28"/>
      <c r="E72" s="1"/>
      <c r="F72" s="6"/>
      <c r="G72" s="57"/>
      <c r="H72" s="112"/>
      <c r="I72" s="136"/>
      <c r="J72" s="49"/>
      <c r="K72" s="49"/>
    </row>
    <row r="73" spans="1:11" s="18" customFormat="1" ht="11.65" customHeight="1" x14ac:dyDescent="0.15">
      <c r="A73" s="145"/>
      <c r="B73" s="139"/>
      <c r="C73" s="140"/>
      <c r="D73" s="27"/>
      <c r="E73" s="7"/>
      <c r="F73" s="8"/>
      <c r="G73" s="58"/>
      <c r="H73" s="113"/>
      <c r="I73" s="135"/>
      <c r="J73" s="49"/>
      <c r="K73" s="49"/>
    </row>
    <row r="74" spans="1:11" s="18" customFormat="1" ht="11.65" customHeight="1" x14ac:dyDescent="0.15">
      <c r="A74" s="146"/>
      <c r="B74" s="141"/>
      <c r="C74" s="142"/>
      <c r="D74" s="28"/>
      <c r="E74" s="1"/>
      <c r="F74" s="8"/>
      <c r="G74" s="57"/>
      <c r="H74" s="112"/>
      <c r="I74" s="136"/>
      <c r="J74" s="49"/>
      <c r="K74" s="49"/>
    </row>
    <row r="75" spans="1:11" s="18" customFormat="1" ht="11.65" customHeight="1" x14ac:dyDescent="0.15">
      <c r="A75" s="145"/>
      <c r="B75" s="139"/>
      <c r="C75" s="140"/>
      <c r="D75" s="27"/>
      <c r="E75" s="7"/>
      <c r="F75" s="10"/>
      <c r="G75" s="58"/>
      <c r="H75" s="113"/>
      <c r="I75" s="135"/>
      <c r="J75" s="49"/>
      <c r="K75" s="49"/>
    </row>
    <row r="76" spans="1:11" s="18" customFormat="1" ht="11.65" customHeight="1" x14ac:dyDescent="0.15">
      <c r="A76" s="146"/>
      <c r="B76" s="141"/>
      <c r="C76" s="142"/>
      <c r="D76" s="28"/>
      <c r="E76" s="1"/>
      <c r="F76" s="6"/>
      <c r="G76" s="57"/>
      <c r="H76" s="112"/>
      <c r="I76" s="136"/>
      <c r="J76" s="49"/>
      <c r="K76" s="49"/>
    </row>
    <row r="77" spans="1:11" s="18" customFormat="1" ht="11.65" customHeight="1" x14ac:dyDescent="0.15">
      <c r="A77" s="145"/>
      <c r="B77" s="139"/>
      <c r="C77" s="140"/>
      <c r="D77" s="27"/>
      <c r="E77" s="7"/>
      <c r="F77" s="8"/>
      <c r="G77" s="58"/>
      <c r="H77" s="113"/>
      <c r="I77" s="135"/>
      <c r="J77" s="49"/>
      <c r="K77" s="49"/>
    </row>
    <row r="78" spans="1:11" s="18" customFormat="1" ht="11.65" customHeight="1" x14ac:dyDescent="0.15">
      <c r="A78" s="146"/>
      <c r="B78" s="141"/>
      <c r="C78" s="142"/>
      <c r="D78" s="28"/>
      <c r="E78" s="1"/>
      <c r="F78" s="6"/>
      <c r="G78" s="57"/>
      <c r="H78" s="112"/>
      <c r="I78" s="136"/>
      <c r="J78" s="49"/>
      <c r="K78" s="49"/>
    </row>
    <row r="79" spans="1:11" s="18" customFormat="1" ht="11.65" customHeight="1" x14ac:dyDescent="0.15">
      <c r="A79" s="145"/>
      <c r="B79" s="139"/>
      <c r="C79" s="140"/>
      <c r="D79" s="27"/>
      <c r="E79" s="7"/>
      <c r="F79" s="8"/>
      <c r="G79" s="58"/>
      <c r="H79" s="113"/>
      <c r="I79" s="135"/>
      <c r="J79" s="49"/>
      <c r="K79" s="49"/>
    </row>
    <row r="80" spans="1:11" s="18" customFormat="1" ht="11.65" customHeight="1" x14ac:dyDescent="0.15">
      <c r="A80" s="146"/>
      <c r="B80" s="141"/>
      <c r="C80" s="142"/>
      <c r="D80" s="28"/>
      <c r="E80" s="1"/>
      <c r="F80" s="8"/>
      <c r="G80" s="57"/>
      <c r="H80" s="112"/>
      <c r="I80" s="136"/>
      <c r="J80" s="49"/>
      <c r="K80" s="49"/>
    </row>
    <row r="81" spans="1:11" s="18" customFormat="1" ht="11.65" customHeight="1" x14ac:dyDescent="0.15">
      <c r="A81" s="145"/>
      <c r="B81" s="139"/>
      <c r="C81" s="140"/>
      <c r="D81" s="27"/>
      <c r="E81" s="7"/>
      <c r="F81" s="10"/>
      <c r="G81" s="58"/>
      <c r="H81" s="113"/>
      <c r="I81" s="135"/>
      <c r="J81" s="49"/>
      <c r="K81" s="49"/>
    </row>
    <row r="82" spans="1:11" s="18" customFormat="1" ht="11.65" customHeight="1" x14ac:dyDescent="0.15">
      <c r="A82" s="146"/>
      <c r="B82" s="141"/>
      <c r="C82" s="142"/>
      <c r="D82" s="28"/>
      <c r="E82" s="1"/>
      <c r="F82" s="6"/>
      <c r="G82" s="57"/>
      <c r="H82" s="112"/>
      <c r="I82" s="136"/>
      <c r="J82" s="49"/>
      <c r="K82" s="49"/>
    </row>
    <row r="83" spans="1:11" s="18" customFormat="1" ht="11.65" customHeight="1" x14ac:dyDescent="0.15">
      <c r="A83" s="145"/>
      <c r="B83" s="139"/>
      <c r="C83" s="140"/>
      <c r="D83" s="27"/>
      <c r="E83" s="7"/>
      <c r="F83" s="8"/>
      <c r="G83" s="58"/>
      <c r="H83" s="113"/>
      <c r="I83" s="135"/>
      <c r="J83" s="49"/>
      <c r="K83" s="49"/>
    </row>
    <row r="84" spans="1:11" s="18" customFormat="1" ht="11.65" customHeight="1" x14ac:dyDescent="0.15">
      <c r="A84" s="146"/>
      <c r="B84" s="141"/>
      <c r="C84" s="142"/>
      <c r="D84" s="28"/>
      <c r="E84" s="1"/>
      <c r="F84" s="8"/>
      <c r="G84" s="57"/>
      <c r="H84" s="112"/>
      <c r="I84" s="136"/>
      <c r="J84" s="49"/>
      <c r="K84" s="49"/>
    </row>
    <row r="85" spans="1:11" s="18" customFormat="1" ht="11.65" customHeight="1" x14ac:dyDescent="0.15">
      <c r="A85" s="145"/>
      <c r="B85" s="139"/>
      <c r="C85" s="140"/>
      <c r="D85" s="27"/>
      <c r="E85" s="7"/>
      <c r="F85" s="10"/>
      <c r="G85" s="58"/>
      <c r="H85" s="113"/>
      <c r="I85" s="135"/>
      <c r="J85" s="49"/>
      <c r="K85" s="49"/>
    </row>
    <row r="86" spans="1:11" s="18" customFormat="1" ht="11.65" customHeight="1" x14ac:dyDescent="0.15">
      <c r="A86" s="146"/>
      <c r="B86" s="141"/>
      <c r="C86" s="142"/>
      <c r="D86" s="28"/>
      <c r="E86" s="1"/>
      <c r="F86" s="6"/>
      <c r="G86" s="57"/>
      <c r="H86" s="112"/>
      <c r="I86" s="136"/>
      <c r="J86" s="49"/>
      <c r="K86" s="49"/>
    </row>
    <row r="87" spans="1:11" s="18" customFormat="1" ht="11.65" customHeight="1" x14ac:dyDescent="0.15">
      <c r="A87" s="137"/>
      <c r="B87" s="208"/>
      <c r="C87" s="263"/>
      <c r="D87" s="13"/>
      <c r="E87" s="9"/>
      <c r="F87" s="10"/>
      <c r="G87" s="58"/>
      <c r="H87" s="113"/>
      <c r="I87" s="143"/>
      <c r="J87" s="97"/>
      <c r="K87" s="97"/>
    </row>
    <row r="88" spans="1:11" s="18" customFormat="1" ht="11.65" customHeight="1" x14ac:dyDescent="0.15">
      <c r="A88" s="190"/>
      <c r="B88" s="285"/>
      <c r="C88" s="286"/>
      <c r="D88" s="14"/>
      <c r="E88" s="11"/>
      <c r="F88" s="12"/>
      <c r="G88" s="60"/>
      <c r="H88" s="115"/>
      <c r="I88" s="173"/>
      <c r="J88" s="97"/>
      <c r="K88" s="97"/>
    </row>
    <row r="89" spans="1:11" s="18" customFormat="1" ht="11.65" customHeight="1" x14ac:dyDescent="0.15">
      <c r="A89" s="288" t="s">
        <v>445</v>
      </c>
      <c r="B89" s="289"/>
      <c r="C89" s="289"/>
      <c r="D89" s="69"/>
      <c r="E89" s="2"/>
      <c r="F89" s="2"/>
      <c r="G89" s="2"/>
      <c r="H89" s="109"/>
      <c r="I89" s="292" t="s">
        <v>65</v>
      </c>
      <c r="J89" s="94"/>
      <c r="K89" s="94"/>
    </row>
    <row r="90" spans="1:11" s="18" customFormat="1" ht="11.65" customHeight="1" x14ac:dyDescent="0.15">
      <c r="A90" s="290"/>
      <c r="B90" s="291"/>
      <c r="C90" s="291"/>
      <c r="D90" s="70"/>
      <c r="E90" s="3"/>
      <c r="F90" s="3"/>
      <c r="G90" s="3"/>
      <c r="H90" s="110"/>
      <c r="I90" s="293"/>
      <c r="J90" s="94"/>
      <c r="K90" s="94"/>
    </row>
    <row r="91" spans="1:11" s="18" customFormat="1" ht="11.65" customHeight="1" x14ac:dyDescent="0.15">
      <c r="A91" s="155" t="s">
        <v>0</v>
      </c>
      <c r="B91" s="129" t="s">
        <v>431</v>
      </c>
      <c r="C91" s="157"/>
      <c r="D91" s="159" t="s">
        <v>3</v>
      </c>
      <c r="E91" s="161" t="s">
        <v>1</v>
      </c>
      <c r="F91" s="163" t="s">
        <v>2</v>
      </c>
      <c r="G91" s="129" t="s">
        <v>432</v>
      </c>
      <c r="H91" s="131" t="s">
        <v>433</v>
      </c>
      <c r="I91" s="165" t="s">
        <v>434</v>
      </c>
    </row>
    <row r="92" spans="1:11" s="18" customFormat="1" ht="11.65" customHeight="1" x14ac:dyDescent="0.15">
      <c r="A92" s="156"/>
      <c r="B92" s="130"/>
      <c r="C92" s="158"/>
      <c r="D92" s="160"/>
      <c r="E92" s="162"/>
      <c r="F92" s="164"/>
      <c r="G92" s="130"/>
      <c r="H92" s="132"/>
      <c r="I92" s="166"/>
    </row>
    <row r="93" spans="1:11" s="18" customFormat="1" ht="11.65" customHeight="1" x14ac:dyDescent="0.15">
      <c r="A93" s="137" t="s">
        <v>95</v>
      </c>
      <c r="B93" s="208" t="s">
        <v>185</v>
      </c>
      <c r="C93" s="263"/>
      <c r="D93" s="265"/>
      <c r="E93" s="7"/>
      <c r="F93" s="8"/>
      <c r="G93" s="59"/>
      <c r="H93" s="113"/>
      <c r="I93" s="135"/>
      <c r="J93" s="49"/>
      <c r="K93" s="49"/>
    </row>
    <row r="94" spans="1:11" s="18" customFormat="1" ht="11.65" customHeight="1" x14ac:dyDescent="0.15">
      <c r="A94" s="138"/>
      <c r="B94" s="209"/>
      <c r="C94" s="264"/>
      <c r="D94" s="266"/>
      <c r="E94" s="7"/>
      <c r="F94" s="8"/>
      <c r="G94" s="57"/>
      <c r="H94" s="112"/>
      <c r="I94" s="136"/>
      <c r="J94" s="49"/>
      <c r="K94" s="49"/>
    </row>
    <row r="95" spans="1:11" s="18" customFormat="1" ht="11.65" customHeight="1" x14ac:dyDescent="0.15">
      <c r="A95" s="137" t="s">
        <v>62</v>
      </c>
      <c r="B95" s="208" t="s">
        <v>38</v>
      </c>
      <c r="C95" s="263"/>
      <c r="D95" s="133"/>
      <c r="E95" s="9"/>
      <c r="F95" s="10"/>
      <c r="G95" s="58"/>
      <c r="H95" s="113"/>
      <c r="I95" s="135" t="s">
        <v>70</v>
      </c>
      <c r="J95" s="49"/>
      <c r="K95" s="49"/>
    </row>
    <row r="96" spans="1:11" s="18" customFormat="1" ht="11.65" customHeight="1" x14ac:dyDescent="0.15">
      <c r="A96" s="138"/>
      <c r="B96" s="209"/>
      <c r="C96" s="264"/>
      <c r="D96" s="134"/>
      <c r="E96" s="1">
        <v>1</v>
      </c>
      <c r="F96" s="6" t="s">
        <v>34</v>
      </c>
      <c r="G96" s="57"/>
      <c r="H96" s="112">
        <f>H616</f>
        <v>0</v>
      </c>
      <c r="I96" s="136"/>
      <c r="J96" s="49"/>
      <c r="K96" s="49"/>
    </row>
    <row r="97" spans="1:11" s="18" customFormat="1" ht="11.65" customHeight="1" x14ac:dyDescent="0.15">
      <c r="A97" s="137" t="s">
        <v>63</v>
      </c>
      <c r="B97" s="139" t="s">
        <v>398</v>
      </c>
      <c r="C97" s="140"/>
      <c r="D97" s="191"/>
      <c r="E97" s="9"/>
      <c r="F97" s="10"/>
      <c r="G97" s="58"/>
      <c r="H97" s="113"/>
      <c r="I97" s="135" t="s">
        <v>71</v>
      </c>
      <c r="J97" s="49"/>
      <c r="K97" s="49"/>
    </row>
    <row r="98" spans="1:11" s="18" customFormat="1" ht="11.65" customHeight="1" x14ac:dyDescent="0.15">
      <c r="A98" s="138"/>
      <c r="B98" s="141"/>
      <c r="C98" s="142"/>
      <c r="D98" s="200"/>
      <c r="E98" s="1">
        <v>1</v>
      </c>
      <c r="F98" s="6" t="s">
        <v>34</v>
      </c>
      <c r="G98" s="57"/>
      <c r="H98" s="112">
        <f>H660</f>
        <v>0</v>
      </c>
      <c r="I98" s="136"/>
      <c r="J98" s="49"/>
      <c r="K98" s="49"/>
    </row>
    <row r="99" spans="1:11" s="18" customFormat="1" ht="11.65" customHeight="1" x14ac:dyDescent="0.15">
      <c r="A99" s="137" t="s">
        <v>47</v>
      </c>
      <c r="B99" s="139" t="s">
        <v>40</v>
      </c>
      <c r="C99" s="140"/>
      <c r="D99" s="133"/>
      <c r="E99" s="9"/>
      <c r="F99" s="10"/>
      <c r="G99" s="59"/>
      <c r="H99" s="114"/>
      <c r="I99" s="135" t="s">
        <v>72</v>
      </c>
      <c r="J99" s="49"/>
      <c r="K99" s="49"/>
    </row>
    <row r="100" spans="1:11" s="18" customFormat="1" ht="11.65" customHeight="1" x14ac:dyDescent="0.15">
      <c r="A100" s="138"/>
      <c r="B100" s="141"/>
      <c r="C100" s="142"/>
      <c r="D100" s="134"/>
      <c r="E100" s="1">
        <v>1</v>
      </c>
      <c r="F100" s="6" t="s">
        <v>34</v>
      </c>
      <c r="G100" s="57"/>
      <c r="H100" s="112">
        <f>H704</f>
        <v>0</v>
      </c>
      <c r="I100" s="136"/>
      <c r="J100" s="107">
        <f>H100</f>
        <v>0</v>
      </c>
      <c r="K100" s="49"/>
    </row>
    <row r="101" spans="1:11" s="18" customFormat="1" ht="11.65" customHeight="1" x14ac:dyDescent="0.15">
      <c r="A101" s="137" t="s">
        <v>48</v>
      </c>
      <c r="B101" s="139" t="s">
        <v>41</v>
      </c>
      <c r="C101" s="140"/>
      <c r="D101" s="210"/>
      <c r="E101" s="9"/>
      <c r="F101" s="10"/>
      <c r="G101" s="59"/>
      <c r="H101" s="114"/>
      <c r="I101" s="135" t="s">
        <v>73</v>
      </c>
      <c r="J101" s="49"/>
      <c r="K101" s="49"/>
    </row>
    <row r="102" spans="1:11" s="18" customFormat="1" ht="11.65" customHeight="1" x14ac:dyDescent="0.15">
      <c r="A102" s="138"/>
      <c r="B102" s="141"/>
      <c r="C102" s="142"/>
      <c r="D102" s="200"/>
      <c r="E102" s="1">
        <v>1</v>
      </c>
      <c r="F102" s="6" t="s">
        <v>34</v>
      </c>
      <c r="G102" s="57"/>
      <c r="H102" s="112">
        <f>H748</f>
        <v>0</v>
      </c>
      <c r="I102" s="136"/>
      <c r="J102" s="49"/>
      <c r="K102" s="49"/>
    </row>
    <row r="103" spans="1:11" s="18" customFormat="1" ht="11.65" customHeight="1" x14ac:dyDescent="0.15">
      <c r="A103" s="137"/>
      <c r="B103" s="167" t="s">
        <v>44</v>
      </c>
      <c r="C103" s="168"/>
      <c r="D103" s="191"/>
      <c r="E103" s="7"/>
      <c r="F103" s="8"/>
      <c r="G103" s="58"/>
      <c r="H103" s="113"/>
      <c r="I103" s="135"/>
      <c r="J103" s="49"/>
      <c r="K103" s="49"/>
    </row>
    <row r="104" spans="1:11" s="18" customFormat="1" ht="11.65" customHeight="1" x14ac:dyDescent="0.15">
      <c r="A104" s="138"/>
      <c r="B104" s="169"/>
      <c r="C104" s="170"/>
      <c r="D104" s="200"/>
      <c r="E104" s="1"/>
      <c r="F104" s="6"/>
      <c r="G104" s="57"/>
      <c r="H104" s="112">
        <f>SUM(H95:H103)</f>
        <v>0</v>
      </c>
      <c r="I104" s="136"/>
      <c r="J104" s="49"/>
      <c r="K104" s="49"/>
    </row>
    <row r="105" spans="1:11" s="18" customFormat="1" ht="11.65" customHeight="1" x14ac:dyDescent="0.15">
      <c r="A105" s="137"/>
      <c r="B105" s="139"/>
      <c r="C105" s="140"/>
      <c r="D105" s="191"/>
      <c r="E105" s="7"/>
      <c r="F105" s="8"/>
      <c r="G105" s="59"/>
      <c r="H105" s="114"/>
      <c r="I105" s="135"/>
      <c r="J105" s="49"/>
      <c r="K105" s="49"/>
    </row>
    <row r="106" spans="1:11" s="18" customFormat="1" ht="11.65" customHeight="1" x14ac:dyDescent="0.15">
      <c r="A106" s="138"/>
      <c r="B106" s="141"/>
      <c r="C106" s="142"/>
      <c r="D106" s="200"/>
      <c r="E106" s="1"/>
      <c r="F106" s="6"/>
      <c r="G106" s="61"/>
      <c r="H106" s="116"/>
      <c r="I106" s="136"/>
      <c r="J106" s="49"/>
      <c r="K106" s="49"/>
    </row>
    <row r="107" spans="1:11" s="18" customFormat="1" ht="11.65" customHeight="1" x14ac:dyDescent="0.15">
      <c r="A107" s="137"/>
      <c r="B107" s="139"/>
      <c r="C107" s="140"/>
      <c r="D107" s="191"/>
      <c r="E107" s="7"/>
      <c r="F107" s="8"/>
      <c r="G107" s="59"/>
      <c r="H107" s="114"/>
      <c r="I107" s="135"/>
      <c r="J107" s="49"/>
      <c r="K107" s="49"/>
    </row>
    <row r="108" spans="1:11" s="18" customFormat="1" ht="11.65" customHeight="1" x14ac:dyDescent="0.15">
      <c r="A108" s="138"/>
      <c r="B108" s="141"/>
      <c r="C108" s="142"/>
      <c r="D108" s="200"/>
      <c r="E108" s="1"/>
      <c r="F108" s="6"/>
      <c r="G108" s="61"/>
      <c r="H108" s="116"/>
      <c r="I108" s="136"/>
      <c r="J108" s="49"/>
      <c r="K108" s="49"/>
    </row>
    <row r="109" spans="1:11" s="18" customFormat="1" ht="11.65" customHeight="1" x14ac:dyDescent="0.15">
      <c r="A109" s="137"/>
      <c r="B109" s="167"/>
      <c r="C109" s="168"/>
      <c r="D109" s="191"/>
      <c r="E109" s="7"/>
      <c r="F109" s="8"/>
      <c r="G109" s="58"/>
      <c r="H109" s="113"/>
      <c r="I109" s="135"/>
      <c r="J109" s="49"/>
      <c r="K109" s="49"/>
    </row>
    <row r="110" spans="1:11" s="18" customFormat="1" ht="11.65" customHeight="1" x14ac:dyDescent="0.15">
      <c r="A110" s="138"/>
      <c r="B110" s="169"/>
      <c r="C110" s="170"/>
      <c r="D110" s="200"/>
      <c r="E110" s="1"/>
      <c r="F110" s="6"/>
      <c r="G110" s="57"/>
      <c r="H110" s="112"/>
      <c r="I110" s="136"/>
      <c r="J110" s="49"/>
      <c r="K110" s="49"/>
    </row>
    <row r="111" spans="1:11" s="18" customFormat="1" ht="11.65" customHeight="1" x14ac:dyDescent="0.15">
      <c r="A111" s="137"/>
      <c r="B111" s="208"/>
      <c r="C111" s="263"/>
      <c r="D111" s="133"/>
      <c r="E111" s="9"/>
      <c r="F111" s="10"/>
      <c r="G111" s="58"/>
      <c r="H111" s="113"/>
      <c r="I111" s="135"/>
      <c r="J111" s="49"/>
      <c r="K111" s="49"/>
    </row>
    <row r="112" spans="1:11" s="18" customFormat="1" ht="11.65" customHeight="1" x14ac:dyDescent="0.15">
      <c r="A112" s="138"/>
      <c r="B112" s="209"/>
      <c r="C112" s="264"/>
      <c r="D112" s="134"/>
      <c r="E112" s="1"/>
      <c r="F112" s="6"/>
      <c r="G112" s="57"/>
      <c r="H112" s="112"/>
      <c r="I112" s="136"/>
      <c r="J112" s="49"/>
      <c r="K112" s="49"/>
    </row>
    <row r="113" spans="1:11" s="18" customFormat="1" ht="11.65" customHeight="1" x14ac:dyDescent="0.15">
      <c r="A113" s="137"/>
      <c r="B113" s="139"/>
      <c r="C113" s="140"/>
      <c r="D113" s="191"/>
      <c r="E113" s="7"/>
      <c r="F113" s="8"/>
      <c r="G113" s="59"/>
      <c r="H113" s="114"/>
      <c r="I113" s="135"/>
      <c r="J113" s="49"/>
      <c r="K113" s="49"/>
    </row>
    <row r="114" spans="1:11" s="18" customFormat="1" ht="11.65" customHeight="1" x14ac:dyDescent="0.15">
      <c r="A114" s="138"/>
      <c r="B114" s="141"/>
      <c r="C114" s="142"/>
      <c r="D114" s="200"/>
      <c r="E114" s="1"/>
      <c r="F114" s="6"/>
      <c r="G114" s="61"/>
      <c r="H114" s="116"/>
      <c r="I114" s="136"/>
      <c r="J114" s="49"/>
      <c r="K114" s="49"/>
    </row>
    <row r="115" spans="1:11" s="18" customFormat="1" ht="11.65" customHeight="1" x14ac:dyDescent="0.15">
      <c r="A115" s="137"/>
      <c r="B115" s="167"/>
      <c r="C115" s="168"/>
      <c r="D115" s="191"/>
      <c r="E115" s="7"/>
      <c r="F115" s="8"/>
      <c r="G115" s="58"/>
      <c r="H115" s="113"/>
      <c r="I115" s="135"/>
      <c r="J115" s="49"/>
      <c r="K115" s="49"/>
    </row>
    <row r="116" spans="1:11" s="18" customFormat="1" ht="11.65" customHeight="1" x14ac:dyDescent="0.15">
      <c r="A116" s="138"/>
      <c r="B116" s="169"/>
      <c r="C116" s="170"/>
      <c r="D116" s="200"/>
      <c r="E116" s="1"/>
      <c r="F116" s="6"/>
      <c r="G116" s="57"/>
      <c r="H116" s="112"/>
      <c r="I116" s="136"/>
      <c r="J116" s="49"/>
      <c r="K116" s="49"/>
    </row>
    <row r="117" spans="1:11" s="18" customFormat="1" ht="11.65" customHeight="1" x14ac:dyDescent="0.15">
      <c r="A117" s="137"/>
      <c r="B117" s="167"/>
      <c r="C117" s="168"/>
      <c r="D117" s="27"/>
      <c r="E117" s="9"/>
      <c r="F117" s="10"/>
      <c r="G117" s="59"/>
      <c r="H117" s="114"/>
      <c r="I117" s="135"/>
      <c r="J117" s="49"/>
      <c r="K117" s="49"/>
    </row>
    <row r="118" spans="1:11" s="18" customFormat="1" ht="11.65" customHeight="1" x14ac:dyDescent="0.15">
      <c r="A118" s="138"/>
      <c r="B118" s="169"/>
      <c r="C118" s="170"/>
      <c r="D118" s="28"/>
      <c r="E118" s="1"/>
      <c r="F118" s="6"/>
      <c r="G118" s="61"/>
      <c r="H118" s="116"/>
      <c r="I118" s="136"/>
      <c r="J118" s="49"/>
      <c r="K118" s="49"/>
    </row>
    <row r="119" spans="1:11" s="18" customFormat="1" ht="11.65" customHeight="1" x14ac:dyDescent="0.15">
      <c r="A119" s="145"/>
      <c r="B119" s="274"/>
      <c r="C119" s="276"/>
      <c r="D119" s="191"/>
      <c r="E119" s="9"/>
      <c r="F119" s="10"/>
      <c r="G119" s="58"/>
      <c r="H119" s="113"/>
      <c r="I119" s="135"/>
      <c r="J119" s="49"/>
      <c r="K119" s="49"/>
    </row>
    <row r="120" spans="1:11" s="18" customFormat="1" ht="11.65" customHeight="1" x14ac:dyDescent="0.15">
      <c r="A120" s="146"/>
      <c r="B120" s="275"/>
      <c r="C120" s="277"/>
      <c r="D120" s="200"/>
      <c r="E120" s="1"/>
      <c r="F120" s="6"/>
      <c r="G120" s="57"/>
      <c r="H120" s="112"/>
      <c r="I120" s="136"/>
      <c r="J120" s="49"/>
      <c r="K120" s="49"/>
    </row>
    <row r="121" spans="1:11" s="18" customFormat="1" ht="11.65" customHeight="1" x14ac:dyDescent="0.15">
      <c r="A121" s="145"/>
      <c r="B121" s="274"/>
      <c r="C121" s="276"/>
      <c r="D121" s="191"/>
      <c r="E121" s="7"/>
      <c r="F121" s="8"/>
      <c r="G121" s="58"/>
      <c r="H121" s="113"/>
      <c r="I121" s="135"/>
      <c r="J121" s="49"/>
      <c r="K121" s="49"/>
    </row>
    <row r="122" spans="1:11" s="18" customFormat="1" ht="11.65" customHeight="1" x14ac:dyDescent="0.15">
      <c r="A122" s="146"/>
      <c r="B122" s="275"/>
      <c r="C122" s="277"/>
      <c r="D122" s="200"/>
      <c r="E122" s="7"/>
      <c r="F122" s="8"/>
      <c r="G122" s="57"/>
      <c r="H122" s="112"/>
      <c r="I122" s="136"/>
      <c r="J122" s="49"/>
      <c r="K122" s="49"/>
    </row>
    <row r="123" spans="1:11" s="18" customFormat="1" ht="11.65" customHeight="1" x14ac:dyDescent="0.15">
      <c r="A123" s="145"/>
      <c r="B123" s="274"/>
      <c r="C123" s="276"/>
      <c r="D123" s="191"/>
      <c r="E123" s="9"/>
      <c r="F123" s="10"/>
      <c r="G123" s="58"/>
      <c r="H123" s="113"/>
      <c r="I123" s="135"/>
      <c r="J123" s="49"/>
      <c r="K123" s="49"/>
    </row>
    <row r="124" spans="1:11" s="18" customFormat="1" ht="11.65" customHeight="1" x14ac:dyDescent="0.15">
      <c r="A124" s="146"/>
      <c r="B124" s="275"/>
      <c r="C124" s="277"/>
      <c r="D124" s="200"/>
      <c r="E124" s="1"/>
      <c r="F124" s="6"/>
      <c r="G124" s="57"/>
      <c r="H124" s="112"/>
      <c r="I124" s="136"/>
      <c r="J124" s="49"/>
      <c r="K124" s="49"/>
    </row>
    <row r="125" spans="1:11" s="18" customFormat="1" ht="11.65" customHeight="1" x14ac:dyDescent="0.15">
      <c r="A125" s="145"/>
      <c r="B125" s="167"/>
      <c r="C125" s="168"/>
      <c r="D125" s="191"/>
      <c r="E125" s="9"/>
      <c r="F125" s="10"/>
      <c r="G125" s="58"/>
      <c r="H125" s="113"/>
      <c r="I125" s="135"/>
      <c r="J125" s="49"/>
      <c r="K125" s="49"/>
    </row>
    <row r="126" spans="1:11" s="18" customFormat="1" ht="11.65" customHeight="1" x14ac:dyDescent="0.15">
      <c r="A126" s="146"/>
      <c r="B126" s="169"/>
      <c r="C126" s="170"/>
      <c r="D126" s="200"/>
      <c r="E126" s="1"/>
      <c r="F126" s="6"/>
      <c r="G126" s="57"/>
      <c r="H126" s="112"/>
      <c r="I126" s="136"/>
      <c r="J126" s="49"/>
      <c r="K126" s="49"/>
    </row>
    <row r="127" spans="1:11" s="18" customFormat="1" ht="11.65" customHeight="1" x14ac:dyDescent="0.15">
      <c r="A127" s="137"/>
      <c r="B127" s="217"/>
      <c r="C127" s="218"/>
      <c r="D127" s="191"/>
      <c r="E127" s="9"/>
      <c r="F127" s="10"/>
      <c r="G127" s="58"/>
      <c r="H127" s="113"/>
      <c r="I127" s="135"/>
      <c r="J127" s="49"/>
      <c r="K127" s="49"/>
    </row>
    <row r="128" spans="1:11" s="18" customFormat="1" ht="11.65" customHeight="1" x14ac:dyDescent="0.15">
      <c r="A128" s="138"/>
      <c r="B128" s="219"/>
      <c r="C128" s="220"/>
      <c r="D128" s="200"/>
      <c r="E128" s="1"/>
      <c r="F128" s="6"/>
      <c r="G128" s="57"/>
      <c r="H128" s="112"/>
      <c r="I128" s="136"/>
      <c r="J128" s="49"/>
      <c r="K128" s="49"/>
    </row>
    <row r="129" spans="1:11" s="18" customFormat="1" ht="11.65" customHeight="1" x14ac:dyDescent="0.15">
      <c r="A129" s="137"/>
      <c r="B129" s="139"/>
      <c r="C129" s="140"/>
      <c r="D129" s="133"/>
      <c r="E129" s="7"/>
      <c r="F129" s="8"/>
      <c r="G129" s="58"/>
      <c r="H129" s="113"/>
      <c r="I129" s="143"/>
      <c r="J129" s="97"/>
      <c r="K129" s="97"/>
    </row>
    <row r="130" spans="1:11" s="18" customFormat="1" ht="11.65" customHeight="1" x14ac:dyDescent="0.15">
      <c r="A130" s="138"/>
      <c r="B130" s="141"/>
      <c r="C130" s="142"/>
      <c r="D130" s="134"/>
      <c r="E130" s="7"/>
      <c r="F130" s="8"/>
      <c r="G130" s="57"/>
      <c r="H130" s="112"/>
      <c r="I130" s="144"/>
      <c r="J130" s="97"/>
      <c r="K130" s="97"/>
    </row>
    <row r="131" spans="1:11" s="18" customFormat="1" ht="11.65" customHeight="1" x14ac:dyDescent="0.15">
      <c r="A131" s="137"/>
      <c r="B131" s="208"/>
      <c r="C131" s="263"/>
      <c r="D131" s="133"/>
      <c r="E131" s="9"/>
      <c r="F131" s="10"/>
      <c r="G131" s="58"/>
      <c r="H131" s="113"/>
      <c r="I131" s="174"/>
      <c r="J131" s="98"/>
      <c r="K131" s="98"/>
    </row>
    <row r="132" spans="1:11" s="18" customFormat="1" ht="11.65" customHeight="1" x14ac:dyDescent="0.15">
      <c r="A132" s="190"/>
      <c r="B132" s="285"/>
      <c r="C132" s="286"/>
      <c r="D132" s="197"/>
      <c r="E132" s="11"/>
      <c r="F132" s="12"/>
      <c r="G132" s="60"/>
      <c r="H132" s="115"/>
      <c r="I132" s="287"/>
      <c r="J132" s="98"/>
      <c r="K132" s="98"/>
    </row>
    <row r="133" spans="1:11" s="18" customFormat="1" ht="11.65" customHeight="1" x14ac:dyDescent="0.15">
      <c r="A133" s="288" t="s">
        <v>445</v>
      </c>
      <c r="B133" s="289"/>
      <c r="C133" s="289"/>
      <c r="D133" s="69"/>
      <c r="E133" s="2"/>
      <c r="F133" s="2"/>
      <c r="G133" s="2"/>
      <c r="H133" s="109"/>
      <c r="I133" s="292" t="s">
        <v>65</v>
      </c>
      <c r="J133" s="94"/>
      <c r="K133" s="94"/>
    </row>
    <row r="134" spans="1:11" s="18" customFormat="1" ht="11.65" customHeight="1" x14ac:dyDescent="0.15">
      <c r="A134" s="290"/>
      <c r="B134" s="291"/>
      <c r="C134" s="291"/>
      <c r="D134" s="70"/>
      <c r="E134" s="3"/>
      <c r="F134" s="3"/>
      <c r="G134" s="3"/>
      <c r="H134" s="110"/>
      <c r="I134" s="293"/>
      <c r="J134" s="94"/>
      <c r="K134" s="94"/>
    </row>
    <row r="135" spans="1:11" s="18" customFormat="1" ht="11.65" customHeight="1" x14ac:dyDescent="0.15">
      <c r="A135" s="155" t="s">
        <v>0</v>
      </c>
      <c r="B135" s="129" t="s">
        <v>431</v>
      </c>
      <c r="C135" s="157"/>
      <c r="D135" s="159" t="s">
        <v>3</v>
      </c>
      <c r="E135" s="161" t="s">
        <v>1</v>
      </c>
      <c r="F135" s="163" t="s">
        <v>2</v>
      </c>
      <c r="G135" s="129" t="s">
        <v>432</v>
      </c>
      <c r="H135" s="131" t="s">
        <v>433</v>
      </c>
      <c r="I135" s="165" t="s">
        <v>434</v>
      </c>
    </row>
    <row r="136" spans="1:11" s="18" customFormat="1" ht="11.65" customHeight="1" x14ac:dyDescent="0.15">
      <c r="A136" s="156"/>
      <c r="B136" s="130"/>
      <c r="C136" s="158"/>
      <c r="D136" s="160"/>
      <c r="E136" s="162"/>
      <c r="F136" s="164"/>
      <c r="G136" s="130"/>
      <c r="H136" s="132"/>
      <c r="I136" s="166"/>
    </row>
    <row r="137" spans="1:11" s="18" customFormat="1" ht="11.65" customHeight="1" x14ac:dyDescent="0.15">
      <c r="A137" s="137" t="s">
        <v>186</v>
      </c>
      <c r="B137" s="208" t="s">
        <v>441</v>
      </c>
      <c r="C137" s="263"/>
      <c r="D137" s="265"/>
      <c r="E137" s="7"/>
      <c r="F137" s="8"/>
      <c r="G137" s="59"/>
      <c r="H137" s="113"/>
      <c r="I137" s="135"/>
      <c r="J137" s="49"/>
      <c r="K137" s="49"/>
    </row>
    <row r="138" spans="1:11" s="18" customFormat="1" ht="11.65" customHeight="1" x14ac:dyDescent="0.15">
      <c r="A138" s="138"/>
      <c r="B138" s="209"/>
      <c r="C138" s="264"/>
      <c r="D138" s="266"/>
      <c r="E138" s="7"/>
      <c r="F138" s="8"/>
      <c r="G138" s="57"/>
      <c r="H138" s="112"/>
      <c r="I138" s="136"/>
      <c r="J138" s="49"/>
      <c r="K138" s="49"/>
    </row>
    <row r="139" spans="1:11" s="18" customFormat="1" ht="11.65" customHeight="1" x14ac:dyDescent="0.15">
      <c r="A139" s="137" t="s">
        <v>187</v>
      </c>
      <c r="B139" s="208" t="s">
        <v>442</v>
      </c>
      <c r="C139" s="263"/>
      <c r="D139" s="133"/>
      <c r="E139" s="9"/>
      <c r="F139" s="10"/>
      <c r="G139" s="58"/>
      <c r="H139" s="113"/>
      <c r="I139" s="135" t="s">
        <v>188</v>
      </c>
      <c r="J139" s="49"/>
      <c r="K139" s="49"/>
    </row>
    <row r="140" spans="1:11" s="18" customFormat="1" ht="11.65" customHeight="1" x14ac:dyDescent="0.15">
      <c r="A140" s="138"/>
      <c r="B140" s="209"/>
      <c r="C140" s="264"/>
      <c r="D140" s="134"/>
      <c r="E140" s="1">
        <v>1</v>
      </c>
      <c r="F140" s="6" t="s">
        <v>34</v>
      </c>
      <c r="G140" s="57"/>
      <c r="H140" s="112">
        <f>H792</f>
        <v>0</v>
      </c>
      <c r="I140" s="136"/>
      <c r="J140" s="49"/>
      <c r="K140" s="49"/>
    </row>
    <row r="141" spans="1:11" s="18" customFormat="1" ht="11.65" customHeight="1" x14ac:dyDescent="0.15">
      <c r="A141" s="137"/>
      <c r="B141" s="167" t="s">
        <v>189</v>
      </c>
      <c r="C141" s="168"/>
      <c r="D141" s="191"/>
      <c r="E141" s="7"/>
      <c r="F141" s="8"/>
      <c r="G141" s="58"/>
      <c r="H141" s="113"/>
      <c r="I141" s="135"/>
      <c r="J141" s="49"/>
      <c r="K141" s="49"/>
    </row>
    <row r="142" spans="1:11" s="18" customFormat="1" ht="11.65" customHeight="1" x14ac:dyDescent="0.15">
      <c r="A142" s="138"/>
      <c r="B142" s="169"/>
      <c r="C142" s="170"/>
      <c r="D142" s="200"/>
      <c r="E142" s="1"/>
      <c r="F142" s="6"/>
      <c r="G142" s="57"/>
      <c r="H142" s="112">
        <f>SUM(H140:H141)</f>
        <v>0</v>
      </c>
      <c r="I142" s="136"/>
      <c r="J142" s="49"/>
      <c r="K142" s="49"/>
    </row>
    <row r="143" spans="1:11" s="18" customFormat="1" ht="11.65" customHeight="1" x14ac:dyDescent="0.15">
      <c r="A143" s="137"/>
      <c r="B143" s="139"/>
      <c r="C143" s="140"/>
      <c r="D143" s="191"/>
      <c r="E143" s="9"/>
      <c r="F143" s="10"/>
      <c r="G143" s="59"/>
      <c r="H143" s="114"/>
      <c r="I143" s="135"/>
      <c r="J143" s="49"/>
      <c r="K143" s="49"/>
    </row>
    <row r="144" spans="1:11" s="18" customFormat="1" ht="11.65" customHeight="1" x14ac:dyDescent="0.15">
      <c r="A144" s="138"/>
      <c r="B144" s="141"/>
      <c r="C144" s="142"/>
      <c r="D144" s="200"/>
      <c r="E144" s="1"/>
      <c r="F144" s="6"/>
      <c r="G144" s="61"/>
      <c r="H144" s="116"/>
      <c r="I144" s="136"/>
      <c r="J144" s="49"/>
      <c r="K144" s="49"/>
    </row>
    <row r="145" spans="1:11" s="18" customFormat="1" ht="11.65" customHeight="1" x14ac:dyDescent="0.15">
      <c r="A145" s="137"/>
      <c r="B145" s="139"/>
      <c r="C145" s="140"/>
      <c r="D145" s="133"/>
      <c r="E145" s="9"/>
      <c r="F145" s="10"/>
      <c r="G145" s="59"/>
      <c r="H145" s="114"/>
      <c r="I145" s="135"/>
      <c r="J145" s="49"/>
      <c r="K145" s="49"/>
    </row>
    <row r="146" spans="1:11" s="18" customFormat="1" ht="11.65" customHeight="1" x14ac:dyDescent="0.15">
      <c r="A146" s="138"/>
      <c r="B146" s="141"/>
      <c r="C146" s="142"/>
      <c r="D146" s="134"/>
      <c r="E146" s="1"/>
      <c r="F146" s="6"/>
      <c r="G146" s="61"/>
      <c r="H146" s="116"/>
      <c r="I146" s="136"/>
      <c r="J146" s="49"/>
      <c r="K146" s="49"/>
    </row>
    <row r="147" spans="1:11" s="18" customFormat="1" ht="11.65" customHeight="1" x14ac:dyDescent="0.15">
      <c r="A147" s="137"/>
      <c r="B147" s="139"/>
      <c r="C147" s="140"/>
      <c r="D147" s="210"/>
      <c r="E147" s="9"/>
      <c r="F147" s="10"/>
      <c r="G147" s="59"/>
      <c r="H147" s="114"/>
      <c r="I147" s="135"/>
      <c r="J147" s="49"/>
      <c r="K147" s="49"/>
    </row>
    <row r="148" spans="1:11" s="18" customFormat="1" ht="11.65" customHeight="1" x14ac:dyDescent="0.15">
      <c r="A148" s="138"/>
      <c r="B148" s="141"/>
      <c r="C148" s="142"/>
      <c r="D148" s="200"/>
      <c r="E148" s="1"/>
      <c r="F148" s="6"/>
      <c r="G148" s="61"/>
      <c r="H148" s="116"/>
      <c r="I148" s="136"/>
      <c r="J148" s="49"/>
      <c r="K148" s="49"/>
    </row>
    <row r="149" spans="1:11" s="18" customFormat="1" ht="11.65" customHeight="1" x14ac:dyDescent="0.15">
      <c r="A149" s="137"/>
      <c r="B149" s="139"/>
      <c r="C149" s="140"/>
      <c r="D149" s="191"/>
      <c r="E149" s="7"/>
      <c r="F149" s="8"/>
      <c r="G149" s="59"/>
      <c r="H149" s="114"/>
      <c r="I149" s="135"/>
      <c r="J149" s="49"/>
      <c r="K149" s="49"/>
    </row>
    <row r="150" spans="1:11" s="18" customFormat="1" ht="11.65" customHeight="1" x14ac:dyDescent="0.15">
      <c r="A150" s="138"/>
      <c r="B150" s="141"/>
      <c r="C150" s="142"/>
      <c r="D150" s="200"/>
      <c r="E150" s="1"/>
      <c r="F150" s="6"/>
      <c r="G150" s="61"/>
      <c r="H150" s="116"/>
      <c r="I150" s="136"/>
      <c r="J150" s="49"/>
      <c r="K150" s="49"/>
    </row>
    <row r="151" spans="1:11" s="18" customFormat="1" ht="11.65" customHeight="1" x14ac:dyDescent="0.15">
      <c r="A151" s="137"/>
      <c r="B151" s="139"/>
      <c r="C151" s="140"/>
      <c r="D151" s="191"/>
      <c r="E151" s="7"/>
      <c r="F151" s="8"/>
      <c r="G151" s="59"/>
      <c r="H151" s="114"/>
      <c r="I151" s="135"/>
      <c r="J151" s="49"/>
      <c r="K151" s="49"/>
    </row>
    <row r="152" spans="1:11" s="18" customFormat="1" ht="11.65" customHeight="1" x14ac:dyDescent="0.15">
      <c r="A152" s="138"/>
      <c r="B152" s="141"/>
      <c r="C152" s="142"/>
      <c r="D152" s="200"/>
      <c r="E152" s="1"/>
      <c r="F152" s="6"/>
      <c r="G152" s="61"/>
      <c r="H152" s="116"/>
      <c r="I152" s="136"/>
      <c r="J152" s="49"/>
      <c r="K152" s="49"/>
    </row>
    <row r="153" spans="1:11" s="18" customFormat="1" ht="11.65" customHeight="1" x14ac:dyDescent="0.15">
      <c r="A153" s="137"/>
      <c r="B153" s="167"/>
      <c r="C153" s="168"/>
      <c r="D153" s="191"/>
      <c r="E153" s="7"/>
      <c r="F153" s="8"/>
      <c r="G153" s="58"/>
      <c r="H153" s="113"/>
      <c r="I153" s="135"/>
      <c r="J153" s="49"/>
      <c r="K153" s="49"/>
    </row>
    <row r="154" spans="1:11" s="18" customFormat="1" ht="11.65" customHeight="1" x14ac:dyDescent="0.15">
      <c r="A154" s="138"/>
      <c r="B154" s="169"/>
      <c r="C154" s="170"/>
      <c r="D154" s="200"/>
      <c r="E154" s="1"/>
      <c r="F154" s="6"/>
      <c r="G154" s="57"/>
      <c r="H154" s="112"/>
      <c r="I154" s="136"/>
      <c r="J154" s="49"/>
      <c r="K154" s="49"/>
    </row>
    <row r="155" spans="1:11" s="18" customFormat="1" ht="11.65" customHeight="1" x14ac:dyDescent="0.15">
      <c r="A155" s="137"/>
      <c r="B155" s="208"/>
      <c r="C155" s="263"/>
      <c r="D155" s="133"/>
      <c r="E155" s="9"/>
      <c r="F155" s="10"/>
      <c r="G155" s="58"/>
      <c r="H155" s="113"/>
      <c r="I155" s="135"/>
      <c r="J155" s="49"/>
      <c r="K155" s="49"/>
    </row>
    <row r="156" spans="1:11" s="18" customFormat="1" ht="11.65" customHeight="1" x14ac:dyDescent="0.15">
      <c r="A156" s="138"/>
      <c r="B156" s="209"/>
      <c r="C156" s="264"/>
      <c r="D156" s="134"/>
      <c r="E156" s="1"/>
      <c r="F156" s="6"/>
      <c r="G156" s="57"/>
      <c r="H156" s="112"/>
      <c r="I156" s="136"/>
      <c r="J156" s="49"/>
      <c r="K156" s="49"/>
    </row>
    <row r="157" spans="1:11" s="18" customFormat="1" ht="11.65" customHeight="1" x14ac:dyDescent="0.15">
      <c r="A157" s="137"/>
      <c r="B157" s="139"/>
      <c r="C157" s="140"/>
      <c r="D157" s="191"/>
      <c r="E157" s="7"/>
      <c r="F157" s="8"/>
      <c r="G157" s="59"/>
      <c r="H157" s="114"/>
      <c r="I157" s="135"/>
      <c r="J157" s="49"/>
      <c r="K157" s="49"/>
    </row>
    <row r="158" spans="1:11" s="18" customFormat="1" ht="11.65" customHeight="1" x14ac:dyDescent="0.15">
      <c r="A158" s="138"/>
      <c r="B158" s="141"/>
      <c r="C158" s="142"/>
      <c r="D158" s="200"/>
      <c r="E158" s="1"/>
      <c r="F158" s="6"/>
      <c r="G158" s="61"/>
      <c r="H158" s="116"/>
      <c r="I158" s="136"/>
      <c r="J158" s="49"/>
      <c r="K158" s="49"/>
    </row>
    <row r="159" spans="1:11" s="18" customFormat="1" ht="11.65" customHeight="1" x14ac:dyDescent="0.15">
      <c r="A159" s="137"/>
      <c r="B159" s="167"/>
      <c r="C159" s="168"/>
      <c r="D159" s="191"/>
      <c r="E159" s="7"/>
      <c r="F159" s="8"/>
      <c r="G159" s="58"/>
      <c r="H159" s="113"/>
      <c r="I159" s="135"/>
      <c r="J159" s="49"/>
      <c r="K159" s="49"/>
    </row>
    <row r="160" spans="1:11" s="18" customFormat="1" ht="11.65" customHeight="1" x14ac:dyDescent="0.15">
      <c r="A160" s="138"/>
      <c r="B160" s="169"/>
      <c r="C160" s="170"/>
      <c r="D160" s="200"/>
      <c r="E160" s="1"/>
      <c r="F160" s="6"/>
      <c r="G160" s="57"/>
      <c r="H160" s="112"/>
      <c r="I160" s="136"/>
      <c r="J160" s="49"/>
      <c r="K160" s="49"/>
    </row>
    <row r="161" spans="1:11" s="18" customFormat="1" ht="11.65" customHeight="1" x14ac:dyDescent="0.15">
      <c r="A161" s="137"/>
      <c r="B161" s="167"/>
      <c r="C161" s="168"/>
      <c r="D161" s="27"/>
      <c r="E161" s="9"/>
      <c r="F161" s="10"/>
      <c r="G161" s="59"/>
      <c r="H161" s="114"/>
      <c r="I161" s="135"/>
      <c r="J161" s="49"/>
      <c r="K161" s="49"/>
    </row>
    <row r="162" spans="1:11" s="18" customFormat="1" ht="11.65" customHeight="1" x14ac:dyDescent="0.15">
      <c r="A162" s="138"/>
      <c r="B162" s="169"/>
      <c r="C162" s="170"/>
      <c r="D162" s="28"/>
      <c r="E162" s="1"/>
      <c r="F162" s="6"/>
      <c r="G162" s="61"/>
      <c r="H162" s="116"/>
      <c r="I162" s="136"/>
      <c r="J162" s="49"/>
      <c r="K162" s="49"/>
    </row>
    <row r="163" spans="1:11" s="18" customFormat="1" ht="11.65" customHeight="1" x14ac:dyDescent="0.15">
      <c r="A163" s="145"/>
      <c r="B163" s="274"/>
      <c r="C163" s="276"/>
      <c r="D163" s="191"/>
      <c r="E163" s="9"/>
      <c r="F163" s="10"/>
      <c r="G163" s="58"/>
      <c r="H163" s="113"/>
      <c r="I163" s="135"/>
      <c r="J163" s="49"/>
      <c r="K163" s="49"/>
    </row>
    <row r="164" spans="1:11" s="18" customFormat="1" ht="11.65" customHeight="1" x14ac:dyDescent="0.15">
      <c r="A164" s="146"/>
      <c r="B164" s="275"/>
      <c r="C164" s="277"/>
      <c r="D164" s="200"/>
      <c r="E164" s="1"/>
      <c r="F164" s="6"/>
      <c r="G164" s="57"/>
      <c r="H164" s="112"/>
      <c r="I164" s="136"/>
      <c r="J164" s="49"/>
      <c r="K164" s="49"/>
    </row>
    <row r="165" spans="1:11" s="18" customFormat="1" ht="11.65" customHeight="1" x14ac:dyDescent="0.15">
      <c r="A165" s="145"/>
      <c r="B165" s="274"/>
      <c r="C165" s="276"/>
      <c r="D165" s="191"/>
      <c r="E165" s="7"/>
      <c r="F165" s="8"/>
      <c r="G165" s="58"/>
      <c r="H165" s="113"/>
      <c r="I165" s="135"/>
      <c r="J165" s="49"/>
      <c r="K165" s="49"/>
    </row>
    <row r="166" spans="1:11" s="18" customFormat="1" ht="11.65" customHeight="1" x14ac:dyDescent="0.15">
      <c r="A166" s="146"/>
      <c r="B166" s="275"/>
      <c r="C166" s="277"/>
      <c r="D166" s="200"/>
      <c r="E166" s="7"/>
      <c r="F166" s="8"/>
      <c r="G166" s="57"/>
      <c r="H166" s="112"/>
      <c r="I166" s="136"/>
      <c r="J166" s="49"/>
      <c r="K166" s="49"/>
    </row>
    <row r="167" spans="1:11" s="18" customFormat="1" ht="11.65" customHeight="1" x14ac:dyDescent="0.15">
      <c r="A167" s="145"/>
      <c r="B167" s="274"/>
      <c r="C167" s="276"/>
      <c r="D167" s="191"/>
      <c r="E167" s="9"/>
      <c r="F167" s="10"/>
      <c r="G167" s="58"/>
      <c r="H167" s="113"/>
      <c r="I167" s="135"/>
      <c r="J167" s="49"/>
      <c r="K167" s="49"/>
    </row>
    <row r="168" spans="1:11" s="18" customFormat="1" ht="11.65" customHeight="1" x14ac:dyDescent="0.15">
      <c r="A168" s="146"/>
      <c r="B168" s="275"/>
      <c r="C168" s="277"/>
      <c r="D168" s="200"/>
      <c r="E168" s="1"/>
      <c r="F168" s="6"/>
      <c r="G168" s="57"/>
      <c r="H168" s="112"/>
      <c r="I168" s="136"/>
      <c r="J168" s="49"/>
      <c r="K168" s="49"/>
    </row>
    <row r="169" spans="1:11" s="18" customFormat="1" ht="11.65" customHeight="1" x14ac:dyDescent="0.15">
      <c r="A169" s="145"/>
      <c r="B169" s="167"/>
      <c r="C169" s="168"/>
      <c r="D169" s="191"/>
      <c r="E169" s="9"/>
      <c r="F169" s="10"/>
      <c r="G169" s="58"/>
      <c r="H169" s="113"/>
      <c r="I169" s="135"/>
      <c r="J169" s="49"/>
      <c r="K169" s="49"/>
    </row>
    <row r="170" spans="1:11" s="18" customFormat="1" ht="11.65" customHeight="1" x14ac:dyDescent="0.15">
      <c r="A170" s="146"/>
      <c r="B170" s="169"/>
      <c r="C170" s="170"/>
      <c r="D170" s="200"/>
      <c r="E170" s="1"/>
      <c r="F170" s="6"/>
      <c r="G170" s="57"/>
      <c r="H170" s="112"/>
      <c r="I170" s="136"/>
      <c r="J170" s="49"/>
      <c r="K170" s="49"/>
    </row>
    <row r="171" spans="1:11" s="18" customFormat="1" ht="11.65" customHeight="1" x14ac:dyDescent="0.15">
      <c r="A171" s="137"/>
      <c r="B171" s="217"/>
      <c r="C171" s="218"/>
      <c r="D171" s="191"/>
      <c r="E171" s="9"/>
      <c r="F171" s="10"/>
      <c r="G171" s="58"/>
      <c r="H171" s="113"/>
      <c r="I171" s="135"/>
      <c r="J171" s="49"/>
      <c r="K171" s="49"/>
    </row>
    <row r="172" spans="1:11" s="18" customFormat="1" ht="11.65" customHeight="1" x14ac:dyDescent="0.15">
      <c r="A172" s="138"/>
      <c r="B172" s="219"/>
      <c r="C172" s="220"/>
      <c r="D172" s="200"/>
      <c r="E172" s="1"/>
      <c r="F172" s="6"/>
      <c r="G172" s="57"/>
      <c r="H172" s="112"/>
      <c r="I172" s="136"/>
      <c r="J172" s="49"/>
      <c r="K172" s="49"/>
    </row>
    <row r="173" spans="1:11" s="18" customFormat="1" ht="11.65" customHeight="1" x14ac:dyDescent="0.15">
      <c r="A173" s="137"/>
      <c r="B173" s="139"/>
      <c r="C173" s="140"/>
      <c r="D173" s="133"/>
      <c r="E173" s="7"/>
      <c r="F173" s="8"/>
      <c r="G173" s="58"/>
      <c r="H173" s="113"/>
      <c r="I173" s="143"/>
      <c r="J173" s="97"/>
      <c r="K173" s="97"/>
    </row>
    <row r="174" spans="1:11" s="18" customFormat="1" ht="11.65" customHeight="1" x14ac:dyDescent="0.15">
      <c r="A174" s="138"/>
      <c r="B174" s="141"/>
      <c r="C174" s="142"/>
      <c r="D174" s="134"/>
      <c r="E174" s="7"/>
      <c r="F174" s="8"/>
      <c r="G174" s="57"/>
      <c r="H174" s="112"/>
      <c r="I174" s="144"/>
      <c r="J174" s="97"/>
      <c r="K174" s="97"/>
    </row>
    <row r="175" spans="1:11" s="18" customFormat="1" ht="11.65" customHeight="1" x14ac:dyDescent="0.15">
      <c r="A175" s="137"/>
      <c r="B175" s="208"/>
      <c r="C175" s="263"/>
      <c r="D175" s="133"/>
      <c r="E175" s="9"/>
      <c r="F175" s="10"/>
      <c r="G175" s="58"/>
      <c r="H175" s="113"/>
      <c r="I175" s="174"/>
      <c r="J175" s="98"/>
      <c r="K175" s="98"/>
    </row>
    <row r="176" spans="1:11" s="18" customFormat="1" ht="11.65" customHeight="1" x14ac:dyDescent="0.15">
      <c r="A176" s="190"/>
      <c r="B176" s="285"/>
      <c r="C176" s="286"/>
      <c r="D176" s="197"/>
      <c r="E176" s="11"/>
      <c r="F176" s="12"/>
      <c r="G176" s="60"/>
      <c r="H176" s="115"/>
      <c r="I176" s="287"/>
      <c r="J176" s="98"/>
      <c r="K176" s="98"/>
    </row>
    <row r="177" spans="1:11" s="18" customFormat="1" ht="11.65" customHeight="1" x14ac:dyDescent="0.15">
      <c r="A177" s="149" t="s">
        <v>352</v>
      </c>
      <c r="B177" s="150"/>
      <c r="C177" s="150"/>
      <c r="D177" s="150"/>
      <c r="E177" s="43"/>
      <c r="F177" s="46"/>
      <c r="G177" s="46"/>
      <c r="H177" s="117"/>
      <c r="I177" s="153" t="s">
        <v>74</v>
      </c>
      <c r="J177" s="99"/>
      <c r="K177" s="99"/>
    </row>
    <row r="178" spans="1:11" s="18" customFormat="1" ht="11.65" customHeight="1" x14ac:dyDescent="0.15">
      <c r="A178" s="151"/>
      <c r="B178" s="152"/>
      <c r="C178" s="152"/>
      <c r="D178" s="152"/>
      <c r="E178" s="44"/>
      <c r="F178" s="25"/>
      <c r="G178" s="25"/>
      <c r="H178" s="118"/>
      <c r="I178" s="154"/>
      <c r="J178" s="99"/>
      <c r="K178" s="99"/>
    </row>
    <row r="179" spans="1:11" s="18" customFormat="1" ht="11.65" customHeight="1" x14ac:dyDescent="0.15">
      <c r="A179" s="155" t="s">
        <v>0</v>
      </c>
      <c r="B179" s="129" t="s">
        <v>431</v>
      </c>
      <c r="C179" s="157"/>
      <c r="D179" s="159" t="s">
        <v>3</v>
      </c>
      <c r="E179" s="161" t="s">
        <v>1</v>
      </c>
      <c r="F179" s="163" t="s">
        <v>2</v>
      </c>
      <c r="G179" s="129" t="s">
        <v>432</v>
      </c>
      <c r="H179" s="131" t="s">
        <v>433</v>
      </c>
      <c r="I179" s="165" t="s">
        <v>434</v>
      </c>
    </row>
    <row r="180" spans="1:11" s="18" customFormat="1" ht="11.65" customHeight="1" x14ac:dyDescent="0.15">
      <c r="A180" s="156"/>
      <c r="B180" s="130"/>
      <c r="C180" s="158"/>
      <c r="D180" s="160"/>
      <c r="E180" s="162"/>
      <c r="F180" s="164"/>
      <c r="G180" s="130"/>
      <c r="H180" s="132"/>
      <c r="I180" s="166"/>
    </row>
    <row r="181" spans="1:11" s="18" customFormat="1" ht="11.65" customHeight="1" x14ac:dyDescent="0.15">
      <c r="A181" s="137" t="s">
        <v>99</v>
      </c>
      <c r="B181" s="139" t="s">
        <v>110</v>
      </c>
      <c r="C181" s="140"/>
      <c r="D181" s="133"/>
      <c r="E181" s="9"/>
      <c r="F181" s="10"/>
      <c r="G181" s="59"/>
      <c r="H181" s="113"/>
      <c r="I181" s="143"/>
      <c r="J181" s="97"/>
      <c r="K181" s="97"/>
    </row>
    <row r="182" spans="1:11" s="18" customFormat="1" ht="11.65" customHeight="1" x14ac:dyDescent="0.15">
      <c r="A182" s="138"/>
      <c r="B182" s="141"/>
      <c r="C182" s="142"/>
      <c r="D182" s="134"/>
      <c r="E182" s="1"/>
      <c r="F182" s="6"/>
      <c r="G182" s="57"/>
      <c r="H182" s="112"/>
      <c r="I182" s="144"/>
      <c r="J182" s="97"/>
      <c r="K182" s="97"/>
    </row>
    <row r="183" spans="1:11" s="18" customFormat="1" ht="11.65" customHeight="1" x14ac:dyDescent="0.15">
      <c r="A183" s="137" t="s">
        <v>154</v>
      </c>
      <c r="B183" s="139" t="s">
        <v>192</v>
      </c>
      <c r="C183" s="140"/>
      <c r="D183" s="265"/>
      <c r="E183" s="9"/>
      <c r="F183" s="10"/>
      <c r="G183" s="58"/>
      <c r="H183" s="113"/>
      <c r="I183" s="135"/>
      <c r="J183" s="49"/>
      <c r="K183" s="49"/>
    </row>
    <row r="184" spans="1:11" s="18" customFormat="1" ht="11.65" customHeight="1" x14ac:dyDescent="0.15">
      <c r="A184" s="138"/>
      <c r="B184" s="141"/>
      <c r="C184" s="142"/>
      <c r="D184" s="266"/>
      <c r="E184" s="1"/>
      <c r="F184" s="6"/>
      <c r="G184" s="57"/>
      <c r="H184" s="112"/>
      <c r="I184" s="136"/>
      <c r="J184" s="49"/>
      <c r="K184" s="49"/>
    </row>
    <row r="185" spans="1:11" s="18" customFormat="1" ht="11.65" customHeight="1" x14ac:dyDescent="0.15">
      <c r="A185" s="137"/>
      <c r="B185" s="139" t="s">
        <v>23</v>
      </c>
      <c r="C185" s="140"/>
      <c r="D185" s="39" t="s">
        <v>33</v>
      </c>
      <c r="E185" s="9"/>
      <c r="F185" s="10"/>
      <c r="G185" s="58"/>
      <c r="H185" s="113"/>
      <c r="I185" s="143"/>
      <c r="J185" s="97"/>
      <c r="K185" s="97"/>
    </row>
    <row r="186" spans="1:11" s="18" customFormat="1" ht="11.65" customHeight="1" x14ac:dyDescent="0.15">
      <c r="A186" s="138"/>
      <c r="B186" s="141"/>
      <c r="C186" s="142"/>
      <c r="D186" s="31"/>
      <c r="E186" s="1">
        <v>1</v>
      </c>
      <c r="F186" s="6" t="s">
        <v>4</v>
      </c>
      <c r="G186" s="57"/>
      <c r="H186" s="112"/>
      <c r="I186" s="144"/>
      <c r="J186" s="97"/>
      <c r="K186" s="97"/>
    </row>
    <row r="187" spans="1:11" s="18" customFormat="1" ht="11.65" customHeight="1" x14ac:dyDescent="0.15">
      <c r="A187" s="37"/>
      <c r="B187" s="139" t="s">
        <v>193</v>
      </c>
      <c r="C187" s="140"/>
      <c r="D187" s="39"/>
      <c r="E187" s="9"/>
      <c r="F187" s="10"/>
      <c r="G187" s="58"/>
      <c r="H187" s="113"/>
      <c r="I187" s="81"/>
      <c r="J187" s="97"/>
      <c r="K187" s="97"/>
    </row>
    <row r="188" spans="1:11" s="18" customFormat="1" ht="11.65" customHeight="1" x14ac:dyDescent="0.15">
      <c r="A188" s="38"/>
      <c r="B188" s="141"/>
      <c r="C188" s="142"/>
      <c r="D188" s="31"/>
      <c r="E188" s="1">
        <v>1</v>
      </c>
      <c r="F188" s="6" t="s">
        <v>4</v>
      </c>
      <c r="G188" s="57"/>
      <c r="H188" s="112"/>
      <c r="I188" s="83"/>
      <c r="J188" s="97"/>
      <c r="K188" s="97"/>
    </row>
    <row r="189" spans="1:11" s="18" customFormat="1" ht="11.65" customHeight="1" x14ac:dyDescent="0.15">
      <c r="A189" s="137"/>
      <c r="B189" s="281" t="s">
        <v>164</v>
      </c>
      <c r="C189" s="282"/>
      <c r="D189" s="133"/>
      <c r="E189" s="9"/>
      <c r="F189" s="10"/>
      <c r="G189" s="58"/>
      <c r="H189" s="113"/>
      <c r="I189" s="143"/>
      <c r="J189" s="97"/>
      <c r="K189" s="97"/>
    </row>
    <row r="190" spans="1:11" s="18" customFormat="1" ht="11.65" customHeight="1" x14ac:dyDescent="0.15">
      <c r="A190" s="138"/>
      <c r="B190" s="283"/>
      <c r="C190" s="284"/>
      <c r="D190" s="134"/>
      <c r="E190" s="1"/>
      <c r="F190" s="6"/>
      <c r="G190" s="57"/>
      <c r="H190" s="112">
        <f>SUM(H185:H189)</f>
        <v>0</v>
      </c>
      <c r="I190" s="144"/>
      <c r="J190" s="97"/>
      <c r="K190" s="97"/>
    </row>
    <row r="191" spans="1:11" s="18" customFormat="1" ht="11.65" customHeight="1" x14ac:dyDescent="0.15">
      <c r="A191" s="145"/>
      <c r="B191" s="278"/>
      <c r="C191" s="278"/>
      <c r="D191" s="133"/>
      <c r="E191" s="9"/>
      <c r="F191" s="10"/>
      <c r="G191" s="58"/>
      <c r="H191" s="113"/>
      <c r="I191" s="174"/>
      <c r="J191" s="98"/>
      <c r="K191" s="98"/>
    </row>
    <row r="192" spans="1:11" s="18" customFormat="1" ht="11.65" customHeight="1" x14ac:dyDescent="0.15">
      <c r="A192" s="146"/>
      <c r="B192" s="279"/>
      <c r="C192" s="279"/>
      <c r="D192" s="134"/>
      <c r="E192" s="1"/>
      <c r="F192" s="6"/>
      <c r="G192" s="57"/>
      <c r="H192" s="112"/>
      <c r="I192" s="175"/>
      <c r="J192" s="98"/>
      <c r="K192" s="98"/>
    </row>
    <row r="193" spans="1:11" s="18" customFormat="1" ht="11.65" customHeight="1" x14ac:dyDescent="0.15">
      <c r="A193" s="145" t="s">
        <v>155</v>
      </c>
      <c r="B193" s="139" t="s">
        <v>190</v>
      </c>
      <c r="C193" s="140"/>
      <c r="D193" s="39"/>
      <c r="E193" s="9"/>
      <c r="F193" s="10"/>
      <c r="G193" s="58"/>
      <c r="H193" s="113"/>
      <c r="I193" s="54"/>
      <c r="J193" s="49"/>
      <c r="K193" s="49"/>
    </row>
    <row r="194" spans="1:11" s="18" customFormat="1" ht="11.65" customHeight="1" x14ac:dyDescent="0.15">
      <c r="A194" s="280"/>
      <c r="B194" s="141"/>
      <c r="C194" s="142"/>
      <c r="D194" s="31"/>
      <c r="E194" s="1"/>
      <c r="F194" s="6"/>
      <c r="G194" s="57"/>
      <c r="H194" s="112"/>
      <c r="I194" s="55"/>
      <c r="J194" s="49"/>
      <c r="K194" s="49"/>
    </row>
    <row r="195" spans="1:11" s="18" customFormat="1" ht="11.65" customHeight="1" x14ac:dyDescent="0.15">
      <c r="A195" s="37"/>
      <c r="B195" s="139" t="s">
        <v>194</v>
      </c>
      <c r="C195" s="140"/>
      <c r="D195" s="133" t="s">
        <v>82</v>
      </c>
      <c r="E195" s="9"/>
      <c r="F195" s="8"/>
      <c r="G195" s="58"/>
      <c r="H195" s="113"/>
      <c r="I195" s="54"/>
      <c r="J195" s="49"/>
      <c r="K195" s="49"/>
    </row>
    <row r="196" spans="1:11" s="18" customFormat="1" ht="11.65" customHeight="1" x14ac:dyDescent="0.15">
      <c r="A196" s="38"/>
      <c r="B196" s="141"/>
      <c r="C196" s="142"/>
      <c r="D196" s="300"/>
      <c r="E196" s="1">
        <f>3802-435</f>
        <v>3367</v>
      </c>
      <c r="F196" s="6" t="s">
        <v>108</v>
      </c>
      <c r="G196" s="57"/>
      <c r="H196" s="112">
        <f>$E196*G196</f>
        <v>0</v>
      </c>
      <c r="I196" s="55" t="s">
        <v>386</v>
      </c>
      <c r="J196" s="49"/>
      <c r="K196" s="49"/>
    </row>
    <row r="197" spans="1:11" s="18" customFormat="1" ht="11.65" customHeight="1" x14ac:dyDescent="0.15">
      <c r="A197" s="37"/>
      <c r="B197" s="139" t="s">
        <v>195</v>
      </c>
      <c r="C197" s="140"/>
      <c r="D197" s="13" t="s">
        <v>198</v>
      </c>
      <c r="E197" s="9"/>
      <c r="F197" s="10"/>
      <c r="G197" s="58"/>
      <c r="H197" s="113"/>
      <c r="I197" s="81"/>
      <c r="J197" s="97"/>
      <c r="K197" s="97"/>
    </row>
    <row r="198" spans="1:11" s="18" customFormat="1" ht="11.65" customHeight="1" x14ac:dyDescent="0.15">
      <c r="A198" s="38"/>
      <c r="B198" s="141"/>
      <c r="C198" s="142"/>
      <c r="D198" s="15" t="s">
        <v>75</v>
      </c>
      <c r="E198" s="16">
        <v>364</v>
      </c>
      <c r="F198" s="6" t="s">
        <v>108</v>
      </c>
      <c r="G198" s="57"/>
      <c r="H198" s="112">
        <f>$E198*G198</f>
        <v>0</v>
      </c>
      <c r="I198" s="91"/>
      <c r="J198" s="100"/>
      <c r="K198" s="100"/>
    </row>
    <row r="199" spans="1:11" s="18" customFormat="1" ht="11.65" customHeight="1" x14ac:dyDescent="0.15">
      <c r="A199" s="37"/>
      <c r="B199" s="139" t="s">
        <v>196</v>
      </c>
      <c r="C199" s="140"/>
      <c r="D199" s="133"/>
      <c r="E199" s="9"/>
      <c r="F199" s="10"/>
      <c r="G199" s="58"/>
      <c r="H199" s="113"/>
      <c r="I199" s="81"/>
      <c r="J199" s="97"/>
      <c r="K199" s="97"/>
    </row>
    <row r="200" spans="1:11" s="18" customFormat="1" ht="11.65" customHeight="1" x14ac:dyDescent="0.15">
      <c r="A200" s="38"/>
      <c r="B200" s="141"/>
      <c r="C200" s="142"/>
      <c r="D200" s="134"/>
      <c r="E200" s="1">
        <v>3796</v>
      </c>
      <c r="F200" s="6" t="s">
        <v>108</v>
      </c>
      <c r="G200" s="57"/>
      <c r="H200" s="112">
        <f>$E200*G200</f>
        <v>0</v>
      </c>
      <c r="I200" s="83"/>
      <c r="J200" s="97"/>
      <c r="K200" s="97"/>
    </row>
    <row r="201" spans="1:11" s="18" customFormat="1" ht="11.65" customHeight="1" x14ac:dyDescent="0.15">
      <c r="A201" s="137"/>
      <c r="B201" s="139" t="s">
        <v>197</v>
      </c>
      <c r="C201" s="140"/>
      <c r="D201" s="133"/>
      <c r="E201" s="9"/>
      <c r="F201" s="10"/>
      <c r="G201" s="58"/>
      <c r="H201" s="113"/>
      <c r="I201" s="174"/>
      <c r="J201" s="98"/>
      <c r="K201" s="98"/>
    </row>
    <row r="202" spans="1:11" s="18" customFormat="1" ht="11.65" customHeight="1" x14ac:dyDescent="0.15">
      <c r="A202" s="138"/>
      <c r="B202" s="141"/>
      <c r="C202" s="142"/>
      <c r="D202" s="134"/>
      <c r="E202" s="1">
        <v>4051</v>
      </c>
      <c r="F202" s="6" t="s">
        <v>108</v>
      </c>
      <c r="G202" s="57"/>
      <c r="H202" s="112">
        <f>$E202*G202</f>
        <v>0</v>
      </c>
      <c r="I202" s="175"/>
      <c r="J202" s="98"/>
      <c r="K202" s="98"/>
    </row>
    <row r="203" spans="1:11" s="18" customFormat="1" ht="11.65" customHeight="1" x14ac:dyDescent="0.15">
      <c r="A203" s="137"/>
      <c r="B203" s="139" t="s">
        <v>332</v>
      </c>
      <c r="C203" s="140"/>
      <c r="D203" s="222" t="s">
        <v>199</v>
      </c>
      <c r="E203" s="9"/>
      <c r="F203" s="10"/>
      <c r="G203" s="58"/>
      <c r="H203" s="113"/>
      <c r="I203" s="294"/>
      <c r="J203" s="95"/>
      <c r="K203" s="95"/>
    </row>
    <row r="204" spans="1:11" s="18" customFormat="1" ht="11.65" customHeight="1" x14ac:dyDescent="0.15">
      <c r="A204" s="138"/>
      <c r="B204" s="141"/>
      <c r="C204" s="142"/>
      <c r="D204" s="223"/>
      <c r="E204" s="1">
        <v>25</v>
      </c>
      <c r="F204" s="6" t="s">
        <v>108</v>
      </c>
      <c r="G204" s="57"/>
      <c r="H204" s="112">
        <f>$E204*G204</f>
        <v>0</v>
      </c>
      <c r="I204" s="262"/>
      <c r="J204" s="95"/>
      <c r="K204" s="95"/>
    </row>
    <row r="205" spans="1:11" s="18" customFormat="1" ht="11.65" customHeight="1" x14ac:dyDescent="0.15">
      <c r="A205" s="137"/>
      <c r="B205" s="139" t="s">
        <v>333</v>
      </c>
      <c r="C205" s="140"/>
      <c r="D205" s="222"/>
      <c r="E205" s="9"/>
      <c r="F205" s="10"/>
      <c r="G205" s="58"/>
      <c r="H205" s="113"/>
      <c r="I205" s="174"/>
      <c r="J205" s="98"/>
      <c r="K205" s="98"/>
    </row>
    <row r="206" spans="1:11" s="18" customFormat="1" ht="11.65" customHeight="1" x14ac:dyDescent="0.15">
      <c r="A206" s="138"/>
      <c r="B206" s="141"/>
      <c r="C206" s="142"/>
      <c r="D206" s="223"/>
      <c r="E206" s="1">
        <f>343+38</f>
        <v>381</v>
      </c>
      <c r="F206" s="6" t="s">
        <v>108</v>
      </c>
      <c r="G206" s="57"/>
      <c r="H206" s="112">
        <f>$E206*G206</f>
        <v>0</v>
      </c>
      <c r="I206" s="175"/>
      <c r="J206" s="98"/>
      <c r="K206" s="98"/>
    </row>
    <row r="207" spans="1:11" s="18" customFormat="1" ht="11.65" customHeight="1" x14ac:dyDescent="0.15">
      <c r="A207" s="40"/>
      <c r="B207" s="139" t="s">
        <v>335</v>
      </c>
      <c r="C207" s="140"/>
      <c r="D207" s="222" t="s">
        <v>336</v>
      </c>
      <c r="E207" s="9"/>
      <c r="F207" s="10"/>
      <c r="G207" s="58"/>
      <c r="H207" s="114"/>
      <c r="I207" s="54"/>
      <c r="J207" s="49"/>
      <c r="K207" s="49"/>
    </row>
    <row r="208" spans="1:11" s="18" customFormat="1" ht="11.65" customHeight="1" x14ac:dyDescent="0.15">
      <c r="A208" s="40"/>
      <c r="B208" s="141"/>
      <c r="C208" s="142"/>
      <c r="D208" s="223"/>
      <c r="E208" s="1">
        <v>1</v>
      </c>
      <c r="F208" s="6" t="s">
        <v>34</v>
      </c>
      <c r="G208" s="57"/>
      <c r="H208" s="112"/>
      <c r="I208" s="55"/>
      <c r="J208" s="49"/>
      <c r="K208" s="49"/>
    </row>
    <row r="209" spans="1:11" s="18" customFormat="1" ht="11.65" customHeight="1" x14ac:dyDescent="0.15">
      <c r="A209" s="37"/>
      <c r="B209" s="179" t="s">
        <v>191</v>
      </c>
      <c r="C209" s="180"/>
      <c r="D209" s="71"/>
      <c r="E209" s="9"/>
      <c r="F209" s="8"/>
      <c r="G209" s="59"/>
      <c r="H209" s="114"/>
      <c r="I209" s="81"/>
      <c r="J209" s="97"/>
      <c r="K209" s="97"/>
    </row>
    <row r="210" spans="1:11" s="18" customFormat="1" ht="11.65" customHeight="1" x14ac:dyDescent="0.15">
      <c r="A210" s="38"/>
      <c r="B210" s="181"/>
      <c r="C210" s="182"/>
      <c r="D210" s="71"/>
      <c r="E210" s="1">
        <v>3030</v>
      </c>
      <c r="F210" s="6" t="s">
        <v>418</v>
      </c>
      <c r="G210" s="57"/>
      <c r="H210" s="112">
        <f>$E210*G210</f>
        <v>0</v>
      </c>
      <c r="I210" s="83" t="s">
        <v>386</v>
      </c>
      <c r="J210" s="97"/>
      <c r="K210" s="97"/>
    </row>
    <row r="211" spans="1:11" s="18" customFormat="1" ht="11.65" customHeight="1" x14ac:dyDescent="0.15">
      <c r="A211" s="37"/>
      <c r="B211" s="167" t="s">
        <v>179</v>
      </c>
      <c r="C211" s="168"/>
      <c r="D211" s="39"/>
      <c r="E211" s="9"/>
      <c r="F211" s="10"/>
      <c r="G211" s="58"/>
      <c r="H211" s="113"/>
      <c r="I211" s="81"/>
      <c r="J211" s="97"/>
      <c r="K211" s="97"/>
    </row>
    <row r="212" spans="1:11" s="18" customFormat="1" ht="11.65" customHeight="1" x14ac:dyDescent="0.15">
      <c r="A212" s="38"/>
      <c r="B212" s="169"/>
      <c r="C212" s="170"/>
      <c r="D212" s="31"/>
      <c r="E212" s="1"/>
      <c r="F212" s="6"/>
      <c r="G212" s="57"/>
      <c r="H212" s="112">
        <f>SUM(H195:H211)</f>
        <v>0</v>
      </c>
      <c r="I212" s="83"/>
      <c r="J212" s="97"/>
      <c r="K212" s="97"/>
    </row>
    <row r="213" spans="1:11" s="18" customFormat="1" ht="11.65" customHeight="1" x14ac:dyDescent="0.15">
      <c r="A213" s="37"/>
      <c r="B213" s="139"/>
      <c r="C213" s="140"/>
      <c r="D213" s="133"/>
      <c r="E213" s="9"/>
      <c r="F213" s="10"/>
      <c r="G213" s="58"/>
      <c r="H213" s="113"/>
      <c r="I213" s="81"/>
      <c r="J213" s="97"/>
      <c r="K213" s="97"/>
    </row>
    <row r="214" spans="1:11" s="18" customFormat="1" ht="11.65" customHeight="1" x14ac:dyDescent="0.15">
      <c r="A214" s="38"/>
      <c r="B214" s="141"/>
      <c r="C214" s="142"/>
      <c r="D214" s="134"/>
      <c r="E214" s="1"/>
      <c r="F214" s="6"/>
      <c r="G214" s="57"/>
      <c r="H214" s="112"/>
      <c r="I214" s="83"/>
      <c r="J214" s="97"/>
      <c r="K214" s="97"/>
    </row>
    <row r="215" spans="1:11" s="18" customFormat="1" ht="11.65" customHeight="1" x14ac:dyDescent="0.15">
      <c r="A215" s="137"/>
      <c r="B215" s="139"/>
      <c r="C215" s="140"/>
      <c r="D215" s="133"/>
      <c r="E215" s="9"/>
      <c r="F215" s="10"/>
      <c r="G215" s="58"/>
      <c r="H215" s="113"/>
      <c r="I215" s="143"/>
      <c r="J215" s="97"/>
      <c r="K215" s="97"/>
    </row>
    <row r="216" spans="1:11" s="18" customFormat="1" ht="11.65" customHeight="1" x14ac:dyDescent="0.15">
      <c r="A216" s="138"/>
      <c r="B216" s="141"/>
      <c r="C216" s="142"/>
      <c r="D216" s="134"/>
      <c r="E216" s="1"/>
      <c r="F216" s="6"/>
      <c r="G216" s="57"/>
      <c r="H216" s="112"/>
      <c r="I216" s="144"/>
      <c r="J216" s="97"/>
      <c r="K216" s="97"/>
    </row>
    <row r="217" spans="1:11" s="18" customFormat="1" ht="11.65" customHeight="1" x14ac:dyDescent="0.15">
      <c r="A217" s="40"/>
      <c r="B217" s="167"/>
      <c r="C217" s="168"/>
      <c r="D217" s="133"/>
      <c r="E217" s="9"/>
      <c r="F217" s="10"/>
      <c r="G217" s="58"/>
      <c r="H217" s="113"/>
      <c r="I217" s="143"/>
      <c r="J217" s="97"/>
      <c r="K217" s="97"/>
    </row>
    <row r="218" spans="1:11" s="18" customFormat="1" ht="11.65" customHeight="1" x14ac:dyDescent="0.15">
      <c r="A218" s="40"/>
      <c r="B218" s="169"/>
      <c r="C218" s="170"/>
      <c r="D218" s="134"/>
      <c r="E218" s="1"/>
      <c r="F218" s="6"/>
      <c r="G218" s="57"/>
      <c r="H218" s="112"/>
      <c r="I218" s="144"/>
      <c r="J218" s="97"/>
      <c r="K218" s="97"/>
    </row>
    <row r="219" spans="1:11" s="18" customFormat="1" ht="11.65" customHeight="1" x14ac:dyDescent="0.15">
      <c r="A219" s="137"/>
      <c r="B219" s="167" t="s">
        <v>49</v>
      </c>
      <c r="C219" s="168"/>
      <c r="D219" s="191"/>
      <c r="E219" s="9"/>
      <c r="F219" s="10"/>
      <c r="G219" s="58"/>
      <c r="H219" s="113"/>
      <c r="I219" s="143"/>
      <c r="J219" s="97"/>
      <c r="K219" s="97"/>
    </row>
    <row r="220" spans="1:11" s="18" customFormat="1" ht="11.65" customHeight="1" x14ac:dyDescent="0.15">
      <c r="A220" s="190"/>
      <c r="B220" s="185"/>
      <c r="C220" s="186"/>
      <c r="D220" s="192"/>
      <c r="E220" s="11"/>
      <c r="F220" s="12"/>
      <c r="G220" s="60"/>
      <c r="H220" s="115">
        <f>H190+H212</f>
        <v>0</v>
      </c>
      <c r="I220" s="173"/>
      <c r="J220" s="97"/>
      <c r="K220" s="97"/>
    </row>
    <row r="221" spans="1:11" s="18" customFormat="1" ht="11.65" customHeight="1" x14ac:dyDescent="0.15">
      <c r="A221" s="149" t="s">
        <v>346</v>
      </c>
      <c r="B221" s="150"/>
      <c r="C221" s="150"/>
      <c r="D221" s="150"/>
      <c r="E221" s="43"/>
      <c r="F221" s="46"/>
      <c r="G221" s="46"/>
      <c r="H221" s="117"/>
      <c r="I221" s="153" t="s">
        <v>74</v>
      </c>
      <c r="J221" s="99"/>
      <c r="K221" s="99"/>
    </row>
    <row r="222" spans="1:11" s="18" customFormat="1" ht="11.65" customHeight="1" x14ac:dyDescent="0.15">
      <c r="A222" s="151"/>
      <c r="B222" s="152"/>
      <c r="C222" s="152"/>
      <c r="D222" s="152"/>
      <c r="E222" s="44"/>
      <c r="F222" s="25"/>
      <c r="G222" s="25"/>
      <c r="H222" s="118"/>
      <c r="I222" s="154"/>
      <c r="J222" s="99"/>
      <c r="K222" s="99"/>
    </row>
    <row r="223" spans="1:11" s="18" customFormat="1" ht="11.65" customHeight="1" x14ac:dyDescent="0.15">
      <c r="A223" s="155" t="s">
        <v>0</v>
      </c>
      <c r="B223" s="129" t="s">
        <v>431</v>
      </c>
      <c r="C223" s="157"/>
      <c r="D223" s="159" t="s">
        <v>3</v>
      </c>
      <c r="E223" s="161" t="s">
        <v>1</v>
      </c>
      <c r="F223" s="163" t="s">
        <v>2</v>
      </c>
      <c r="G223" s="129" t="s">
        <v>432</v>
      </c>
      <c r="H223" s="131" t="s">
        <v>433</v>
      </c>
      <c r="I223" s="165" t="s">
        <v>434</v>
      </c>
    </row>
    <row r="224" spans="1:11" s="18" customFormat="1" ht="11.65" customHeight="1" x14ac:dyDescent="0.15">
      <c r="A224" s="156"/>
      <c r="B224" s="130"/>
      <c r="C224" s="158"/>
      <c r="D224" s="160"/>
      <c r="E224" s="162"/>
      <c r="F224" s="164"/>
      <c r="G224" s="130"/>
      <c r="H224" s="132"/>
      <c r="I224" s="166"/>
    </row>
    <row r="225" spans="1:11" s="18" customFormat="1" ht="11.65" customHeight="1" x14ac:dyDescent="0.15">
      <c r="A225" s="199" t="s">
        <v>109</v>
      </c>
      <c r="B225" s="183" t="s">
        <v>112</v>
      </c>
      <c r="C225" s="184"/>
      <c r="D225" s="133"/>
      <c r="E225" s="9"/>
      <c r="F225" s="10"/>
      <c r="G225" s="59"/>
      <c r="H225" s="113"/>
      <c r="I225" s="143"/>
      <c r="J225" s="97"/>
      <c r="K225" s="97"/>
    </row>
    <row r="226" spans="1:11" s="18" customFormat="1" ht="11.65" customHeight="1" x14ac:dyDescent="0.15">
      <c r="A226" s="138"/>
      <c r="B226" s="141"/>
      <c r="C226" s="142"/>
      <c r="D226" s="134"/>
      <c r="E226" s="1"/>
      <c r="F226" s="6"/>
      <c r="G226" s="57"/>
      <c r="H226" s="112"/>
      <c r="I226" s="144"/>
      <c r="J226" s="97"/>
      <c r="K226" s="97"/>
    </row>
    <row r="227" spans="1:11" s="18" customFormat="1" ht="11.65" customHeight="1" x14ac:dyDescent="0.15">
      <c r="A227" s="137" t="s">
        <v>154</v>
      </c>
      <c r="B227" s="139" t="s">
        <v>76</v>
      </c>
      <c r="C227" s="140"/>
      <c r="D227" s="133"/>
      <c r="E227" s="9"/>
      <c r="F227" s="10"/>
      <c r="G227" s="58"/>
      <c r="H227" s="113"/>
      <c r="I227" s="143"/>
      <c r="J227" s="97"/>
      <c r="K227" s="97"/>
    </row>
    <row r="228" spans="1:11" s="18" customFormat="1" ht="11.65" customHeight="1" x14ac:dyDescent="0.15">
      <c r="A228" s="138"/>
      <c r="B228" s="141"/>
      <c r="C228" s="142"/>
      <c r="D228" s="134"/>
      <c r="E228" s="1"/>
      <c r="F228" s="6"/>
      <c r="G228" s="57"/>
      <c r="H228" s="112"/>
      <c r="I228" s="144"/>
      <c r="J228" s="97"/>
      <c r="K228" s="97"/>
    </row>
    <row r="229" spans="1:11" s="18" customFormat="1" ht="11.65" customHeight="1" x14ac:dyDescent="0.15">
      <c r="A229" s="137"/>
      <c r="B229" s="139" t="s">
        <v>206</v>
      </c>
      <c r="C229" s="140"/>
      <c r="D229" s="133" t="s">
        <v>218</v>
      </c>
      <c r="E229" s="9"/>
      <c r="F229" s="10"/>
      <c r="G229" s="58"/>
      <c r="H229" s="113"/>
      <c r="I229" s="54"/>
      <c r="J229" s="49"/>
      <c r="K229" s="49"/>
    </row>
    <row r="230" spans="1:11" s="18" customFormat="1" ht="11.65" customHeight="1" x14ac:dyDescent="0.15">
      <c r="A230" s="138"/>
      <c r="B230" s="141"/>
      <c r="C230" s="142"/>
      <c r="D230" s="134"/>
      <c r="E230" s="1">
        <v>2</v>
      </c>
      <c r="F230" s="6" t="s">
        <v>51</v>
      </c>
      <c r="G230" s="57"/>
      <c r="H230" s="112">
        <f>$E230*G230</f>
        <v>0</v>
      </c>
      <c r="I230" s="55"/>
      <c r="J230" s="49"/>
      <c r="K230" s="49"/>
    </row>
    <row r="231" spans="1:11" s="18" customFormat="1" ht="11.65" customHeight="1" x14ac:dyDescent="0.15">
      <c r="A231" s="137"/>
      <c r="B231" s="139" t="s">
        <v>207</v>
      </c>
      <c r="C231" s="140"/>
      <c r="D231" s="133" t="s">
        <v>208</v>
      </c>
      <c r="E231" s="9"/>
      <c r="F231" s="10"/>
      <c r="G231" s="58"/>
      <c r="H231" s="113"/>
      <c r="I231" s="143"/>
      <c r="J231" s="97"/>
      <c r="K231" s="97"/>
    </row>
    <row r="232" spans="1:11" s="18" customFormat="1" ht="11.65" customHeight="1" x14ac:dyDescent="0.15">
      <c r="A232" s="138"/>
      <c r="B232" s="141"/>
      <c r="C232" s="142"/>
      <c r="D232" s="134"/>
      <c r="E232" s="1">
        <v>2</v>
      </c>
      <c r="F232" s="6" t="s">
        <v>51</v>
      </c>
      <c r="G232" s="57"/>
      <c r="H232" s="112">
        <f>$E232*G232</f>
        <v>0</v>
      </c>
      <c r="I232" s="144"/>
      <c r="J232" s="97"/>
      <c r="K232" s="97"/>
    </row>
    <row r="233" spans="1:11" s="18" customFormat="1" ht="11.65" customHeight="1" x14ac:dyDescent="0.15">
      <c r="A233" s="137"/>
      <c r="B233" s="139" t="s">
        <v>209</v>
      </c>
      <c r="C233" s="140"/>
      <c r="D233" s="133" t="s">
        <v>208</v>
      </c>
      <c r="E233" s="9"/>
      <c r="F233" s="10"/>
      <c r="G233" s="58"/>
      <c r="H233" s="113"/>
      <c r="I233" s="135"/>
      <c r="J233" s="49"/>
      <c r="K233" s="49"/>
    </row>
    <row r="234" spans="1:11" s="18" customFormat="1" ht="11.65" customHeight="1" x14ac:dyDescent="0.15">
      <c r="A234" s="138"/>
      <c r="B234" s="141"/>
      <c r="C234" s="142"/>
      <c r="D234" s="134"/>
      <c r="E234" s="1">
        <v>1</v>
      </c>
      <c r="F234" s="6" t="s">
        <v>51</v>
      </c>
      <c r="G234" s="57"/>
      <c r="H234" s="112">
        <f>$E234*G234</f>
        <v>0</v>
      </c>
      <c r="I234" s="136"/>
      <c r="J234" s="49"/>
      <c r="K234" s="49"/>
    </row>
    <row r="235" spans="1:11" s="18" customFormat="1" ht="11.65" customHeight="1" x14ac:dyDescent="0.15">
      <c r="A235" s="137"/>
      <c r="B235" s="139" t="s">
        <v>210</v>
      </c>
      <c r="C235" s="140"/>
      <c r="D235" s="133" t="s">
        <v>229</v>
      </c>
      <c r="E235" s="7"/>
      <c r="F235" s="8"/>
      <c r="G235" s="58"/>
      <c r="H235" s="113"/>
      <c r="I235" s="135"/>
      <c r="J235" s="49"/>
      <c r="K235" s="49"/>
    </row>
    <row r="236" spans="1:11" s="18" customFormat="1" ht="11.65" customHeight="1" x14ac:dyDescent="0.15">
      <c r="A236" s="138"/>
      <c r="B236" s="141"/>
      <c r="C236" s="142"/>
      <c r="D236" s="134"/>
      <c r="E236" s="1">
        <v>1</v>
      </c>
      <c r="F236" s="6" t="s">
        <v>51</v>
      </c>
      <c r="G236" s="57"/>
      <c r="H236" s="112">
        <f>$E236*G236</f>
        <v>0</v>
      </c>
      <c r="I236" s="136"/>
      <c r="J236" s="49"/>
      <c r="K236" s="49"/>
    </row>
    <row r="237" spans="1:11" s="18" customFormat="1" ht="11.65" customHeight="1" x14ac:dyDescent="0.15">
      <c r="A237" s="137"/>
      <c r="B237" s="139" t="s">
        <v>211</v>
      </c>
      <c r="C237" s="140"/>
      <c r="D237" s="133" t="s">
        <v>229</v>
      </c>
      <c r="E237" s="7"/>
      <c r="F237" s="8"/>
      <c r="G237" s="58"/>
      <c r="H237" s="113"/>
      <c r="I237" s="135"/>
      <c r="J237" s="49"/>
      <c r="K237" s="49"/>
    </row>
    <row r="238" spans="1:11" s="18" customFormat="1" ht="11.65" customHeight="1" x14ac:dyDescent="0.15">
      <c r="A238" s="138"/>
      <c r="B238" s="141"/>
      <c r="C238" s="142"/>
      <c r="D238" s="134"/>
      <c r="E238" s="1">
        <v>1</v>
      </c>
      <c r="F238" s="6" t="s">
        <v>51</v>
      </c>
      <c r="G238" s="57"/>
      <c r="H238" s="112">
        <f>$E238*G238</f>
        <v>0</v>
      </c>
      <c r="I238" s="136"/>
      <c r="J238" s="49"/>
      <c r="K238" s="49"/>
    </row>
    <row r="239" spans="1:11" s="18" customFormat="1" ht="11.65" customHeight="1" x14ac:dyDescent="0.15">
      <c r="A239" s="137"/>
      <c r="B239" s="139" t="s">
        <v>212</v>
      </c>
      <c r="C239" s="140"/>
      <c r="D239" s="133" t="s">
        <v>230</v>
      </c>
      <c r="E239" s="7"/>
      <c r="F239" s="8"/>
      <c r="G239" s="58"/>
      <c r="H239" s="113"/>
      <c r="I239" s="143"/>
      <c r="J239" s="97"/>
      <c r="K239" s="97"/>
    </row>
    <row r="240" spans="1:11" s="18" customFormat="1" ht="11.65" customHeight="1" x14ac:dyDescent="0.15">
      <c r="A240" s="138"/>
      <c r="B240" s="141"/>
      <c r="C240" s="142"/>
      <c r="D240" s="134"/>
      <c r="E240" s="1">
        <v>1</v>
      </c>
      <c r="F240" s="6" t="s">
        <v>51</v>
      </c>
      <c r="G240" s="57"/>
      <c r="H240" s="112">
        <f>$E240*G240</f>
        <v>0</v>
      </c>
      <c r="I240" s="144"/>
      <c r="J240" s="97"/>
      <c r="K240" s="97"/>
    </row>
    <row r="241" spans="1:11" s="18" customFormat="1" ht="11.65" customHeight="1" x14ac:dyDescent="0.15">
      <c r="A241" s="137"/>
      <c r="B241" s="139" t="s">
        <v>213</v>
      </c>
      <c r="C241" s="140"/>
      <c r="D241" s="133" t="s">
        <v>230</v>
      </c>
      <c r="E241" s="7"/>
      <c r="F241" s="8"/>
      <c r="G241" s="58"/>
      <c r="H241" s="113"/>
      <c r="I241" s="143"/>
      <c r="J241" s="97"/>
      <c r="K241" s="97"/>
    </row>
    <row r="242" spans="1:11" s="18" customFormat="1" ht="11.65" customHeight="1" x14ac:dyDescent="0.15">
      <c r="A242" s="138"/>
      <c r="B242" s="141"/>
      <c r="C242" s="142"/>
      <c r="D242" s="134"/>
      <c r="E242" s="1">
        <v>1</v>
      </c>
      <c r="F242" s="6" t="s">
        <v>51</v>
      </c>
      <c r="G242" s="57"/>
      <c r="H242" s="112">
        <f>$E242*G242</f>
        <v>0</v>
      </c>
      <c r="I242" s="144"/>
      <c r="J242" s="97"/>
      <c r="K242" s="97"/>
    </row>
    <row r="243" spans="1:11" s="18" customFormat="1" ht="11.65" customHeight="1" x14ac:dyDescent="0.15">
      <c r="A243" s="137"/>
      <c r="B243" s="139" t="s">
        <v>214</v>
      </c>
      <c r="C243" s="140"/>
      <c r="D243" s="133"/>
      <c r="E243" s="9"/>
      <c r="F243" s="10"/>
      <c r="G243" s="58"/>
      <c r="H243" s="114"/>
      <c r="I243" s="143"/>
      <c r="J243" s="97"/>
      <c r="K243" s="97"/>
    </row>
    <row r="244" spans="1:11" s="18" customFormat="1" ht="11.65" customHeight="1" x14ac:dyDescent="0.15">
      <c r="A244" s="138"/>
      <c r="B244" s="141"/>
      <c r="C244" s="142"/>
      <c r="D244" s="134"/>
      <c r="E244" s="1">
        <v>1</v>
      </c>
      <c r="F244" s="6" t="s">
        <v>34</v>
      </c>
      <c r="G244" s="57"/>
      <c r="H244" s="112"/>
      <c r="I244" s="144"/>
      <c r="J244" s="97"/>
      <c r="K244" s="97"/>
    </row>
    <row r="245" spans="1:11" s="18" customFormat="1" ht="11.65" customHeight="1" x14ac:dyDescent="0.15">
      <c r="A245" s="137"/>
      <c r="B245" s="167" t="s">
        <v>215</v>
      </c>
      <c r="C245" s="168"/>
      <c r="D245" s="133"/>
      <c r="E245" s="7"/>
      <c r="F245" s="8"/>
      <c r="G245" s="58"/>
      <c r="H245" s="113"/>
      <c r="I245" s="143"/>
      <c r="J245" s="97"/>
      <c r="K245" s="97"/>
    </row>
    <row r="246" spans="1:11" s="18" customFormat="1" ht="11.65" customHeight="1" x14ac:dyDescent="0.15">
      <c r="A246" s="138"/>
      <c r="B246" s="169"/>
      <c r="C246" s="170"/>
      <c r="D246" s="134"/>
      <c r="E246" s="7"/>
      <c r="F246" s="8"/>
      <c r="G246" s="57"/>
      <c r="H246" s="112">
        <f>SUM(H229:H245)</f>
        <v>0</v>
      </c>
      <c r="I246" s="144"/>
      <c r="J246" s="97"/>
      <c r="K246" s="97"/>
    </row>
    <row r="247" spans="1:11" s="18" customFormat="1" ht="11.65" customHeight="1" x14ac:dyDescent="0.15">
      <c r="A247" s="137"/>
      <c r="B247" s="139"/>
      <c r="C247" s="140"/>
      <c r="D247" s="133"/>
      <c r="E247" s="9"/>
      <c r="F247" s="10"/>
      <c r="G247" s="58"/>
      <c r="H247" s="113"/>
      <c r="I247" s="135"/>
      <c r="J247" s="49"/>
      <c r="K247" s="49"/>
    </row>
    <row r="248" spans="1:11" s="18" customFormat="1" ht="11.65" customHeight="1" x14ac:dyDescent="0.15">
      <c r="A248" s="138"/>
      <c r="B248" s="141"/>
      <c r="C248" s="142"/>
      <c r="D248" s="134"/>
      <c r="E248" s="1"/>
      <c r="F248" s="6"/>
      <c r="G248" s="57"/>
      <c r="H248" s="112"/>
      <c r="I248" s="136"/>
      <c r="J248" s="49"/>
      <c r="K248" s="49"/>
    </row>
    <row r="249" spans="1:11" s="18" customFormat="1" ht="11.65" customHeight="1" x14ac:dyDescent="0.15">
      <c r="A249" s="145" t="s">
        <v>155</v>
      </c>
      <c r="B249" s="139" t="s">
        <v>216</v>
      </c>
      <c r="C249" s="140"/>
      <c r="D249" s="39"/>
      <c r="E249" s="9"/>
      <c r="F249" s="10"/>
      <c r="G249" s="58"/>
      <c r="H249" s="113"/>
      <c r="I249" s="54"/>
      <c r="J249" s="49"/>
      <c r="K249" s="49"/>
    </row>
    <row r="250" spans="1:11" s="18" customFormat="1" ht="11.65" customHeight="1" x14ac:dyDescent="0.15">
      <c r="A250" s="146"/>
      <c r="B250" s="141"/>
      <c r="C250" s="142"/>
      <c r="D250" s="31"/>
      <c r="E250" s="1"/>
      <c r="F250" s="6"/>
      <c r="G250" s="57"/>
      <c r="H250" s="112"/>
      <c r="I250" s="55"/>
      <c r="J250" s="49"/>
      <c r="K250" s="49"/>
    </row>
    <row r="251" spans="1:11" s="18" customFormat="1" ht="11.65" customHeight="1" x14ac:dyDescent="0.15">
      <c r="A251" s="29"/>
      <c r="B251" s="139" t="s">
        <v>217</v>
      </c>
      <c r="C251" s="140"/>
      <c r="D251" s="133" t="s">
        <v>218</v>
      </c>
      <c r="E251" s="9"/>
      <c r="F251" s="10"/>
      <c r="G251" s="58"/>
      <c r="H251" s="113"/>
      <c r="I251" s="81"/>
      <c r="J251" s="97"/>
      <c r="K251" s="97"/>
    </row>
    <row r="252" spans="1:11" s="18" customFormat="1" ht="11.65" customHeight="1" x14ac:dyDescent="0.15">
      <c r="A252" s="30"/>
      <c r="B252" s="141"/>
      <c r="C252" s="142"/>
      <c r="D252" s="134"/>
      <c r="E252" s="1">
        <v>1</v>
      </c>
      <c r="F252" s="6" t="s">
        <v>51</v>
      </c>
      <c r="G252" s="57"/>
      <c r="H252" s="112">
        <f>$E252*G252</f>
        <v>0</v>
      </c>
      <c r="I252" s="83"/>
      <c r="J252" s="97"/>
      <c r="K252" s="97"/>
    </row>
    <row r="253" spans="1:11" s="18" customFormat="1" ht="11.65" customHeight="1" x14ac:dyDescent="0.15">
      <c r="A253" s="37"/>
      <c r="B253" s="139" t="s">
        <v>219</v>
      </c>
      <c r="C253" s="140"/>
      <c r="D253" s="133" t="s">
        <v>231</v>
      </c>
      <c r="E253" s="9"/>
      <c r="F253" s="10"/>
      <c r="G253" s="58"/>
      <c r="H253" s="113"/>
      <c r="I253" s="81"/>
      <c r="J253" s="97"/>
      <c r="K253" s="97"/>
    </row>
    <row r="254" spans="1:11" s="18" customFormat="1" ht="11.65" customHeight="1" x14ac:dyDescent="0.15">
      <c r="A254" s="38"/>
      <c r="B254" s="141"/>
      <c r="C254" s="142"/>
      <c r="D254" s="134"/>
      <c r="E254" s="1">
        <v>1</v>
      </c>
      <c r="F254" s="6" t="s">
        <v>51</v>
      </c>
      <c r="G254" s="57"/>
      <c r="H254" s="112">
        <f>$E254*G254</f>
        <v>0</v>
      </c>
      <c r="I254" s="83"/>
      <c r="J254" s="97"/>
      <c r="K254" s="97"/>
    </row>
    <row r="255" spans="1:11" s="18" customFormat="1" ht="11.65" customHeight="1" x14ac:dyDescent="0.15">
      <c r="A255" s="29"/>
      <c r="B255" s="139" t="s">
        <v>220</v>
      </c>
      <c r="C255" s="140"/>
      <c r="D255" s="133"/>
      <c r="E255" s="9"/>
      <c r="F255" s="10"/>
      <c r="G255" s="58"/>
      <c r="H255" s="114"/>
      <c r="I255" s="54"/>
      <c r="J255" s="49"/>
      <c r="K255" s="49"/>
    </row>
    <row r="256" spans="1:11" s="18" customFormat="1" ht="11.65" customHeight="1" x14ac:dyDescent="0.15">
      <c r="A256" s="30"/>
      <c r="B256" s="141"/>
      <c r="C256" s="142"/>
      <c r="D256" s="134"/>
      <c r="E256" s="1">
        <v>1</v>
      </c>
      <c r="F256" s="6" t="s">
        <v>34</v>
      </c>
      <c r="G256" s="57"/>
      <c r="H256" s="112"/>
      <c r="I256" s="55"/>
      <c r="J256" s="49"/>
      <c r="K256" s="49"/>
    </row>
    <row r="257" spans="1:11" s="18" customFormat="1" ht="11.65" customHeight="1" x14ac:dyDescent="0.15">
      <c r="A257" s="29"/>
      <c r="B257" s="167" t="s">
        <v>165</v>
      </c>
      <c r="C257" s="168"/>
      <c r="D257" s="39"/>
      <c r="E257" s="7"/>
      <c r="F257" s="8"/>
      <c r="G257" s="58"/>
      <c r="H257" s="113"/>
      <c r="I257" s="81"/>
      <c r="J257" s="97"/>
      <c r="K257" s="97"/>
    </row>
    <row r="258" spans="1:11" s="18" customFormat="1" ht="11.65" customHeight="1" x14ac:dyDescent="0.15">
      <c r="A258" s="30"/>
      <c r="B258" s="169"/>
      <c r="C258" s="170"/>
      <c r="D258" s="31"/>
      <c r="E258" s="1"/>
      <c r="F258" s="6"/>
      <c r="G258" s="57"/>
      <c r="H258" s="112">
        <f>SUM(H251:H257)</f>
        <v>0</v>
      </c>
      <c r="I258" s="83"/>
      <c r="J258" s="97"/>
      <c r="K258" s="97"/>
    </row>
    <row r="259" spans="1:11" s="18" customFormat="1" ht="11.65" customHeight="1" x14ac:dyDescent="0.15">
      <c r="A259" s="37"/>
      <c r="B259" s="139"/>
      <c r="C259" s="140"/>
      <c r="D259" s="222"/>
      <c r="E259" s="9"/>
      <c r="F259" s="10"/>
      <c r="G259" s="58"/>
      <c r="H259" s="113"/>
      <c r="I259" s="84"/>
      <c r="J259" s="103"/>
      <c r="K259" s="103"/>
    </row>
    <row r="260" spans="1:11" s="18" customFormat="1" ht="11.65" customHeight="1" x14ac:dyDescent="0.15">
      <c r="A260" s="38"/>
      <c r="B260" s="141"/>
      <c r="C260" s="142"/>
      <c r="D260" s="223"/>
      <c r="E260" s="1"/>
      <c r="F260" s="6"/>
      <c r="G260" s="57"/>
      <c r="H260" s="112"/>
      <c r="I260" s="85"/>
      <c r="J260" s="103"/>
      <c r="K260" s="103"/>
    </row>
    <row r="261" spans="1:11" s="18" customFormat="1" ht="11.65" customHeight="1" x14ac:dyDescent="0.15">
      <c r="A261" s="137"/>
      <c r="B261" s="167"/>
      <c r="C261" s="168"/>
      <c r="D261" s="133"/>
      <c r="E261" s="7"/>
      <c r="F261" s="10"/>
      <c r="G261" s="58"/>
      <c r="H261" s="113"/>
      <c r="I261" s="135"/>
      <c r="J261" s="49"/>
      <c r="K261" s="49"/>
    </row>
    <row r="262" spans="1:11" s="18" customFormat="1" ht="11.65" customHeight="1" x14ac:dyDescent="0.15">
      <c r="A262" s="138"/>
      <c r="B262" s="169"/>
      <c r="C262" s="170"/>
      <c r="D262" s="134"/>
      <c r="E262" s="7"/>
      <c r="F262" s="6"/>
      <c r="G262" s="57"/>
      <c r="H262" s="112"/>
      <c r="I262" s="136"/>
      <c r="J262" s="49"/>
      <c r="K262" s="49"/>
    </row>
    <row r="263" spans="1:11" s="18" customFormat="1" ht="11.65" customHeight="1" x14ac:dyDescent="0.15">
      <c r="A263" s="137"/>
      <c r="B263" s="167"/>
      <c r="C263" s="168"/>
      <c r="D263" s="191"/>
      <c r="E263" s="9"/>
      <c r="F263" s="10"/>
      <c r="G263" s="58"/>
      <c r="H263" s="113"/>
      <c r="I263" s="143"/>
      <c r="J263" s="97"/>
      <c r="K263" s="97"/>
    </row>
    <row r="264" spans="1:11" s="18" customFormat="1" ht="11.65" customHeight="1" x14ac:dyDescent="0.15">
      <c r="A264" s="190"/>
      <c r="B264" s="185"/>
      <c r="C264" s="186"/>
      <c r="D264" s="192"/>
      <c r="E264" s="11"/>
      <c r="F264" s="12"/>
      <c r="G264" s="60"/>
      <c r="H264" s="115"/>
      <c r="I264" s="173"/>
      <c r="J264" s="97"/>
      <c r="K264" s="97"/>
    </row>
    <row r="265" spans="1:11" s="18" customFormat="1" ht="11.65" customHeight="1" x14ac:dyDescent="0.15">
      <c r="A265" s="149" t="s">
        <v>347</v>
      </c>
      <c r="B265" s="150"/>
      <c r="C265" s="150"/>
      <c r="D265" s="150"/>
      <c r="E265" s="43"/>
      <c r="F265" s="46"/>
      <c r="G265" s="46"/>
      <c r="H265" s="117"/>
      <c r="I265" s="153" t="s">
        <v>74</v>
      </c>
      <c r="J265" s="99"/>
      <c r="K265" s="99"/>
    </row>
    <row r="266" spans="1:11" s="18" customFormat="1" ht="11.65" customHeight="1" x14ac:dyDescent="0.15">
      <c r="A266" s="151"/>
      <c r="B266" s="152"/>
      <c r="C266" s="152"/>
      <c r="D266" s="152"/>
      <c r="E266" s="44"/>
      <c r="F266" s="25"/>
      <c r="G266" s="25"/>
      <c r="H266" s="118"/>
      <c r="I266" s="154"/>
      <c r="J266" s="99"/>
      <c r="K266" s="99"/>
    </row>
    <row r="267" spans="1:11" s="18" customFormat="1" ht="11.65" customHeight="1" x14ac:dyDescent="0.15">
      <c r="A267" s="155" t="s">
        <v>0</v>
      </c>
      <c r="B267" s="129" t="s">
        <v>431</v>
      </c>
      <c r="C267" s="157"/>
      <c r="D267" s="159" t="s">
        <v>3</v>
      </c>
      <c r="E267" s="161" t="s">
        <v>1</v>
      </c>
      <c r="F267" s="163" t="s">
        <v>2</v>
      </c>
      <c r="G267" s="129" t="s">
        <v>432</v>
      </c>
      <c r="H267" s="131" t="s">
        <v>433</v>
      </c>
      <c r="I267" s="165" t="s">
        <v>434</v>
      </c>
    </row>
    <row r="268" spans="1:11" s="18" customFormat="1" ht="11.65" customHeight="1" x14ac:dyDescent="0.15">
      <c r="A268" s="156"/>
      <c r="B268" s="130"/>
      <c r="C268" s="158"/>
      <c r="D268" s="160"/>
      <c r="E268" s="162"/>
      <c r="F268" s="164"/>
      <c r="G268" s="130"/>
      <c r="H268" s="132"/>
      <c r="I268" s="166"/>
    </row>
    <row r="269" spans="1:11" s="18" customFormat="1" ht="11.65" customHeight="1" x14ac:dyDescent="0.15">
      <c r="A269" s="199" t="s">
        <v>156</v>
      </c>
      <c r="B269" s="183" t="s">
        <v>221</v>
      </c>
      <c r="C269" s="184"/>
      <c r="D269" s="133"/>
      <c r="E269" s="9"/>
      <c r="F269" s="10"/>
      <c r="G269" s="59"/>
      <c r="H269" s="113"/>
      <c r="I269" s="143"/>
      <c r="J269" s="97"/>
      <c r="K269" s="97"/>
    </row>
    <row r="270" spans="1:11" s="18" customFormat="1" ht="11.65" customHeight="1" x14ac:dyDescent="0.15">
      <c r="A270" s="138"/>
      <c r="B270" s="141"/>
      <c r="C270" s="142"/>
      <c r="D270" s="134"/>
      <c r="E270" s="1"/>
      <c r="F270" s="6"/>
      <c r="G270" s="57"/>
      <c r="H270" s="112"/>
      <c r="I270" s="144"/>
      <c r="J270" s="97"/>
      <c r="K270" s="97"/>
    </row>
    <row r="271" spans="1:11" s="18" customFormat="1" ht="11.65" customHeight="1" x14ac:dyDescent="0.15">
      <c r="A271" s="137"/>
      <c r="B271" s="139" t="s">
        <v>222</v>
      </c>
      <c r="C271" s="140"/>
      <c r="D271" s="133" t="s">
        <v>232</v>
      </c>
      <c r="E271" s="9"/>
      <c r="F271" s="10"/>
      <c r="G271" s="58"/>
      <c r="H271" s="113"/>
      <c r="I271" s="143"/>
      <c r="J271" s="97"/>
      <c r="K271" s="97"/>
    </row>
    <row r="272" spans="1:11" s="18" customFormat="1" ht="11.65" customHeight="1" x14ac:dyDescent="0.15">
      <c r="A272" s="138"/>
      <c r="B272" s="141"/>
      <c r="C272" s="142"/>
      <c r="D272" s="134"/>
      <c r="E272" s="1">
        <v>7</v>
      </c>
      <c r="F272" s="6" t="s">
        <v>51</v>
      </c>
      <c r="G272" s="57"/>
      <c r="H272" s="112">
        <f>$E272*G272</f>
        <v>0</v>
      </c>
      <c r="I272" s="144"/>
      <c r="J272" s="97"/>
      <c r="K272" s="97"/>
    </row>
    <row r="273" spans="1:11" s="18" customFormat="1" ht="11.65" customHeight="1" x14ac:dyDescent="0.15">
      <c r="A273" s="137"/>
      <c r="B273" s="139" t="s">
        <v>223</v>
      </c>
      <c r="C273" s="140"/>
      <c r="D273" s="133" t="s">
        <v>233</v>
      </c>
      <c r="E273" s="9"/>
      <c r="F273" s="10"/>
      <c r="G273" s="58"/>
      <c r="H273" s="113"/>
      <c r="I273" s="135"/>
      <c r="J273" s="49"/>
      <c r="K273" s="49"/>
    </row>
    <row r="274" spans="1:11" s="18" customFormat="1" ht="11.65" customHeight="1" x14ac:dyDescent="0.15">
      <c r="A274" s="138"/>
      <c r="B274" s="141"/>
      <c r="C274" s="142"/>
      <c r="D274" s="134"/>
      <c r="E274" s="1">
        <v>7</v>
      </c>
      <c r="F274" s="6" t="s">
        <v>51</v>
      </c>
      <c r="G274" s="57"/>
      <c r="H274" s="112">
        <f>$E274*G274</f>
        <v>0</v>
      </c>
      <c r="I274" s="136"/>
      <c r="J274" s="49"/>
      <c r="K274" s="49"/>
    </row>
    <row r="275" spans="1:11" s="18" customFormat="1" ht="11.65" customHeight="1" x14ac:dyDescent="0.15">
      <c r="A275" s="29"/>
      <c r="B275" s="139" t="s">
        <v>220</v>
      </c>
      <c r="C275" s="140"/>
      <c r="D275" s="133"/>
      <c r="E275" s="9"/>
      <c r="F275" s="10"/>
      <c r="G275" s="58"/>
      <c r="H275" s="114"/>
      <c r="I275" s="54"/>
      <c r="J275" s="49"/>
      <c r="K275" s="49"/>
    </row>
    <row r="276" spans="1:11" s="18" customFormat="1" ht="11.65" customHeight="1" x14ac:dyDescent="0.15">
      <c r="A276" s="30"/>
      <c r="B276" s="141"/>
      <c r="C276" s="142"/>
      <c r="D276" s="134"/>
      <c r="E276" s="1">
        <v>1</v>
      </c>
      <c r="F276" s="6" t="s">
        <v>34</v>
      </c>
      <c r="G276" s="57"/>
      <c r="H276" s="112"/>
      <c r="I276" s="55"/>
      <c r="J276" s="49"/>
      <c r="K276" s="49"/>
    </row>
    <row r="277" spans="1:11" s="18" customFormat="1" ht="11.65" customHeight="1" x14ac:dyDescent="0.15">
      <c r="A277" s="137"/>
      <c r="B277" s="167" t="s">
        <v>77</v>
      </c>
      <c r="C277" s="168"/>
      <c r="D277" s="133"/>
      <c r="E277" s="9"/>
      <c r="F277" s="10"/>
      <c r="G277" s="58"/>
      <c r="H277" s="113"/>
      <c r="I277" s="54"/>
      <c r="J277" s="49"/>
      <c r="K277" s="49"/>
    </row>
    <row r="278" spans="1:11" s="18" customFormat="1" ht="11.65" customHeight="1" x14ac:dyDescent="0.15">
      <c r="A278" s="138"/>
      <c r="B278" s="169"/>
      <c r="C278" s="170"/>
      <c r="D278" s="134"/>
      <c r="E278" s="1"/>
      <c r="F278" s="6"/>
      <c r="G278" s="57"/>
      <c r="H278" s="112">
        <f>SUM(H271:H277)</f>
        <v>0</v>
      </c>
      <c r="I278" s="55"/>
      <c r="J278" s="49"/>
      <c r="K278" s="49"/>
    </row>
    <row r="279" spans="1:11" s="18" customFormat="1" ht="11.65" customHeight="1" x14ac:dyDescent="0.15">
      <c r="A279" s="137"/>
      <c r="B279" s="233"/>
      <c r="C279" s="234"/>
      <c r="D279" s="133"/>
      <c r="E279" s="9"/>
      <c r="F279" s="10"/>
      <c r="G279" s="58"/>
      <c r="H279" s="113"/>
      <c r="I279" s="143"/>
      <c r="J279" s="97"/>
      <c r="K279" s="97"/>
    </row>
    <row r="280" spans="1:11" s="18" customFormat="1" ht="11.65" customHeight="1" x14ac:dyDescent="0.15">
      <c r="A280" s="138"/>
      <c r="B280" s="233"/>
      <c r="C280" s="234"/>
      <c r="D280" s="134"/>
      <c r="E280" s="1"/>
      <c r="F280" s="6"/>
      <c r="G280" s="57"/>
      <c r="H280" s="112"/>
      <c r="I280" s="144"/>
      <c r="J280" s="97"/>
      <c r="K280" s="97"/>
    </row>
    <row r="281" spans="1:11" s="18" customFormat="1" ht="11.65" customHeight="1" x14ac:dyDescent="0.15">
      <c r="A281" s="137" t="s">
        <v>157</v>
      </c>
      <c r="B281" s="233" t="s">
        <v>224</v>
      </c>
      <c r="C281" s="234"/>
      <c r="D281" s="133"/>
      <c r="E281" s="9"/>
      <c r="F281" s="10"/>
      <c r="G281" s="58"/>
      <c r="H281" s="113"/>
      <c r="I281" s="135"/>
      <c r="J281" s="49"/>
      <c r="K281" s="49"/>
    </row>
    <row r="282" spans="1:11" s="18" customFormat="1" ht="11.65" customHeight="1" x14ac:dyDescent="0.15">
      <c r="A282" s="138"/>
      <c r="B282" s="233"/>
      <c r="C282" s="234"/>
      <c r="D282" s="134"/>
      <c r="E282" s="1"/>
      <c r="F282" s="6"/>
      <c r="G282" s="57"/>
      <c r="H282" s="112"/>
      <c r="I282" s="136"/>
      <c r="J282" s="49"/>
      <c r="K282" s="49"/>
    </row>
    <row r="283" spans="1:11" s="18" customFormat="1" ht="11.65" customHeight="1" x14ac:dyDescent="0.15">
      <c r="A283" s="137"/>
      <c r="B283" s="139" t="s">
        <v>225</v>
      </c>
      <c r="C283" s="140"/>
      <c r="D283" s="133" t="s">
        <v>232</v>
      </c>
      <c r="E283" s="9"/>
      <c r="F283" s="10"/>
      <c r="G283" s="58"/>
      <c r="H283" s="113"/>
      <c r="I283" s="143"/>
      <c r="J283" s="97"/>
      <c r="K283" s="97"/>
    </row>
    <row r="284" spans="1:11" s="18" customFormat="1" ht="11.65" customHeight="1" x14ac:dyDescent="0.15">
      <c r="A284" s="138"/>
      <c r="B284" s="141"/>
      <c r="C284" s="142"/>
      <c r="D284" s="134"/>
      <c r="E284" s="1">
        <v>3</v>
      </c>
      <c r="F284" s="6" t="s">
        <v>51</v>
      </c>
      <c r="G284" s="57"/>
      <c r="H284" s="112">
        <f>$E284*G284</f>
        <v>0</v>
      </c>
      <c r="I284" s="144"/>
      <c r="J284" s="97"/>
      <c r="K284" s="97"/>
    </row>
    <row r="285" spans="1:11" s="18" customFormat="1" ht="11.65" customHeight="1" x14ac:dyDescent="0.15">
      <c r="A285" s="137"/>
      <c r="B285" s="139" t="s">
        <v>226</v>
      </c>
      <c r="C285" s="140"/>
      <c r="D285" s="133" t="s">
        <v>260</v>
      </c>
      <c r="E285" s="9"/>
      <c r="F285" s="10"/>
      <c r="G285" s="58"/>
      <c r="H285" s="113"/>
      <c r="I285" s="135"/>
      <c r="J285" s="49"/>
      <c r="K285" s="49"/>
    </row>
    <row r="286" spans="1:11" s="18" customFormat="1" ht="11.65" customHeight="1" x14ac:dyDescent="0.15">
      <c r="A286" s="138"/>
      <c r="B286" s="141"/>
      <c r="C286" s="142"/>
      <c r="D286" s="134"/>
      <c r="E286" s="1">
        <v>1</v>
      </c>
      <c r="F286" s="6" t="s">
        <v>51</v>
      </c>
      <c r="G286" s="57"/>
      <c r="H286" s="112">
        <f>$E286*G286</f>
        <v>0</v>
      </c>
      <c r="I286" s="136"/>
      <c r="J286" s="49"/>
      <c r="K286" s="49"/>
    </row>
    <row r="287" spans="1:11" s="18" customFormat="1" ht="11.65" customHeight="1" x14ac:dyDescent="0.15">
      <c r="A287" s="29"/>
      <c r="B287" s="139" t="s">
        <v>220</v>
      </c>
      <c r="C287" s="140"/>
      <c r="D287" s="133"/>
      <c r="E287" s="9"/>
      <c r="F287" s="10"/>
      <c r="G287" s="58"/>
      <c r="H287" s="114"/>
      <c r="I287" s="54"/>
      <c r="J287" s="49"/>
      <c r="K287" s="49"/>
    </row>
    <row r="288" spans="1:11" s="18" customFormat="1" ht="11.65" customHeight="1" x14ac:dyDescent="0.15">
      <c r="A288" s="30"/>
      <c r="B288" s="141"/>
      <c r="C288" s="142"/>
      <c r="D288" s="134"/>
      <c r="E288" s="1">
        <v>1</v>
      </c>
      <c r="F288" s="6" t="s">
        <v>34</v>
      </c>
      <c r="G288" s="57"/>
      <c r="H288" s="112"/>
      <c r="I288" s="55"/>
      <c r="J288" s="49"/>
      <c r="K288" s="49"/>
    </row>
    <row r="289" spans="1:11" s="18" customFormat="1" ht="11.65" customHeight="1" x14ac:dyDescent="0.15">
      <c r="A289" s="137"/>
      <c r="B289" s="167" t="s">
        <v>78</v>
      </c>
      <c r="C289" s="168"/>
      <c r="D289" s="133"/>
      <c r="E289" s="9"/>
      <c r="F289" s="10"/>
      <c r="G289" s="58"/>
      <c r="H289" s="113"/>
      <c r="I289" s="135"/>
      <c r="J289" s="49"/>
      <c r="K289" s="49"/>
    </row>
    <row r="290" spans="1:11" s="18" customFormat="1" ht="11.65" customHeight="1" x14ac:dyDescent="0.15">
      <c r="A290" s="138"/>
      <c r="B290" s="169"/>
      <c r="C290" s="170"/>
      <c r="D290" s="134"/>
      <c r="E290" s="1"/>
      <c r="F290" s="6"/>
      <c r="G290" s="57"/>
      <c r="H290" s="112">
        <f>SUM(H283:H289)</f>
        <v>0</v>
      </c>
      <c r="I290" s="136"/>
      <c r="J290" s="49"/>
      <c r="K290" s="49"/>
    </row>
    <row r="291" spans="1:11" s="18" customFormat="1" ht="11.65" customHeight="1" x14ac:dyDescent="0.15">
      <c r="A291" s="137"/>
      <c r="B291" s="139"/>
      <c r="C291" s="140"/>
      <c r="D291" s="133"/>
      <c r="E291" s="9"/>
      <c r="F291" s="10"/>
      <c r="G291" s="58"/>
      <c r="H291" s="113"/>
      <c r="I291" s="135"/>
      <c r="J291" s="49"/>
      <c r="K291" s="49"/>
    </row>
    <row r="292" spans="1:11" s="18" customFormat="1" ht="11.65" customHeight="1" x14ac:dyDescent="0.15">
      <c r="A292" s="138"/>
      <c r="B292" s="141"/>
      <c r="C292" s="142"/>
      <c r="D292" s="134"/>
      <c r="E292" s="1"/>
      <c r="F292" s="6"/>
      <c r="G292" s="57"/>
      <c r="H292" s="112"/>
      <c r="I292" s="136"/>
      <c r="J292" s="49"/>
      <c r="K292" s="49"/>
    </row>
    <row r="293" spans="1:11" s="18" customFormat="1" ht="11.65" customHeight="1" x14ac:dyDescent="0.15">
      <c r="A293" s="137" t="s">
        <v>158</v>
      </c>
      <c r="B293" s="139" t="s">
        <v>242</v>
      </c>
      <c r="C293" s="140"/>
      <c r="D293" s="133"/>
      <c r="E293" s="9"/>
      <c r="F293" s="10"/>
      <c r="G293" s="58"/>
      <c r="H293" s="113"/>
      <c r="I293" s="135"/>
      <c r="J293" s="49"/>
      <c r="K293" s="49"/>
    </row>
    <row r="294" spans="1:11" s="18" customFormat="1" ht="11.65" customHeight="1" x14ac:dyDescent="0.15">
      <c r="A294" s="138"/>
      <c r="B294" s="141"/>
      <c r="C294" s="142"/>
      <c r="D294" s="134"/>
      <c r="E294" s="1"/>
      <c r="F294" s="6"/>
      <c r="G294" s="57"/>
      <c r="H294" s="112"/>
      <c r="I294" s="136"/>
      <c r="J294" s="49"/>
      <c r="K294" s="49"/>
    </row>
    <row r="295" spans="1:11" s="18" customFormat="1" ht="11.65" customHeight="1" x14ac:dyDescent="0.15">
      <c r="A295" s="137"/>
      <c r="B295" s="139" t="s">
        <v>228</v>
      </c>
      <c r="C295" s="140"/>
      <c r="D295" s="133" t="s">
        <v>259</v>
      </c>
      <c r="E295" s="9"/>
      <c r="F295" s="10"/>
      <c r="G295" s="58"/>
      <c r="H295" s="113"/>
      <c r="I295" s="135"/>
      <c r="J295" s="49"/>
      <c r="K295" s="49"/>
    </row>
    <row r="296" spans="1:11" s="18" customFormat="1" ht="11.65" customHeight="1" x14ac:dyDescent="0.15">
      <c r="A296" s="138"/>
      <c r="B296" s="141"/>
      <c r="C296" s="142"/>
      <c r="D296" s="134"/>
      <c r="E296" s="1">
        <v>1</v>
      </c>
      <c r="F296" s="6" t="s">
        <v>51</v>
      </c>
      <c r="G296" s="57"/>
      <c r="H296" s="112">
        <f>$E296*G296</f>
        <v>0</v>
      </c>
      <c r="I296" s="136"/>
      <c r="J296" s="49"/>
      <c r="K296" s="49"/>
    </row>
    <row r="297" spans="1:11" s="18" customFormat="1" ht="11.65" customHeight="1" x14ac:dyDescent="0.15">
      <c r="A297" s="137"/>
      <c r="B297" s="139" t="s">
        <v>241</v>
      </c>
      <c r="C297" s="140"/>
      <c r="D297" s="133"/>
      <c r="E297" s="9"/>
      <c r="F297" s="10"/>
      <c r="G297" s="58"/>
      <c r="H297" s="114"/>
      <c r="I297" s="135"/>
      <c r="J297" s="49"/>
      <c r="K297" s="49"/>
    </row>
    <row r="298" spans="1:11" s="18" customFormat="1" ht="11.65" customHeight="1" x14ac:dyDescent="0.15">
      <c r="A298" s="138"/>
      <c r="B298" s="141"/>
      <c r="C298" s="142"/>
      <c r="D298" s="134"/>
      <c r="E298" s="1">
        <v>1</v>
      </c>
      <c r="F298" s="6" t="s">
        <v>34</v>
      </c>
      <c r="G298" s="57"/>
      <c r="H298" s="112"/>
      <c r="I298" s="136"/>
      <c r="J298" s="49"/>
      <c r="K298" s="49"/>
    </row>
    <row r="299" spans="1:11" s="18" customFormat="1" ht="11.65" customHeight="1" x14ac:dyDescent="0.15">
      <c r="A299" s="137"/>
      <c r="B299" s="167" t="s">
        <v>163</v>
      </c>
      <c r="C299" s="168"/>
      <c r="D299" s="133"/>
      <c r="E299" s="9"/>
      <c r="F299" s="10"/>
      <c r="G299" s="58"/>
      <c r="H299" s="113"/>
      <c r="I299" s="143"/>
      <c r="J299" s="97"/>
      <c r="K299" s="97"/>
    </row>
    <row r="300" spans="1:11" s="18" customFormat="1" ht="11.65" customHeight="1" x14ac:dyDescent="0.15">
      <c r="A300" s="138"/>
      <c r="B300" s="169"/>
      <c r="C300" s="170"/>
      <c r="D300" s="134"/>
      <c r="E300" s="7"/>
      <c r="F300" s="8"/>
      <c r="G300" s="57"/>
      <c r="H300" s="112">
        <f>SUM(H295:H299)</f>
        <v>0</v>
      </c>
      <c r="I300" s="144"/>
      <c r="J300" s="97"/>
      <c r="K300" s="97"/>
    </row>
    <row r="301" spans="1:11" s="18" customFormat="1" ht="11.65" customHeight="1" x14ac:dyDescent="0.15">
      <c r="A301" s="137"/>
      <c r="B301" s="139"/>
      <c r="C301" s="140"/>
      <c r="D301" s="133"/>
      <c r="E301" s="9"/>
      <c r="F301" s="10"/>
      <c r="G301" s="58"/>
      <c r="H301" s="113"/>
      <c r="I301" s="135"/>
      <c r="J301" s="49"/>
      <c r="K301" s="49"/>
    </row>
    <row r="302" spans="1:11" s="18" customFormat="1" ht="11.65" customHeight="1" x14ac:dyDescent="0.15">
      <c r="A302" s="138"/>
      <c r="B302" s="141"/>
      <c r="C302" s="142"/>
      <c r="D302" s="134"/>
      <c r="E302" s="1"/>
      <c r="F302" s="6"/>
      <c r="G302" s="57"/>
      <c r="H302" s="112"/>
      <c r="I302" s="136"/>
      <c r="J302" s="49"/>
      <c r="K302" s="49"/>
    </row>
    <row r="303" spans="1:11" s="18" customFormat="1" ht="11.65" customHeight="1" x14ac:dyDescent="0.15">
      <c r="A303" s="137"/>
      <c r="B303" s="139"/>
      <c r="C303" s="140"/>
      <c r="D303" s="133"/>
      <c r="E303" s="9"/>
      <c r="F303" s="10"/>
      <c r="G303" s="58"/>
      <c r="H303" s="113"/>
      <c r="I303" s="143"/>
      <c r="J303" s="97"/>
      <c r="K303" s="97"/>
    </row>
    <row r="304" spans="1:11" s="18" customFormat="1" ht="11.65" customHeight="1" x14ac:dyDescent="0.15">
      <c r="A304" s="138"/>
      <c r="B304" s="141"/>
      <c r="C304" s="142"/>
      <c r="D304" s="134"/>
      <c r="E304" s="1"/>
      <c r="F304" s="6"/>
      <c r="G304" s="57"/>
      <c r="H304" s="112"/>
      <c r="I304" s="144"/>
      <c r="J304" s="97"/>
      <c r="K304" s="97"/>
    </row>
    <row r="305" spans="1:11" s="18" customFormat="1" ht="11.65" customHeight="1" x14ac:dyDescent="0.15">
      <c r="A305" s="145"/>
      <c r="B305" s="139"/>
      <c r="C305" s="140"/>
      <c r="D305" s="133"/>
      <c r="E305" s="9"/>
      <c r="F305" s="10"/>
      <c r="G305" s="59"/>
      <c r="H305" s="114"/>
      <c r="I305" s="143"/>
      <c r="J305" s="97"/>
      <c r="K305" s="97"/>
    </row>
    <row r="306" spans="1:11" s="18" customFormat="1" ht="11.65" customHeight="1" x14ac:dyDescent="0.15">
      <c r="A306" s="146"/>
      <c r="B306" s="141"/>
      <c r="C306" s="142"/>
      <c r="D306" s="134"/>
      <c r="E306" s="1"/>
      <c r="F306" s="6"/>
      <c r="G306" s="57"/>
      <c r="H306" s="112"/>
      <c r="I306" s="144"/>
      <c r="J306" s="97"/>
      <c r="K306" s="97"/>
    </row>
    <row r="307" spans="1:11" s="18" customFormat="1" ht="11.65" customHeight="1" x14ac:dyDescent="0.15">
      <c r="A307" s="137"/>
      <c r="B307" s="167"/>
      <c r="C307" s="168"/>
      <c r="D307" s="191"/>
      <c r="E307" s="9"/>
      <c r="F307" s="10"/>
      <c r="G307" s="58"/>
      <c r="H307" s="113"/>
      <c r="I307" s="143"/>
      <c r="J307" s="97"/>
      <c r="K307" s="97"/>
    </row>
    <row r="308" spans="1:11" s="18" customFormat="1" ht="11.65" customHeight="1" x14ac:dyDescent="0.15">
      <c r="A308" s="190"/>
      <c r="B308" s="185"/>
      <c r="C308" s="186"/>
      <c r="D308" s="192"/>
      <c r="E308" s="11"/>
      <c r="F308" s="12"/>
      <c r="G308" s="60"/>
      <c r="H308" s="115"/>
      <c r="I308" s="173"/>
      <c r="J308" s="97"/>
      <c r="K308" s="97"/>
    </row>
    <row r="309" spans="1:11" s="18" customFormat="1" ht="11.65" customHeight="1" x14ac:dyDescent="0.15">
      <c r="A309" s="149" t="s">
        <v>348</v>
      </c>
      <c r="B309" s="150"/>
      <c r="C309" s="150"/>
      <c r="D309" s="150"/>
      <c r="E309" s="43"/>
      <c r="F309" s="46"/>
      <c r="G309" s="46"/>
      <c r="H309" s="117"/>
      <c r="I309" s="153" t="s">
        <v>74</v>
      </c>
      <c r="J309" s="99"/>
      <c r="K309" s="99"/>
    </row>
    <row r="310" spans="1:11" s="18" customFormat="1" ht="11.65" customHeight="1" x14ac:dyDescent="0.15">
      <c r="A310" s="151"/>
      <c r="B310" s="152"/>
      <c r="C310" s="152"/>
      <c r="D310" s="152"/>
      <c r="E310" s="44"/>
      <c r="F310" s="25"/>
      <c r="G310" s="25"/>
      <c r="H310" s="118"/>
      <c r="I310" s="154"/>
      <c r="J310" s="99"/>
      <c r="K310" s="99"/>
    </row>
    <row r="311" spans="1:11" s="18" customFormat="1" ht="11.65" customHeight="1" x14ac:dyDescent="0.15">
      <c r="A311" s="155" t="s">
        <v>0</v>
      </c>
      <c r="B311" s="129" t="s">
        <v>431</v>
      </c>
      <c r="C311" s="157"/>
      <c r="D311" s="159" t="s">
        <v>3</v>
      </c>
      <c r="E311" s="161" t="s">
        <v>1</v>
      </c>
      <c r="F311" s="163" t="s">
        <v>2</v>
      </c>
      <c r="G311" s="129" t="s">
        <v>432</v>
      </c>
      <c r="H311" s="131" t="s">
        <v>433</v>
      </c>
      <c r="I311" s="165" t="s">
        <v>434</v>
      </c>
    </row>
    <row r="312" spans="1:11" s="18" customFormat="1" ht="11.65" customHeight="1" x14ac:dyDescent="0.15">
      <c r="A312" s="156"/>
      <c r="B312" s="130"/>
      <c r="C312" s="158"/>
      <c r="D312" s="160"/>
      <c r="E312" s="162"/>
      <c r="F312" s="164"/>
      <c r="G312" s="130"/>
      <c r="H312" s="132"/>
      <c r="I312" s="166"/>
    </row>
    <row r="313" spans="1:11" s="18" customFormat="1" ht="11.65" customHeight="1" x14ac:dyDescent="0.15">
      <c r="A313" s="199" t="s">
        <v>159</v>
      </c>
      <c r="B313" s="183" t="s">
        <v>234</v>
      </c>
      <c r="C313" s="184"/>
      <c r="D313" s="133"/>
      <c r="E313" s="9"/>
      <c r="F313" s="10"/>
      <c r="G313" s="59"/>
      <c r="H313" s="113"/>
      <c r="I313" s="143"/>
      <c r="J313" s="97"/>
      <c r="K313" s="97"/>
    </row>
    <row r="314" spans="1:11" s="18" customFormat="1" ht="11.65" customHeight="1" x14ac:dyDescent="0.15">
      <c r="A314" s="138"/>
      <c r="B314" s="141"/>
      <c r="C314" s="142"/>
      <c r="D314" s="134"/>
      <c r="E314" s="1"/>
      <c r="F314" s="6"/>
      <c r="G314" s="57"/>
      <c r="H314" s="112"/>
      <c r="I314" s="144"/>
      <c r="J314" s="97"/>
      <c r="K314" s="97"/>
    </row>
    <row r="315" spans="1:11" s="18" customFormat="1" ht="11.65" customHeight="1" x14ac:dyDescent="0.15">
      <c r="A315" s="137"/>
      <c r="B315" s="139" t="s">
        <v>235</v>
      </c>
      <c r="C315" s="140"/>
      <c r="D315" s="195" t="s">
        <v>236</v>
      </c>
      <c r="E315" s="9"/>
      <c r="F315" s="10"/>
      <c r="G315" s="58"/>
      <c r="H315" s="114"/>
      <c r="I315" s="143"/>
      <c r="J315" s="97"/>
      <c r="K315" s="97"/>
    </row>
    <row r="316" spans="1:11" s="18" customFormat="1" ht="11.65" customHeight="1" x14ac:dyDescent="0.15">
      <c r="A316" s="138"/>
      <c r="B316" s="141"/>
      <c r="C316" s="142"/>
      <c r="D316" s="196"/>
      <c r="E316" s="1">
        <v>1</v>
      </c>
      <c r="F316" s="6" t="s">
        <v>34</v>
      </c>
      <c r="G316" s="57"/>
      <c r="H316" s="112"/>
      <c r="I316" s="144"/>
      <c r="J316" s="97"/>
      <c r="K316" s="97"/>
    </row>
    <row r="317" spans="1:11" s="18" customFormat="1" ht="11.65" customHeight="1" x14ac:dyDescent="0.15">
      <c r="A317" s="145"/>
      <c r="B317" s="139" t="s">
        <v>237</v>
      </c>
      <c r="C317" s="140"/>
      <c r="D317" s="133"/>
      <c r="E317" s="9"/>
      <c r="F317" s="10"/>
      <c r="G317" s="58"/>
      <c r="H317" s="114"/>
      <c r="I317" s="174"/>
      <c r="J317" s="98"/>
      <c r="K317" s="98"/>
    </row>
    <row r="318" spans="1:11" s="18" customFormat="1" ht="11.65" customHeight="1" x14ac:dyDescent="0.15">
      <c r="A318" s="146"/>
      <c r="B318" s="141"/>
      <c r="C318" s="142"/>
      <c r="D318" s="134"/>
      <c r="E318" s="1">
        <v>1</v>
      </c>
      <c r="F318" s="6" t="s">
        <v>34</v>
      </c>
      <c r="G318" s="57"/>
      <c r="H318" s="112"/>
      <c r="I318" s="175"/>
      <c r="J318" s="98"/>
      <c r="K318" s="98"/>
    </row>
    <row r="319" spans="1:11" s="18" customFormat="1" ht="11.65" customHeight="1" x14ac:dyDescent="0.15">
      <c r="A319" s="137"/>
      <c r="B319" s="167" t="s">
        <v>79</v>
      </c>
      <c r="C319" s="168"/>
      <c r="D319" s="191"/>
      <c r="E319" s="9"/>
      <c r="F319" s="10"/>
      <c r="G319" s="58"/>
      <c r="H319" s="113"/>
      <c r="I319" s="54"/>
      <c r="J319" s="49"/>
      <c r="K319" s="49"/>
    </row>
    <row r="320" spans="1:11" s="18" customFormat="1" ht="11.65" customHeight="1" x14ac:dyDescent="0.15">
      <c r="A320" s="138"/>
      <c r="B320" s="169"/>
      <c r="C320" s="170"/>
      <c r="D320" s="200"/>
      <c r="E320" s="1"/>
      <c r="F320" s="6"/>
      <c r="G320" s="57"/>
      <c r="H320" s="112">
        <f>SUM(H315:H319)</f>
        <v>0</v>
      </c>
      <c r="I320" s="55"/>
      <c r="J320" s="49"/>
      <c r="K320" s="49"/>
    </row>
    <row r="321" spans="1:11" s="18" customFormat="1" ht="11.65" customHeight="1" x14ac:dyDescent="0.15">
      <c r="A321" s="137"/>
      <c r="B321" s="167"/>
      <c r="C321" s="168"/>
      <c r="D321" s="191"/>
      <c r="E321" s="9"/>
      <c r="F321" s="10"/>
      <c r="G321" s="58"/>
      <c r="H321" s="113"/>
      <c r="I321" s="135"/>
      <c r="J321" s="49"/>
      <c r="K321" s="49"/>
    </row>
    <row r="322" spans="1:11" s="18" customFormat="1" ht="11.65" customHeight="1" x14ac:dyDescent="0.15">
      <c r="A322" s="138"/>
      <c r="B322" s="169"/>
      <c r="C322" s="170"/>
      <c r="D322" s="200"/>
      <c r="E322" s="1"/>
      <c r="F322" s="6"/>
      <c r="G322" s="57"/>
      <c r="H322" s="112"/>
      <c r="I322" s="136"/>
      <c r="J322" s="49"/>
      <c r="K322" s="49"/>
    </row>
    <row r="323" spans="1:11" s="18" customFormat="1" ht="11.65" customHeight="1" x14ac:dyDescent="0.15">
      <c r="A323" s="145" t="s">
        <v>160</v>
      </c>
      <c r="B323" s="139" t="s">
        <v>238</v>
      </c>
      <c r="C323" s="140"/>
      <c r="D323" s="133"/>
      <c r="E323" s="9"/>
      <c r="F323" s="10"/>
      <c r="G323" s="58"/>
      <c r="H323" s="113"/>
      <c r="I323" s="135"/>
      <c r="J323" s="49"/>
      <c r="K323" s="49"/>
    </row>
    <row r="324" spans="1:11" s="18" customFormat="1" ht="11.65" customHeight="1" x14ac:dyDescent="0.15">
      <c r="A324" s="146"/>
      <c r="B324" s="141"/>
      <c r="C324" s="142"/>
      <c r="D324" s="134"/>
      <c r="E324" s="1"/>
      <c r="F324" s="6"/>
      <c r="G324" s="57"/>
      <c r="H324" s="112"/>
      <c r="I324" s="136"/>
      <c r="J324" s="49"/>
      <c r="K324" s="49"/>
    </row>
    <row r="325" spans="1:11" s="18" customFormat="1" ht="11.65" customHeight="1" x14ac:dyDescent="0.15">
      <c r="A325" s="145"/>
      <c r="B325" s="139" t="s">
        <v>239</v>
      </c>
      <c r="C325" s="140"/>
      <c r="D325" s="133" t="s">
        <v>240</v>
      </c>
      <c r="E325" s="9"/>
      <c r="F325" s="10"/>
      <c r="G325" s="58"/>
      <c r="H325" s="113"/>
      <c r="I325" s="135"/>
      <c r="J325" s="49"/>
      <c r="K325" s="49"/>
    </row>
    <row r="326" spans="1:11" s="18" customFormat="1" ht="11.65" customHeight="1" x14ac:dyDescent="0.15">
      <c r="A326" s="146"/>
      <c r="B326" s="141"/>
      <c r="C326" s="142"/>
      <c r="D326" s="134"/>
      <c r="E326" s="1">
        <v>2</v>
      </c>
      <c r="F326" s="6" t="s">
        <v>50</v>
      </c>
      <c r="G326" s="57"/>
      <c r="H326" s="112">
        <f>$E326*G326</f>
        <v>0</v>
      </c>
      <c r="I326" s="136"/>
      <c r="J326" s="49"/>
      <c r="K326" s="49"/>
    </row>
    <row r="327" spans="1:11" s="18" customFormat="1" ht="11.65" customHeight="1" x14ac:dyDescent="0.15">
      <c r="A327" s="137"/>
      <c r="B327" s="139" t="s">
        <v>241</v>
      </c>
      <c r="C327" s="140"/>
      <c r="D327" s="133"/>
      <c r="E327" s="9"/>
      <c r="F327" s="10"/>
      <c r="G327" s="58"/>
      <c r="H327" s="114"/>
      <c r="I327" s="135"/>
      <c r="J327" s="49"/>
      <c r="K327" s="49"/>
    </row>
    <row r="328" spans="1:11" s="18" customFormat="1" ht="11.65" customHeight="1" x14ac:dyDescent="0.15">
      <c r="A328" s="138"/>
      <c r="B328" s="141"/>
      <c r="C328" s="142"/>
      <c r="D328" s="134"/>
      <c r="E328" s="1">
        <v>1</v>
      </c>
      <c r="F328" s="6" t="s">
        <v>34</v>
      </c>
      <c r="G328" s="57"/>
      <c r="H328" s="112"/>
      <c r="I328" s="136"/>
      <c r="J328" s="49"/>
      <c r="K328" s="49"/>
    </row>
    <row r="329" spans="1:11" s="18" customFormat="1" ht="11.65" customHeight="1" x14ac:dyDescent="0.15">
      <c r="A329" s="137"/>
      <c r="B329" s="167" t="s">
        <v>80</v>
      </c>
      <c r="C329" s="168"/>
      <c r="D329" s="133"/>
      <c r="E329" s="9"/>
      <c r="F329" s="10"/>
      <c r="G329" s="58"/>
      <c r="H329" s="113"/>
      <c r="I329" s="135"/>
      <c r="J329" s="49"/>
      <c r="K329" s="49"/>
    </row>
    <row r="330" spans="1:11" s="18" customFormat="1" ht="11.65" customHeight="1" x14ac:dyDescent="0.15">
      <c r="A330" s="138"/>
      <c r="B330" s="169"/>
      <c r="C330" s="170"/>
      <c r="D330" s="134"/>
      <c r="E330" s="1"/>
      <c r="F330" s="6"/>
      <c r="G330" s="57"/>
      <c r="H330" s="112">
        <f>SUM(H325:H329)</f>
        <v>0</v>
      </c>
      <c r="I330" s="136"/>
      <c r="J330" s="49"/>
      <c r="K330" s="49"/>
    </row>
    <row r="331" spans="1:11" s="18" customFormat="1" ht="11.65" customHeight="1" x14ac:dyDescent="0.15">
      <c r="A331" s="137"/>
      <c r="B331" s="139"/>
      <c r="C331" s="140"/>
      <c r="D331" s="133"/>
      <c r="E331" s="9"/>
      <c r="F331" s="10"/>
      <c r="G331" s="58"/>
      <c r="H331" s="113"/>
      <c r="I331" s="135"/>
      <c r="J331" s="49"/>
      <c r="K331" s="49"/>
    </row>
    <row r="332" spans="1:11" s="18" customFormat="1" ht="11.65" customHeight="1" x14ac:dyDescent="0.15">
      <c r="A332" s="138"/>
      <c r="B332" s="141"/>
      <c r="C332" s="142"/>
      <c r="D332" s="134"/>
      <c r="E332" s="1"/>
      <c r="F332" s="6"/>
      <c r="G332" s="57"/>
      <c r="H332" s="112"/>
      <c r="I332" s="136"/>
      <c r="J332" s="49"/>
      <c r="K332" s="49"/>
    </row>
    <row r="333" spans="1:11" s="18" customFormat="1" ht="11.65" customHeight="1" x14ac:dyDescent="0.15">
      <c r="A333" s="193" t="s">
        <v>161</v>
      </c>
      <c r="B333" s="139" t="s">
        <v>227</v>
      </c>
      <c r="C333" s="140"/>
      <c r="D333" s="133"/>
      <c r="E333" s="9"/>
      <c r="F333" s="10"/>
      <c r="G333" s="58"/>
      <c r="H333" s="113"/>
      <c r="I333" s="143"/>
      <c r="J333" s="97"/>
      <c r="K333" s="97"/>
    </row>
    <row r="334" spans="1:11" s="18" customFormat="1" ht="11.65" customHeight="1" x14ac:dyDescent="0.15">
      <c r="A334" s="138"/>
      <c r="B334" s="141"/>
      <c r="C334" s="142"/>
      <c r="D334" s="134"/>
      <c r="E334" s="1"/>
      <c r="F334" s="6"/>
      <c r="G334" s="57"/>
      <c r="H334" s="112"/>
      <c r="I334" s="144"/>
      <c r="J334" s="97"/>
      <c r="K334" s="97"/>
    </row>
    <row r="335" spans="1:11" s="18" customFormat="1" ht="11.65" customHeight="1" x14ac:dyDescent="0.15">
      <c r="A335" s="137"/>
      <c r="B335" s="139" t="s">
        <v>243</v>
      </c>
      <c r="C335" s="140"/>
      <c r="D335" s="133" t="s">
        <v>258</v>
      </c>
      <c r="E335" s="9"/>
      <c r="F335" s="10"/>
      <c r="G335" s="58"/>
      <c r="H335" s="113"/>
      <c r="I335" s="143"/>
      <c r="J335" s="97"/>
      <c r="K335" s="97"/>
    </row>
    <row r="336" spans="1:11" s="18" customFormat="1" ht="11.65" customHeight="1" x14ac:dyDescent="0.15">
      <c r="A336" s="138"/>
      <c r="B336" s="141"/>
      <c r="C336" s="142"/>
      <c r="D336" s="134"/>
      <c r="E336" s="1">
        <v>1</v>
      </c>
      <c r="F336" s="6" t="s">
        <v>51</v>
      </c>
      <c r="G336" s="57"/>
      <c r="H336" s="112">
        <f>$E336*G336</f>
        <v>0</v>
      </c>
      <c r="I336" s="144"/>
      <c r="J336" s="97"/>
      <c r="K336" s="97"/>
    </row>
    <row r="337" spans="1:11" s="18" customFormat="1" ht="11.65" customHeight="1" x14ac:dyDescent="0.15">
      <c r="A337" s="137"/>
      <c r="B337" s="139" t="s">
        <v>244</v>
      </c>
      <c r="C337" s="140"/>
      <c r="D337" s="133" t="s">
        <v>245</v>
      </c>
      <c r="E337" s="9"/>
      <c r="F337" s="10"/>
      <c r="G337" s="58"/>
      <c r="H337" s="113"/>
      <c r="I337" s="135"/>
      <c r="J337" s="49"/>
      <c r="K337" s="49"/>
    </row>
    <row r="338" spans="1:11" s="18" customFormat="1" ht="11.65" customHeight="1" x14ac:dyDescent="0.15">
      <c r="A338" s="138"/>
      <c r="B338" s="141"/>
      <c r="C338" s="142"/>
      <c r="D338" s="134"/>
      <c r="E338" s="1">
        <v>1</v>
      </c>
      <c r="F338" s="6" t="s">
        <v>50</v>
      </c>
      <c r="G338" s="57"/>
      <c r="H338" s="112">
        <f>$E338*G338</f>
        <v>0</v>
      </c>
      <c r="I338" s="136"/>
      <c r="J338" s="49"/>
      <c r="K338" s="49"/>
    </row>
    <row r="339" spans="1:11" s="18" customFormat="1" ht="11.65" customHeight="1" x14ac:dyDescent="0.15">
      <c r="A339" s="137"/>
      <c r="B339" s="139" t="s">
        <v>220</v>
      </c>
      <c r="C339" s="140"/>
      <c r="D339" s="133"/>
      <c r="E339" s="9"/>
      <c r="F339" s="10"/>
      <c r="G339" s="58"/>
      <c r="H339" s="114"/>
      <c r="I339" s="135"/>
      <c r="J339" s="49"/>
      <c r="K339" s="49"/>
    </row>
    <row r="340" spans="1:11" s="18" customFormat="1" ht="11.65" customHeight="1" x14ac:dyDescent="0.15">
      <c r="A340" s="138"/>
      <c r="B340" s="141"/>
      <c r="C340" s="142"/>
      <c r="D340" s="134"/>
      <c r="E340" s="1">
        <v>1</v>
      </c>
      <c r="F340" s="6" t="s">
        <v>34</v>
      </c>
      <c r="G340" s="57"/>
      <c r="H340" s="112"/>
      <c r="I340" s="136"/>
      <c r="J340" s="49"/>
      <c r="K340" s="49"/>
    </row>
    <row r="341" spans="1:11" s="18" customFormat="1" ht="11.65" customHeight="1" x14ac:dyDescent="0.15">
      <c r="A341" s="137"/>
      <c r="B341" s="167" t="s">
        <v>81</v>
      </c>
      <c r="C341" s="168"/>
      <c r="D341" s="133"/>
      <c r="E341" s="9"/>
      <c r="F341" s="10"/>
      <c r="G341" s="58"/>
      <c r="H341" s="113"/>
      <c r="I341" s="135"/>
      <c r="J341" s="49"/>
      <c r="K341" s="49"/>
    </row>
    <row r="342" spans="1:11" s="18" customFormat="1" ht="11.65" customHeight="1" x14ac:dyDescent="0.15">
      <c r="A342" s="138"/>
      <c r="B342" s="169"/>
      <c r="C342" s="170"/>
      <c r="D342" s="134"/>
      <c r="E342" s="1"/>
      <c r="F342" s="6"/>
      <c r="G342" s="57"/>
      <c r="H342" s="112">
        <f>SUM(H335:H341)</f>
        <v>0</v>
      </c>
      <c r="I342" s="136"/>
      <c r="J342" s="49"/>
      <c r="K342" s="49"/>
    </row>
    <row r="343" spans="1:11" s="18" customFormat="1" ht="11.65" customHeight="1" x14ac:dyDescent="0.15">
      <c r="A343" s="145"/>
      <c r="B343" s="139"/>
      <c r="C343" s="140"/>
      <c r="D343" s="133"/>
      <c r="E343" s="9"/>
      <c r="F343" s="10"/>
      <c r="G343" s="59"/>
      <c r="H343" s="114"/>
      <c r="I343" s="135"/>
      <c r="J343" s="49"/>
      <c r="K343" s="49"/>
    </row>
    <row r="344" spans="1:11" s="18" customFormat="1" ht="11.65" customHeight="1" x14ac:dyDescent="0.15">
      <c r="A344" s="146"/>
      <c r="B344" s="141"/>
      <c r="C344" s="142"/>
      <c r="D344" s="134"/>
      <c r="E344" s="7"/>
      <c r="F344" s="8"/>
      <c r="G344" s="59"/>
      <c r="H344" s="114"/>
      <c r="I344" s="136"/>
      <c r="J344" s="49"/>
      <c r="K344" s="49"/>
    </row>
    <row r="345" spans="1:11" s="18" customFormat="1" ht="11.65" customHeight="1" x14ac:dyDescent="0.15">
      <c r="A345" s="193" t="s">
        <v>162</v>
      </c>
      <c r="B345" s="244" t="s">
        <v>246</v>
      </c>
      <c r="C345" s="237"/>
      <c r="D345" s="189"/>
      <c r="E345" s="9"/>
      <c r="F345" s="10"/>
      <c r="G345" s="58"/>
      <c r="H345" s="113"/>
      <c r="I345" s="143"/>
      <c r="J345" s="97"/>
      <c r="K345" s="97"/>
    </row>
    <row r="346" spans="1:11" s="18" customFormat="1" ht="11.65" customHeight="1" x14ac:dyDescent="0.15">
      <c r="A346" s="138"/>
      <c r="B346" s="141"/>
      <c r="C346" s="142"/>
      <c r="D346" s="134"/>
      <c r="E346" s="1"/>
      <c r="F346" s="6"/>
      <c r="G346" s="57"/>
      <c r="H346" s="112"/>
      <c r="I346" s="144"/>
      <c r="J346" s="97"/>
      <c r="K346" s="97"/>
    </row>
    <row r="347" spans="1:11" s="18" customFormat="1" ht="11.65" customHeight="1" x14ac:dyDescent="0.15">
      <c r="A347" s="137"/>
      <c r="B347" s="139" t="s">
        <v>248</v>
      </c>
      <c r="C347" s="140"/>
      <c r="D347" s="133" t="s">
        <v>249</v>
      </c>
      <c r="E347" s="9"/>
      <c r="F347" s="10"/>
      <c r="G347" s="58"/>
      <c r="H347" s="113"/>
      <c r="I347" s="143"/>
      <c r="J347" s="97"/>
      <c r="K347" s="97"/>
    </row>
    <row r="348" spans="1:11" s="18" customFormat="1" ht="11.65" customHeight="1" x14ac:dyDescent="0.15">
      <c r="A348" s="138"/>
      <c r="B348" s="141"/>
      <c r="C348" s="142"/>
      <c r="D348" s="134"/>
      <c r="E348" s="1">
        <v>1</v>
      </c>
      <c r="F348" s="6" t="s">
        <v>50</v>
      </c>
      <c r="G348" s="57"/>
      <c r="H348" s="112">
        <f>$E348*G348</f>
        <v>0</v>
      </c>
      <c r="I348" s="144"/>
      <c r="J348" s="97"/>
      <c r="K348" s="97"/>
    </row>
    <row r="349" spans="1:11" s="18" customFormat="1" ht="11.65" customHeight="1" x14ac:dyDescent="0.15">
      <c r="A349" s="137"/>
      <c r="B349" s="139" t="s">
        <v>241</v>
      </c>
      <c r="C349" s="140"/>
      <c r="D349" s="133"/>
      <c r="E349" s="9"/>
      <c r="F349" s="10"/>
      <c r="G349" s="58"/>
      <c r="H349" s="114"/>
      <c r="I349" s="135"/>
      <c r="J349" s="49"/>
      <c r="K349" s="49"/>
    </row>
    <row r="350" spans="1:11" s="18" customFormat="1" ht="11.65" customHeight="1" x14ac:dyDescent="0.15">
      <c r="A350" s="138"/>
      <c r="B350" s="141"/>
      <c r="C350" s="142"/>
      <c r="D350" s="134"/>
      <c r="E350" s="1">
        <v>1</v>
      </c>
      <c r="F350" s="6" t="s">
        <v>34</v>
      </c>
      <c r="G350" s="57"/>
      <c r="H350" s="112"/>
      <c r="I350" s="136"/>
      <c r="J350" s="49"/>
      <c r="K350" s="49"/>
    </row>
    <row r="351" spans="1:11" s="18" customFormat="1" ht="11.65" customHeight="1" x14ac:dyDescent="0.15">
      <c r="A351" s="137"/>
      <c r="B351" s="167" t="s">
        <v>247</v>
      </c>
      <c r="C351" s="168"/>
      <c r="D351" s="191"/>
      <c r="E351" s="9"/>
      <c r="F351" s="10"/>
      <c r="G351" s="58"/>
      <c r="H351" s="113"/>
      <c r="I351" s="143"/>
      <c r="J351" s="97"/>
      <c r="K351" s="97"/>
    </row>
    <row r="352" spans="1:11" s="18" customFormat="1" ht="11.65" customHeight="1" x14ac:dyDescent="0.15">
      <c r="A352" s="190"/>
      <c r="B352" s="185"/>
      <c r="C352" s="186"/>
      <c r="D352" s="192"/>
      <c r="E352" s="11"/>
      <c r="F352" s="12"/>
      <c r="G352" s="60"/>
      <c r="H352" s="115">
        <f>SUM(H347:H351)</f>
        <v>0</v>
      </c>
      <c r="I352" s="173"/>
      <c r="J352" s="97"/>
      <c r="K352" s="97"/>
    </row>
    <row r="353" spans="1:11" s="18" customFormat="1" ht="11.65" customHeight="1" x14ac:dyDescent="0.15">
      <c r="A353" s="149" t="s">
        <v>349</v>
      </c>
      <c r="B353" s="150"/>
      <c r="C353" s="150"/>
      <c r="D353" s="150"/>
      <c r="E353" s="43"/>
      <c r="F353" s="46"/>
      <c r="G353" s="46"/>
      <c r="H353" s="117"/>
      <c r="I353" s="153" t="s">
        <v>74</v>
      </c>
      <c r="J353" s="99"/>
      <c r="K353" s="99"/>
    </row>
    <row r="354" spans="1:11" s="18" customFormat="1" ht="11.65" customHeight="1" x14ac:dyDescent="0.15">
      <c r="A354" s="151"/>
      <c r="B354" s="152"/>
      <c r="C354" s="152"/>
      <c r="D354" s="152"/>
      <c r="E354" s="44"/>
      <c r="F354" s="25"/>
      <c r="G354" s="25"/>
      <c r="H354" s="118"/>
      <c r="I354" s="154"/>
      <c r="J354" s="99"/>
      <c r="K354" s="99"/>
    </row>
    <row r="355" spans="1:11" s="18" customFormat="1" ht="11.65" customHeight="1" x14ac:dyDescent="0.15">
      <c r="A355" s="155" t="s">
        <v>0</v>
      </c>
      <c r="B355" s="129" t="s">
        <v>431</v>
      </c>
      <c r="C355" s="157"/>
      <c r="D355" s="159" t="s">
        <v>3</v>
      </c>
      <c r="E355" s="161" t="s">
        <v>1</v>
      </c>
      <c r="F355" s="163" t="s">
        <v>2</v>
      </c>
      <c r="G355" s="129" t="s">
        <v>432</v>
      </c>
      <c r="H355" s="131" t="s">
        <v>433</v>
      </c>
      <c r="I355" s="165" t="s">
        <v>434</v>
      </c>
    </row>
    <row r="356" spans="1:11" s="18" customFormat="1" ht="11.65" customHeight="1" x14ac:dyDescent="0.15">
      <c r="A356" s="156"/>
      <c r="B356" s="130"/>
      <c r="C356" s="158"/>
      <c r="D356" s="160"/>
      <c r="E356" s="162"/>
      <c r="F356" s="164"/>
      <c r="G356" s="130"/>
      <c r="H356" s="132"/>
      <c r="I356" s="166"/>
    </row>
    <row r="357" spans="1:11" s="18" customFormat="1" ht="11.65" customHeight="1" x14ac:dyDescent="0.15">
      <c r="A357" s="199" t="s">
        <v>250</v>
      </c>
      <c r="B357" s="183" t="s">
        <v>253</v>
      </c>
      <c r="C357" s="184"/>
      <c r="D357" s="133"/>
      <c r="E357" s="9"/>
      <c r="F357" s="10"/>
      <c r="G357" s="59"/>
      <c r="H357" s="113"/>
      <c r="I357" s="143"/>
      <c r="J357" s="97"/>
      <c r="K357" s="97"/>
    </row>
    <row r="358" spans="1:11" s="18" customFormat="1" ht="11.65" customHeight="1" x14ac:dyDescent="0.15">
      <c r="A358" s="138"/>
      <c r="B358" s="141"/>
      <c r="C358" s="142"/>
      <c r="D358" s="134"/>
      <c r="E358" s="1"/>
      <c r="F358" s="6"/>
      <c r="G358" s="57"/>
      <c r="H358" s="112"/>
      <c r="I358" s="144"/>
      <c r="J358" s="97"/>
      <c r="K358" s="97"/>
    </row>
    <row r="359" spans="1:11" s="18" customFormat="1" ht="11.65" customHeight="1" x14ac:dyDescent="0.15">
      <c r="A359" s="137"/>
      <c r="B359" s="139" t="s">
        <v>254</v>
      </c>
      <c r="C359" s="140"/>
      <c r="D359" s="195" t="s">
        <v>257</v>
      </c>
      <c r="E359" s="9"/>
      <c r="F359" s="10"/>
      <c r="G359" s="58"/>
      <c r="H359" s="113"/>
      <c r="I359" s="143"/>
      <c r="J359" s="97"/>
      <c r="K359" s="97"/>
    </row>
    <row r="360" spans="1:11" s="18" customFormat="1" ht="11.65" customHeight="1" x14ac:dyDescent="0.15">
      <c r="A360" s="138"/>
      <c r="B360" s="141"/>
      <c r="C360" s="142"/>
      <c r="D360" s="196"/>
      <c r="E360" s="1">
        <v>1</v>
      </c>
      <c r="F360" s="6" t="s">
        <v>51</v>
      </c>
      <c r="G360" s="57"/>
      <c r="H360" s="112">
        <f t="shared" ref="H360" si="0">$E360*G360</f>
        <v>0</v>
      </c>
      <c r="I360" s="144"/>
      <c r="J360" s="97"/>
      <c r="K360" s="97"/>
    </row>
    <row r="361" spans="1:11" s="18" customFormat="1" ht="11.65" customHeight="1" x14ac:dyDescent="0.15">
      <c r="A361" s="145"/>
      <c r="B361" s="139" t="s">
        <v>255</v>
      </c>
      <c r="C361" s="140"/>
      <c r="D361" s="133" t="s">
        <v>261</v>
      </c>
      <c r="E361" s="9"/>
      <c r="F361" s="10"/>
      <c r="G361" s="58"/>
      <c r="H361" s="113"/>
      <c r="I361" s="174"/>
      <c r="J361" s="98"/>
      <c r="K361" s="98"/>
    </row>
    <row r="362" spans="1:11" s="18" customFormat="1" ht="11.65" customHeight="1" x14ac:dyDescent="0.15">
      <c r="A362" s="146"/>
      <c r="B362" s="141"/>
      <c r="C362" s="142"/>
      <c r="D362" s="134"/>
      <c r="E362" s="1">
        <v>2</v>
      </c>
      <c r="F362" s="6" t="s">
        <v>51</v>
      </c>
      <c r="G362" s="57"/>
      <c r="H362" s="112">
        <f>$E362*G362</f>
        <v>0</v>
      </c>
      <c r="I362" s="175"/>
      <c r="J362" s="98"/>
      <c r="K362" s="98"/>
    </row>
    <row r="363" spans="1:11" s="18" customFormat="1" ht="11.65" customHeight="1" x14ac:dyDescent="0.15">
      <c r="A363" s="137"/>
      <c r="B363" s="139" t="s">
        <v>262</v>
      </c>
      <c r="C363" s="140"/>
      <c r="D363" s="133" t="s">
        <v>264</v>
      </c>
      <c r="E363" s="9"/>
      <c r="F363" s="10"/>
      <c r="G363" s="58"/>
      <c r="H363" s="113"/>
      <c r="I363" s="54"/>
      <c r="J363" s="49"/>
      <c r="K363" s="49"/>
    </row>
    <row r="364" spans="1:11" s="18" customFormat="1" ht="11.65" customHeight="1" x14ac:dyDescent="0.15">
      <c r="A364" s="138"/>
      <c r="B364" s="141"/>
      <c r="C364" s="142"/>
      <c r="D364" s="134"/>
      <c r="E364" s="1">
        <v>1</v>
      </c>
      <c r="F364" s="6" t="s">
        <v>51</v>
      </c>
      <c r="G364" s="57"/>
      <c r="H364" s="112">
        <f t="shared" ref="H364" si="1">$E364*G364</f>
        <v>0</v>
      </c>
      <c r="I364" s="55"/>
      <c r="J364" s="49"/>
      <c r="K364" s="49"/>
    </row>
    <row r="365" spans="1:11" s="18" customFormat="1" ht="11.65" customHeight="1" x14ac:dyDescent="0.15">
      <c r="A365" s="137"/>
      <c r="B365" s="139" t="s">
        <v>263</v>
      </c>
      <c r="C365" s="140"/>
      <c r="D365" s="133" t="s">
        <v>265</v>
      </c>
      <c r="E365" s="9"/>
      <c r="F365" s="10"/>
      <c r="G365" s="58"/>
      <c r="H365" s="113"/>
      <c r="I365" s="135"/>
      <c r="J365" s="49"/>
      <c r="K365" s="49"/>
    </row>
    <row r="366" spans="1:11" s="18" customFormat="1" ht="11.65" customHeight="1" x14ac:dyDescent="0.15">
      <c r="A366" s="138"/>
      <c r="B366" s="141"/>
      <c r="C366" s="142"/>
      <c r="D366" s="134"/>
      <c r="E366" s="1">
        <v>1</v>
      </c>
      <c r="F366" s="6" t="s">
        <v>51</v>
      </c>
      <c r="G366" s="57"/>
      <c r="H366" s="112">
        <f t="shared" ref="H366" si="2">$E366*G366</f>
        <v>0</v>
      </c>
      <c r="I366" s="136"/>
      <c r="J366" s="49"/>
      <c r="K366" s="49"/>
    </row>
    <row r="367" spans="1:11" s="18" customFormat="1" ht="11.65" customHeight="1" x14ac:dyDescent="0.15">
      <c r="A367" s="137"/>
      <c r="B367" s="139" t="s">
        <v>419</v>
      </c>
      <c r="C367" s="140"/>
      <c r="D367" s="133" t="s">
        <v>266</v>
      </c>
      <c r="E367" s="9"/>
      <c r="F367" s="10"/>
      <c r="G367" s="58"/>
      <c r="H367" s="113"/>
      <c r="I367" s="135"/>
      <c r="J367" s="49"/>
      <c r="K367" s="49"/>
    </row>
    <row r="368" spans="1:11" s="18" customFormat="1" ht="11.65" customHeight="1" x14ac:dyDescent="0.15">
      <c r="A368" s="138"/>
      <c r="B368" s="141"/>
      <c r="C368" s="142"/>
      <c r="D368" s="134"/>
      <c r="E368" s="1">
        <v>1</v>
      </c>
      <c r="F368" s="6" t="s">
        <v>51</v>
      </c>
      <c r="G368" s="57"/>
      <c r="H368" s="112">
        <f t="shared" ref="H368" si="3">$E368*G368</f>
        <v>0</v>
      </c>
      <c r="I368" s="136"/>
      <c r="J368" s="49"/>
      <c r="K368" s="49"/>
    </row>
    <row r="369" spans="1:11" s="18" customFormat="1" ht="11.65" customHeight="1" x14ac:dyDescent="0.15">
      <c r="A369" s="137"/>
      <c r="B369" s="139" t="s">
        <v>420</v>
      </c>
      <c r="C369" s="140"/>
      <c r="D369" s="133"/>
      <c r="E369" s="9"/>
      <c r="F369" s="10"/>
      <c r="G369" s="58"/>
      <c r="H369" s="114"/>
      <c r="I369" s="135"/>
      <c r="J369" s="49"/>
      <c r="K369" s="49"/>
    </row>
    <row r="370" spans="1:11" s="18" customFormat="1" ht="11.65" customHeight="1" x14ac:dyDescent="0.15">
      <c r="A370" s="138"/>
      <c r="B370" s="141"/>
      <c r="C370" s="142"/>
      <c r="D370" s="134"/>
      <c r="E370" s="1">
        <v>1</v>
      </c>
      <c r="F370" s="6" t="s">
        <v>34</v>
      </c>
      <c r="G370" s="57"/>
      <c r="H370" s="112"/>
      <c r="I370" s="136"/>
      <c r="J370" s="49"/>
      <c r="K370" s="49"/>
    </row>
    <row r="371" spans="1:11" s="18" customFormat="1" ht="11.65" customHeight="1" x14ac:dyDescent="0.15">
      <c r="A371" s="137"/>
      <c r="B371" s="167" t="s">
        <v>256</v>
      </c>
      <c r="C371" s="168"/>
      <c r="D371" s="133"/>
      <c r="E371" s="9"/>
      <c r="F371" s="10"/>
      <c r="G371" s="58"/>
      <c r="H371" s="113"/>
      <c r="I371" s="135"/>
      <c r="J371" s="49"/>
      <c r="K371" s="49"/>
    </row>
    <row r="372" spans="1:11" s="18" customFormat="1" ht="11.65" customHeight="1" x14ac:dyDescent="0.15">
      <c r="A372" s="138"/>
      <c r="B372" s="169"/>
      <c r="C372" s="170"/>
      <c r="D372" s="134"/>
      <c r="E372" s="1"/>
      <c r="F372" s="6"/>
      <c r="G372" s="57"/>
      <c r="H372" s="112">
        <f>SUM(H359:H371)</f>
        <v>0</v>
      </c>
      <c r="I372" s="136"/>
      <c r="J372" s="49"/>
      <c r="K372" s="49"/>
    </row>
    <row r="373" spans="1:11" s="18" customFormat="1" ht="11.65" customHeight="1" x14ac:dyDescent="0.15">
      <c r="A373" s="137"/>
      <c r="B373" s="139"/>
      <c r="C373" s="140"/>
      <c r="D373" s="133"/>
      <c r="E373" s="9"/>
      <c r="F373" s="10"/>
      <c r="G373" s="58"/>
      <c r="H373" s="113"/>
      <c r="I373" s="135"/>
      <c r="J373" s="49"/>
      <c r="K373" s="49"/>
    </row>
    <row r="374" spans="1:11" s="18" customFormat="1" ht="11.65" customHeight="1" x14ac:dyDescent="0.15">
      <c r="A374" s="138"/>
      <c r="B374" s="141"/>
      <c r="C374" s="142"/>
      <c r="D374" s="134"/>
      <c r="E374" s="1"/>
      <c r="F374" s="6"/>
      <c r="G374" s="57"/>
      <c r="H374" s="112"/>
      <c r="I374" s="136"/>
      <c r="J374" s="49"/>
      <c r="K374" s="49"/>
    </row>
    <row r="375" spans="1:11" s="18" customFormat="1" ht="11.65" customHeight="1" x14ac:dyDescent="0.15">
      <c r="A375" s="145" t="s">
        <v>251</v>
      </c>
      <c r="B375" s="139" t="s">
        <v>268</v>
      </c>
      <c r="C375" s="140"/>
      <c r="D375" s="133"/>
      <c r="E375" s="9"/>
      <c r="F375" s="10"/>
      <c r="G375" s="58"/>
      <c r="H375" s="113"/>
      <c r="I375" s="143"/>
      <c r="J375" s="97"/>
      <c r="K375" s="97"/>
    </row>
    <row r="376" spans="1:11" s="18" customFormat="1" ht="11.65" customHeight="1" x14ac:dyDescent="0.15">
      <c r="A376" s="146"/>
      <c r="B376" s="141"/>
      <c r="C376" s="142"/>
      <c r="D376" s="134"/>
      <c r="E376" s="1"/>
      <c r="F376" s="6"/>
      <c r="G376" s="57"/>
      <c r="H376" s="112"/>
      <c r="I376" s="144"/>
      <c r="J376" s="97"/>
      <c r="K376" s="97"/>
    </row>
    <row r="377" spans="1:11" s="18" customFormat="1" ht="11.65" customHeight="1" x14ac:dyDescent="0.15">
      <c r="A377" s="145"/>
      <c r="B377" s="139" t="s">
        <v>269</v>
      </c>
      <c r="C377" s="140"/>
      <c r="D377" s="133" t="s">
        <v>319</v>
      </c>
      <c r="E377" s="9"/>
      <c r="F377" s="10"/>
      <c r="G377" s="58"/>
      <c r="H377" s="113"/>
      <c r="I377" s="143"/>
      <c r="J377" s="97"/>
      <c r="K377" s="97"/>
    </row>
    <row r="378" spans="1:11" s="18" customFormat="1" ht="11.65" customHeight="1" x14ac:dyDescent="0.15">
      <c r="A378" s="146"/>
      <c r="B378" s="141"/>
      <c r="C378" s="142"/>
      <c r="D378" s="134"/>
      <c r="E378" s="1">
        <v>1</v>
      </c>
      <c r="F378" s="6" t="s">
        <v>51</v>
      </c>
      <c r="G378" s="57"/>
      <c r="H378" s="112">
        <f t="shared" ref="H378" si="4">$E378*G378</f>
        <v>0</v>
      </c>
      <c r="I378" s="144"/>
      <c r="J378" s="97"/>
      <c r="K378" s="97"/>
    </row>
    <row r="379" spans="1:11" s="18" customFormat="1" ht="11.65" customHeight="1" x14ac:dyDescent="0.15">
      <c r="A379" s="137"/>
      <c r="B379" s="139" t="s">
        <v>270</v>
      </c>
      <c r="C379" s="140"/>
      <c r="D379" s="133" t="s">
        <v>277</v>
      </c>
      <c r="E379" s="9"/>
      <c r="F379" s="10"/>
      <c r="G379" s="58"/>
      <c r="H379" s="113"/>
      <c r="I379" s="135"/>
      <c r="J379" s="49"/>
      <c r="K379" s="49"/>
    </row>
    <row r="380" spans="1:11" s="18" customFormat="1" ht="11.65" customHeight="1" x14ac:dyDescent="0.15">
      <c r="A380" s="138"/>
      <c r="B380" s="141"/>
      <c r="C380" s="142"/>
      <c r="D380" s="134"/>
      <c r="E380" s="1">
        <v>1</v>
      </c>
      <c r="F380" s="6" t="s">
        <v>51</v>
      </c>
      <c r="G380" s="57"/>
      <c r="H380" s="112">
        <f t="shared" ref="H380" si="5">$E380*G380</f>
        <v>0</v>
      </c>
      <c r="I380" s="136"/>
      <c r="J380" s="49"/>
      <c r="K380" s="49"/>
    </row>
    <row r="381" spans="1:11" s="18" customFormat="1" ht="11.65" customHeight="1" x14ac:dyDescent="0.15">
      <c r="A381" s="137"/>
      <c r="B381" s="139" t="s">
        <v>271</v>
      </c>
      <c r="C381" s="140"/>
      <c r="D381" s="133" t="s">
        <v>321</v>
      </c>
      <c r="E381" s="9"/>
      <c r="F381" s="10"/>
      <c r="G381" s="58"/>
      <c r="H381" s="113"/>
      <c r="I381" s="135"/>
      <c r="J381" s="49"/>
      <c r="K381" s="49"/>
    </row>
    <row r="382" spans="1:11" s="18" customFormat="1" ht="11.65" customHeight="1" x14ac:dyDescent="0.15">
      <c r="A382" s="138"/>
      <c r="B382" s="141"/>
      <c r="C382" s="142"/>
      <c r="D382" s="134"/>
      <c r="E382" s="1">
        <v>1</v>
      </c>
      <c r="F382" s="6" t="s">
        <v>51</v>
      </c>
      <c r="G382" s="57"/>
      <c r="H382" s="112">
        <f t="shared" ref="H382" si="6">$E382*G382</f>
        <v>0</v>
      </c>
      <c r="I382" s="136"/>
      <c r="J382" s="49"/>
      <c r="K382" s="49"/>
    </row>
    <row r="383" spans="1:11" s="18" customFormat="1" ht="11.65" customHeight="1" x14ac:dyDescent="0.15">
      <c r="A383" s="137"/>
      <c r="B383" s="139" t="s">
        <v>272</v>
      </c>
      <c r="C383" s="140"/>
      <c r="D383" s="133" t="s">
        <v>320</v>
      </c>
      <c r="E383" s="9"/>
      <c r="F383" s="10"/>
      <c r="G383" s="58"/>
      <c r="H383" s="113"/>
      <c r="I383" s="135"/>
      <c r="J383" s="49"/>
      <c r="K383" s="49"/>
    </row>
    <row r="384" spans="1:11" s="18" customFormat="1" ht="11.65" customHeight="1" x14ac:dyDescent="0.15">
      <c r="A384" s="138"/>
      <c r="B384" s="141"/>
      <c r="C384" s="142"/>
      <c r="D384" s="134"/>
      <c r="E384" s="1">
        <v>1</v>
      </c>
      <c r="F384" s="6" t="s">
        <v>51</v>
      </c>
      <c r="G384" s="57"/>
      <c r="H384" s="112">
        <f t="shared" ref="H384" si="7">$E384*G384</f>
        <v>0</v>
      </c>
      <c r="I384" s="136"/>
      <c r="J384" s="49"/>
      <c r="K384" s="49"/>
    </row>
    <row r="385" spans="1:11" s="18" customFormat="1" ht="11.65" customHeight="1" x14ac:dyDescent="0.15">
      <c r="A385" s="145"/>
      <c r="B385" s="139" t="s">
        <v>273</v>
      </c>
      <c r="C385" s="140"/>
      <c r="D385" s="133" t="s">
        <v>278</v>
      </c>
      <c r="E385" s="9"/>
      <c r="F385" s="10"/>
      <c r="G385" s="58"/>
      <c r="H385" s="113"/>
      <c r="I385" s="135"/>
      <c r="J385" s="49"/>
      <c r="K385" s="49"/>
    </row>
    <row r="386" spans="1:11" s="18" customFormat="1" ht="11.65" customHeight="1" x14ac:dyDescent="0.15">
      <c r="A386" s="146"/>
      <c r="B386" s="141"/>
      <c r="C386" s="142"/>
      <c r="D386" s="134"/>
      <c r="E386" s="1">
        <v>1</v>
      </c>
      <c r="F386" s="6" t="s">
        <v>51</v>
      </c>
      <c r="G386" s="57"/>
      <c r="H386" s="112">
        <f t="shared" ref="H386" si="8">$E386*G386</f>
        <v>0</v>
      </c>
      <c r="I386" s="136"/>
      <c r="J386" s="49"/>
      <c r="K386" s="49"/>
    </row>
    <row r="387" spans="1:11" s="18" customFormat="1" ht="11.65" customHeight="1" x14ac:dyDescent="0.15">
      <c r="A387" s="193"/>
      <c r="B387" s="139" t="s">
        <v>274</v>
      </c>
      <c r="C387" s="140"/>
      <c r="D387" s="189" t="s">
        <v>321</v>
      </c>
      <c r="E387" s="9"/>
      <c r="F387" s="10"/>
      <c r="G387" s="58"/>
      <c r="H387" s="113"/>
      <c r="I387" s="143"/>
      <c r="J387" s="97"/>
      <c r="K387" s="97"/>
    </row>
    <row r="388" spans="1:11" s="18" customFormat="1" ht="11.65" customHeight="1" x14ac:dyDescent="0.15">
      <c r="A388" s="138"/>
      <c r="B388" s="141"/>
      <c r="C388" s="142"/>
      <c r="D388" s="134"/>
      <c r="E388" s="1">
        <v>1</v>
      </c>
      <c r="F388" s="6" t="s">
        <v>51</v>
      </c>
      <c r="G388" s="57"/>
      <c r="H388" s="112">
        <f t="shared" ref="H388" si="9">$E388*G388</f>
        <v>0</v>
      </c>
      <c r="I388" s="144"/>
      <c r="J388" s="97"/>
      <c r="K388" s="97"/>
    </row>
    <row r="389" spans="1:11" s="18" customFormat="1" ht="11.65" customHeight="1" x14ac:dyDescent="0.15">
      <c r="A389" s="137"/>
      <c r="B389" s="139" t="s">
        <v>275</v>
      </c>
      <c r="C389" s="140"/>
      <c r="D389" s="133" t="s">
        <v>279</v>
      </c>
      <c r="E389" s="9"/>
      <c r="F389" s="10"/>
      <c r="G389" s="58"/>
      <c r="H389" s="113"/>
      <c r="I389" s="143"/>
      <c r="J389" s="97"/>
      <c r="K389" s="97"/>
    </row>
    <row r="390" spans="1:11" s="18" customFormat="1" ht="11.65" customHeight="1" x14ac:dyDescent="0.15">
      <c r="A390" s="138"/>
      <c r="B390" s="141"/>
      <c r="C390" s="142"/>
      <c r="D390" s="134"/>
      <c r="E390" s="1">
        <v>1</v>
      </c>
      <c r="F390" s="6" t="s">
        <v>51</v>
      </c>
      <c r="G390" s="57"/>
      <c r="H390" s="112">
        <f t="shared" ref="H390" si="10">$E390*G390</f>
        <v>0</v>
      </c>
      <c r="I390" s="144"/>
      <c r="J390" s="97"/>
      <c r="K390" s="97"/>
    </row>
    <row r="391" spans="1:11" s="18" customFormat="1" ht="11.65" customHeight="1" x14ac:dyDescent="0.15">
      <c r="A391" s="137"/>
      <c r="B391" s="139" t="s">
        <v>276</v>
      </c>
      <c r="C391" s="140"/>
      <c r="D391" s="133" t="s">
        <v>280</v>
      </c>
      <c r="E391" s="9"/>
      <c r="F391" s="10"/>
      <c r="G391" s="58"/>
      <c r="H391" s="113"/>
      <c r="I391" s="81"/>
      <c r="J391" s="97"/>
      <c r="K391" s="97"/>
    </row>
    <row r="392" spans="1:11" s="18" customFormat="1" ht="11.65" customHeight="1" x14ac:dyDescent="0.15">
      <c r="A392" s="138"/>
      <c r="B392" s="141"/>
      <c r="C392" s="142"/>
      <c r="D392" s="134"/>
      <c r="E392" s="1">
        <v>1</v>
      </c>
      <c r="F392" s="6" t="s">
        <v>51</v>
      </c>
      <c r="G392" s="57"/>
      <c r="H392" s="112">
        <f t="shared" ref="H392" si="11">$E392*G392</f>
        <v>0</v>
      </c>
      <c r="I392" s="83"/>
      <c r="J392" s="97"/>
      <c r="K392" s="97"/>
    </row>
    <row r="393" spans="1:11" s="18" customFormat="1" ht="11.65" customHeight="1" x14ac:dyDescent="0.15">
      <c r="A393" s="137"/>
      <c r="B393" s="139" t="s">
        <v>281</v>
      </c>
      <c r="C393" s="140"/>
      <c r="D393" s="133" t="s">
        <v>289</v>
      </c>
      <c r="E393" s="9"/>
      <c r="F393" s="10"/>
      <c r="G393" s="58"/>
      <c r="H393" s="113"/>
      <c r="I393" s="143"/>
      <c r="J393" s="97"/>
      <c r="K393" s="97"/>
    </row>
    <row r="394" spans="1:11" s="18" customFormat="1" ht="11.65" customHeight="1" x14ac:dyDescent="0.15">
      <c r="A394" s="138"/>
      <c r="B394" s="141"/>
      <c r="C394" s="142"/>
      <c r="D394" s="134"/>
      <c r="E394" s="1">
        <v>1</v>
      </c>
      <c r="F394" s="6" t="s">
        <v>51</v>
      </c>
      <c r="G394" s="57"/>
      <c r="H394" s="112">
        <f t="shared" ref="H394" si="12">$E394*G394</f>
        <v>0</v>
      </c>
      <c r="I394" s="144"/>
      <c r="J394" s="97"/>
      <c r="K394" s="97"/>
    </row>
    <row r="395" spans="1:11" s="18" customFormat="1" ht="11.65" customHeight="1" x14ac:dyDescent="0.15">
      <c r="A395" s="137"/>
      <c r="B395" s="139"/>
      <c r="C395" s="140"/>
      <c r="D395" s="133"/>
      <c r="E395" s="9"/>
      <c r="F395" s="10"/>
      <c r="G395" s="58"/>
      <c r="H395" s="113"/>
      <c r="I395" s="135"/>
      <c r="J395" s="49"/>
      <c r="K395" s="49"/>
    </row>
    <row r="396" spans="1:11" s="18" customFormat="1" ht="11.65" customHeight="1" x14ac:dyDescent="0.15">
      <c r="A396" s="190"/>
      <c r="B396" s="211"/>
      <c r="C396" s="212"/>
      <c r="D396" s="197"/>
      <c r="E396" s="11"/>
      <c r="F396" s="12"/>
      <c r="G396" s="60"/>
      <c r="H396" s="115"/>
      <c r="I396" s="198"/>
      <c r="J396" s="49"/>
      <c r="K396" s="49"/>
    </row>
    <row r="397" spans="1:11" s="18" customFormat="1" ht="11.65" customHeight="1" x14ac:dyDescent="0.15">
      <c r="A397" s="149" t="s">
        <v>350</v>
      </c>
      <c r="B397" s="150"/>
      <c r="C397" s="150"/>
      <c r="D397" s="150"/>
      <c r="E397" s="43"/>
      <c r="F397" s="46"/>
      <c r="G397" s="46"/>
      <c r="H397" s="117"/>
      <c r="I397" s="153" t="s">
        <v>74</v>
      </c>
      <c r="J397" s="99"/>
      <c r="K397" s="99"/>
    </row>
    <row r="398" spans="1:11" s="18" customFormat="1" ht="11.65" customHeight="1" x14ac:dyDescent="0.15">
      <c r="A398" s="151"/>
      <c r="B398" s="152"/>
      <c r="C398" s="152"/>
      <c r="D398" s="152"/>
      <c r="E398" s="44"/>
      <c r="F398" s="25"/>
      <c r="G398" s="25"/>
      <c r="H398" s="118"/>
      <c r="I398" s="154"/>
      <c r="J398" s="99"/>
      <c r="K398" s="99"/>
    </row>
    <row r="399" spans="1:11" s="18" customFormat="1" ht="11.65" customHeight="1" x14ac:dyDescent="0.15">
      <c r="A399" s="155" t="s">
        <v>0</v>
      </c>
      <c r="B399" s="129" t="s">
        <v>431</v>
      </c>
      <c r="C399" s="157"/>
      <c r="D399" s="159" t="s">
        <v>3</v>
      </c>
      <c r="E399" s="161" t="s">
        <v>1</v>
      </c>
      <c r="F399" s="163" t="s">
        <v>2</v>
      </c>
      <c r="G399" s="129" t="s">
        <v>432</v>
      </c>
      <c r="H399" s="131" t="s">
        <v>433</v>
      </c>
      <c r="I399" s="165" t="s">
        <v>434</v>
      </c>
    </row>
    <row r="400" spans="1:11" s="18" customFormat="1" ht="11.65" customHeight="1" x14ac:dyDescent="0.15">
      <c r="A400" s="156"/>
      <c r="B400" s="130"/>
      <c r="C400" s="158"/>
      <c r="D400" s="160"/>
      <c r="E400" s="162"/>
      <c r="F400" s="164"/>
      <c r="G400" s="130"/>
      <c r="H400" s="132"/>
      <c r="I400" s="166"/>
    </row>
    <row r="401" spans="1:11" s="18" customFormat="1" ht="11.65" customHeight="1" x14ac:dyDescent="0.15">
      <c r="A401" s="199"/>
      <c r="B401" s="139" t="s">
        <v>282</v>
      </c>
      <c r="C401" s="140"/>
      <c r="D401" s="133" t="s">
        <v>289</v>
      </c>
      <c r="E401" s="9"/>
      <c r="F401" s="10"/>
      <c r="G401" s="58"/>
      <c r="H401" s="113"/>
      <c r="I401" s="143"/>
      <c r="J401" s="97"/>
      <c r="K401" s="97"/>
    </row>
    <row r="402" spans="1:11" s="18" customFormat="1" ht="11.65" customHeight="1" x14ac:dyDescent="0.15">
      <c r="A402" s="138"/>
      <c r="B402" s="141"/>
      <c r="C402" s="142"/>
      <c r="D402" s="134"/>
      <c r="E402" s="1">
        <v>1</v>
      </c>
      <c r="F402" s="6" t="s">
        <v>51</v>
      </c>
      <c r="G402" s="57"/>
      <c r="H402" s="112">
        <f t="shared" ref="H402" si="13">$E402*G402</f>
        <v>0</v>
      </c>
      <c r="I402" s="144"/>
      <c r="J402" s="97"/>
      <c r="K402" s="97"/>
    </row>
    <row r="403" spans="1:11" s="18" customFormat="1" ht="11.65" customHeight="1" x14ac:dyDescent="0.15">
      <c r="A403" s="137"/>
      <c r="B403" s="139" t="s">
        <v>283</v>
      </c>
      <c r="C403" s="140"/>
      <c r="D403" s="195" t="s">
        <v>290</v>
      </c>
      <c r="E403" s="9"/>
      <c r="F403" s="10"/>
      <c r="G403" s="58"/>
      <c r="H403" s="113"/>
      <c r="I403" s="143"/>
      <c r="J403" s="97"/>
      <c r="K403" s="97"/>
    </row>
    <row r="404" spans="1:11" s="18" customFormat="1" ht="11.65" customHeight="1" x14ac:dyDescent="0.15">
      <c r="A404" s="138"/>
      <c r="B404" s="141"/>
      <c r="C404" s="142"/>
      <c r="D404" s="196"/>
      <c r="E404" s="1">
        <v>1</v>
      </c>
      <c r="F404" s="6" t="s">
        <v>51</v>
      </c>
      <c r="G404" s="57"/>
      <c r="H404" s="112">
        <f t="shared" ref="H404" si="14">$E404*G404</f>
        <v>0</v>
      </c>
      <c r="I404" s="144"/>
      <c r="J404" s="97"/>
      <c r="K404" s="97"/>
    </row>
    <row r="405" spans="1:11" s="18" customFormat="1" ht="11.65" customHeight="1" x14ac:dyDescent="0.15">
      <c r="A405" s="145"/>
      <c r="B405" s="139" t="s">
        <v>284</v>
      </c>
      <c r="C405" s="140"/>
      <c r="D405" s="133" t="s">
        <v>322</v>
      </c>
      <c r="E405" s="9"/>
      <c r="F405" s="10"/>
      <c r="G405" s="58"/>
      <c r="H405" s="113"/>
      <c r="I405" s="174"/>
      <c r="J405" s="98"/>
      <c r="K405" s="98"/>
    </row>
    <row r="406" spans="1:11" s="18" customFormat="1" ht="11.65" customHeight="1" x14ac:dyDescent="0.15">
      <c r="A406" s="146"/>
      <c r="B406" s="141"/>
      <c r="C406" s="142"/>
      <c r="D406" s="134"/>
      <c r="E406" s="1">
        <v>1</v>
      </c>
      <c r="F406" s="6" t="s">
        <v>51</v>
      </c>
      <c r="G406" s="57"/>
      <c r="H406" s="112">
        <f t="shared" ref="H406" si="15">$E406*G406</f>
        <v>0</v>
      </c>
      <c r="I406" s="175"/>
      <c r="J406" s="98"/>
      <c r="K406" s="98"/>
    </row>
    <row r="407" spans="1:11" s="18" customFormat="1" ht="11.65" customHeight="1" x14ac:dyDescent="0.15">
      <c r="A407" s="137"/>
      <c r="B407" s="139" t="s">
        <v>285</v>
      </c>
      <c r="C407" s="140"/>
      <c r="D407" s="133" t="s">
        <v>291</v>
      </c>
      <c r="E407" s="9"/>
      <c r="F407" s="10"/>
      <c r="G407" s="58"/>
      <c r="H407" s="113"/>
      <c r="I407" s="54"/>
      <c r="J407" s="49"/>
      <c r="K407" s="49"/>
    </row>
    <row r="408" spans="1:11" s="18" customFormat="1" ht="11.65" customHeight="1" x14ac:dyDescent="0.15">
      <c r="A408" s="138"/>
      <c r="B408" s="141"/>
      <c r="C408" s="142"/>
      <c r="D408" s="134"/>
      <c r="E408" s="1">
        <v>2</v>
      </c>
      <c r="F408" s="6" t="s">
        <v>51</v>
      </c>
      <c r="G408" s="57"/>
      <c r="H408" s="112">
        <f t="shared" ref="H408" si="16">$E408*G408</f>
        <v>0</v>
      </c>
      <c r="I408" s="55"/>
      <c r="J408" s="49"/>
      <c r="K408" s="49"/>
    </row>
    <row r="409" spans="1:11" s="18" customFormat="1" ht="11.65" customHeight="1" x14ac:dyDescent="0.15">
      <c r="A409" s="137"/>
      <c r="B409" s="139" t="s">
        <v>286</v>
      </c>
      <c r="C409" s="140"/>
      <c r="D409" s="133" t="s">
        <v>292</v>
      </c>
      <c r="E409" s="9"/>
      <c r="F409" s="10"/>
      <c r="G409" s="58"/>
      <c r="H409" s="113"/>
      <c r="I409" s="135"/>
      <c r="J409" s="49"/>
      <c r="K409" s="49"/>
    </row>
    <row r="410" spans="1:11" s="18" customFormat="1" ht="11.65" customHeight="1" x14ac:dyDescent="0.15">
      <c r="A410" s="138"/>
      <c r="B410" s="141"/>
      <c r="C410" s="142"/>
      <c r="D410" s="134"/>
      <c r="E410" s="1">
        <v>1</v>
      </c>
      <c r="F410" s="6" t="s">
        <v>51</v>
      </c>
      <c r="G410" s="57"/>
      <c r="H410" s="112">
        <f t="shared" ref="H410" si="17">$E410*G410</f>
        <v>0</v>
      </c>
      <c r="I410" s="136"/>
      <c r="J410" s="49"/>
      <c r="K410" s="49"/>
    </row>
    <row r="411" spans="1:11" s="18" customFormat="1" ht="11.65" customHeight="1" x14ac:dyDescent="0.15">
      <c r="A411" s="145"/>
      <c r="B411" s="139" t="s">
        <v>421</v>
      </c>
      <c r="C411" s="140"/>
      <c r="D411" s="133" t="s">
        <v>318</v>
      </c>
      <c r="E411" s="9"/>
      <c r="F411" s="10"/>
      <c r="G411" s="58"/>
      <c r="H411" s="113"/>
      <c r="I411" s="135"/>
      <c r="J411" s="49"/>
      <c r="K411" s="49"/>
    </row>
    <row r="412" spans="1:11" s="18" customFormat="1" ht="11.65" customHeight="1" x14ac:dyDescent="0.15">
      <c r="A412" s="146"/>
      <c r="B412" s="141"/>
      <c r="C412" s="142"/>
      <c r="D412" s="134"/>
      <c r="E412" s="1">
        <v>1</v>
      </c>
      <c r="F412" s="6" t="s">
        <v>51</v>
      </c>
      <c r="G412" s="57"/>
      <c r="H412" s="112">
        <f t="shared" ref="H412" si="18">$E412*G412</f>
        <v>0</v>
      </c>
      <c r="I412" s="136"/>
      <c r="J412" s="49"/>
      <c r="K412" s="49"/>
    </row>
    <row r="413" spans="1:11" s="18" customFormat="1" ht="11.65" customHeight="1" x14ac:dyDescent="0.15">
      <c r="A413" s="145"/>
      <c r="B413" s="139" t="s">
        <v>422</v>
      </c>
      <c r="C413" s="140"/>
      <c r="D413" s="133" t="s">
        <v>323</v>
      </c>
      <c r="E413" s="9"/>
      <c r="F413" s="10"/>
      <c r="G413" s="58"/>
      <c r="H413" s="113"/>
      <c r="I413" s="135"/>
      <c r="J413" s="49"/>
      <c r="K413" s="49"/>
    </row>
    <row r="414" spans="1:11" s="18" customFormat="1" ht="11.65" customHeight="1" x14ac:dyDescent="0.15">
      <c r="A414" s="146"/>
      <c r="B414" s="141"/>
      <c r="C414" s="142"/>
      <c r="D414" s="134"/>
      <c r="E414" s="1">
        <v>1</v>
      </c>
      <c r="F414" s="6" t="s">
        <v>50</v>
      </c>
      <c r="G414" s="57"/>
      <c r="H414" s="112">
        <f t="shared" ref="H414" si="19">$E414*G414</f>
        <v>0</v>
      </c>
      <c r="I414" s="136"/>
      <c r="J414" s="49"/>
      <c r="K414" s="49"/>
    </row>
    <row r="415" spans="1:11" s="18" customFormat="1" ht="11.65" customHeight="1" x14ac:dyDescent="0.15">
      <c r="A415" s="137"/>
      <c r="B415" s="139" t="s">
        <v>423</v>
      </c>
      <c r="C415" s="140"/>
      <c r="D415" s="133" t="s">
        <v>293</v>
      </c>
      <c r="E415" s="9"/>
      <c r="F415" s="10"/>
      <c r="G415" s="58"/>
      <c r="H415" s="113"/>
      <c r="I415" s="135"/>
      <c r="J415" s="49"/>
      <c r="K415" s="49"/>
    </row>
    <row r="416" spans="1:11" s="18" customFormat="1" ht="11.65" customHeight="1" x14ac:dyDescent="0.15">
      <c r="A416" s="138"/>
      <c r="B416" s="141"/>
      <c r="C416" s="142"/>
      <c r="D416" s="134"/>
      <c r="E416" s="1">
        <v>1</v>
      </c>
      <c r="F416" s="6" t="s">
        <v>51</v>
      </c>
      <c r="G416" s="57"/>
      <c r="H416" s="112">
        <f t="shared" ref="H416" si="20">$E416*G416</f>
        <v>0</v>
      </c>
      <c r="I416" s="136"/>
      <c r="J416" s="49"/>
      <c r="K416" s="49"/>
    </row>
    <row r="417" spans="1:11" s="18" customFormat="1" ht="11.65" customHeight="1" x14ac:dyDescent="0.15">
      <c r="A417" s="137"/>
      <c r="B417" s="139" t="s">
        <v>287</v>
      </c>
      <c r="C417" s="140"/>
      <c r="D417" s="133" t="s">
        <v>294</v>
      </c>
      <c r="E417" s="9"/>
      <c r="F417" s="10"/>
      <c r="G417" s="58"/>
      <c r="H417" s="113"/>
      <c r="I417" s="135"/>
      <c r="J417" s="49"/>
      <c r="K417" s="49"/>
    </row>
    <row r="418" spans="1:11" s="18" customFormat="1" ht="11.65" customHeight="1" x14ac:dyDescent="0.15">
      <c r="A418" s="138"/>
      <c r="B418" s="141"/>
      <c r="C418" s="142"/>
      <c r="D418" s="134"/>
      <c r="E418" s="1">
        <v>1</v>
      </c>
      <c r="F418" s="6" t="s">
        <v>50</v>
      </c>
      <c r="G418" s="57"/>
      <c r="H418" s="112">
        <f t="shared" ref="H418" si="21">$E418*G418</f>
        <v>0</v>
      </c>
      <c r="I418" s="136"/>
      <c r="J418" s="49"/>
      <c r="K418" s="49"/>
    </row>
    <row r="419" spans="1:11" s="18" customFormat="1" ht="11.65" customHeight="1" x14ac:dyDescent="0.15">
      <c r="A419" s="137"/>
      <c r="B419" s="139" t="s">
        <v>325</v>
      </c>
      <c r="C419" s="140"/>
      <c r="D419" s="133" t="s">
        <v>326</v>
      </c>
      <c r="E419" s="9"/>
      <c r="F419" s="10"/>
      <c r="G419" s="58"/>
      <c r="H419" s="113"/>
      <c r="I419" s="135"/>
      <c r="J419" s="49"/>
      <c r="K419" s="49"/>
    </row>
    <row r="420" spans="1:11" s="18" customFormat="1" ht="11.65" customHeight="1" x14ac:dyDescent="0.15">
      <c r="A420" s="138"/>
      <c r="B420" s="141"/>
      <c r="C420" s="142"/>
      <c r="D420" s="134"/>
      <c r="E420" s="1">
        <v>1</v>
      </c>
      <c r="F420" s="6" t="s">
        <v>51</v>
      </c>
      <c r="G420" s="57"/>
      <c r="H420" s="112">
        <f t="shared" ref="H420" si="22">$E420*G420</f>
        <v>0</v>
      </c>
      <c r="I420" s="136"/>
      <c r="J420" s="49"/>
      <c r="K420" s="49"/>
    </row>
    <row r="421" spans="1:11" s="18" customFormat="1" ht="11.65" customHeight="1" x14ac:dyDescent="0.15">
      <c r="A421" s="193"/>
      <c r="B421" s="139" t="s">
        <v>288</v>
      </c>
      <c r="C421" s="140"/>
      <c r="D421" s="133" t="s">
        <v>295</v>
      </c>
      <c r="E421" s="9"/>
      <c r="F421" s="10"/>
      <c r="G421" s="58"/>
      <c r="H421" s="113"/>
      <c r="I421" s="143"/>
      <c r="J421" s="97"/>
      <c r="K421" s="97"/>
    </row>
    <row r="422" spans="1:11" s="18" customFormat="1" ht="11.65" customHeight="1" x14ac:dyDescent="0.15">
      <c r="A422" s="138"/>
      <c r="B422" s="141"/>
      <c r="C422" s="142"/>
      <c r="D422" s="134"/>
      <c r="E422" s="1">
        <v>1</v>
      </c>
      <c r="F422" s="6" t="s">
        <v>50</v>
      </c>
      <c r="G422" s="57"/>
      <c r="H422" s="112">
        <f t="shared" ref="H422" si="23">$E422*G422</f>
        <v>0</v>
      </c>
      <c r="I422" s="144"/>
      <c r="J422" s="97"/>
      <c r="K422" s="97"/>
    </row>
    <row r="423" spans="1:11" s="18" customFormat="1" ht="11.65" customHeight="1" x14ac:dyDescent="0.15">
      <c r="A423" s="137"/>
      <c r="B423" s="139" t="s">
        <v>324</v>
      </c>
      <c r="C423" s="140"/>
      <c r="D423" s="133" t="s">
        <v>296</v>
      </c>
      <c r="E423" s="9"/>
      <c r="F423" s="10"/>
      <c r="G423" s="58"/>
      <c r="H423" s="113"/>
      <c r="I423" s="143"/>
      <c r="J423" s="97"/>
      <c r="K423" s="97"/>
    </row>
    <row r="424" spans="1:11" s="18" customFormat="1" ht="11.65" customHeight="1" x14ac:dyDescent="0.15">
      <c r="A424" s="138"/>
      <c r="B424" s="141"/>
      <c r="C424" s="142"/>
      <c r="D424" s="134"/>
      <c r="E424" s="1">
        <v>1</v>
      </c>
      <c r="F424" s="6" t="s">
        <v>50</v>
      </c>
      <c r="G424" s="57"/>
      <c r="H424" s="112">
        <f t="shared" ref="H424" si="24">$E424*G424</f>
        <v>0</v>
      </c>
      <c r="I424" s="144"/>
      <c r="J424" s="97"/>
      <c r="K424" s="97"/>
    </row>
    <row r="425" spans="1:11" s="18" customFormat="1" ht="11.65" customHeight="1" x14ac:dyDescent="0.15">
      <c r="A425" s="137"/>
      <c r="B425" s="139" t="s">
        <v>297</v>
      </c>
      <c r="C425" s="140"/>
      <c r="D425" s="133" t="s">
        <v>327</v>
      </c>
      <c r="E425" s="9"/>
      <c r="F425" s="10"/>
      <c r="G425" s="58"/>
      <c r="H425" s="113"/>
      <c r="I425" s="135"/>
      <c r="J425" s="49"/>
      <c r="K425" s="49"/>
    </row>
    <row r="426" spans="1:11" s="18" customFormat="1" ht="11.65" customHeight="1" x14ac:dyDescent="0.15">
      <c r="A426" s="138"/>
      <c r="B426" s="141"/>
      <c r="C426" s="142"/>
      <c r="D426" s="134"/>
      <c r="E426" s="1">
        <v>1</v>
      </c>
      <c r="F426" s="6" t="s">
        <v>50</v>
      </c>
      <c r="G426" s="57"/>
      <c r="H426" s="112">
        <f t="shared" ref="H426" si="25">$E426*G426</f>
        <v>0</v>
      </c>
      <c r="I426" s="136"/>
      <c r="J426" s="49"/>
      <c r="K426" s="49"/>
    </row>
    <row r="427" spans="1:11" s="18" customFormat="1" ht="11.65" customHeight="1" x14ac:dyDescent="0.15">
      <c r="A427" s="137"/>
      <c r="B427" s="139" t="s">
        <v>329</v>
      </c>
      <c r="C427" s="140"/>
      <c r="D427" s="133" t="s">
        <v>328</v>
      </c>
      <c r="E427" s="9"/>
      <c r="F427" s="10"/>
      <c r="G427" s="58"/>
      <c r="H427" s="113"/>
      <c r="I427" s="143"/>
      <c r="J427" s="97"/>
      <c r="K427" s="97"/>
    </row>
    <row r="428" spans="1:11" s="18" customFormat="1" ht="11.65" customHeight="1" x14ac:dyDescent="0.15">
      <c r="A428" s="138"/>
      <c r="B428" s="141"/>
      <c r="C428" s="142"/>
      <c r="D428" s="134"/>
      <c r="E428" s="1">
        <v>1</v>
      </c>
      <c r="F428" s="6" t="s">
        <v>50</v>
      </c>
      <c r="G428" s="57"/>
      <c r="H428" s="112">
        <f t="shared" ref="H428" si="26">$E428*G428</f>
        <v>0</v>
      </c>
      <c r="I428" s="144"/>
      <c r="J428" s="97"/>
      <c r="K428" s="97"/>
    </row>
    <row r="429" spans="1:11" s="18" customFormat="1" ht="11.65" customHeight="1" x14ac:dyDescent="0.15">
      <c r="A429" s="137"/>
      <c r="B429" s="139" t="s">
        <v>330</v>
      </c>
      <c r="C429" s="140"/>
      <c r="D429" s="133" t="s">
        <v>298</v>
      </c>
      <c r="E429" s="9"/>
      <c r="F429" s="10"/>
      <c r="G429" s="58"/>
      <c r="H429" s="113"/>
      <c r="I429" s="135"/>
      <c r="J429" s="49"/>
      <c r="K429" s="49"/>
    </row>
    <row r="430" spans="1:11" s="18" customFormat="1" ht="11.65" customHeight="1" x14ac:dyDescent="0.15">
      <c r="A430" s="138"/>
      <c r="B430" s="141"/>
      <c r="C430" s="142"/>
      <c r="D430" s="134"/>
      <c r="E430" s="1">
        <v>1</v>
      </c>
      <c r="F430" s="6" t="s">
        <v>51</v>
      </c>
      <c r="G430" s="57"/>
      <c r="H430" s="112">
        <f t="shared" ref="H430" si="27">$E430*G430</f>
        <v>0</v>
      </c>
      <c r="I430" s="136"/>
      <c r="J430" s="49"/>
      <c r="K430" s="49"/>
    </row>
    <row r="431" spans="1:11" s="18" customFormat="1" ht="11.65" customHeight="1" x14ac:dyDescent="0.15">
      <c r="A431" s="193"/>
      <c r="B431" s="139" t="s">
        <v>299</v>
      </c>
      <c r="C431" s="140"/>
      <c r="D431" s="133" t="s">
        <v>300</v>
      </c>
      <c r="E431" s="9"/>
      <c r="F431" s="10"/>
      <c r="G431" s="58"/>
      <c r="H431" s="113"/>
      <c r="I431" s="143"/>
      <c r="J431" s="97"/>
      <c r="K431" s="97"/>
    </row>
    <row r="432" spans="1:11" s="18" customFormat="1" ht="11.65" customHeight="1" x14ac:dyDescent="0.15">
      <c r="A432" s="138"/>
      <c r="B432" s="141"/>
      <c r="C432" s="142"/>
      <c r="D432" s="134"/>
      <c r="E432" s="1">
        <v>1</v>
      </c>
      <c r="F432" s="6" t="s">
        <v>50</v>
      </c>
      <c r="G432" s="57"/>
      <c r="H432" s="112">
        <f t="shared" ref="H432" si="28">$E432*G432</f>
        <v>0</v>
      </c>
      <c r="I432" s="144"/>
      <c r="J432" s="97"/>
      <c r="K432" s="97"/>
    </row>
    <row r="433" spans="1:11" s="18" customFormat="1" ht="11.65" customHeight="1" x14ac:dyDescent="0.15">
      <c r="A433" s="137"/>
      <c r="B433" s="139" t="s">
        <v>331</v>
      </c>
      <c r="C433" s="140"/>
      <c r="D433" s="189"/>
      <c r="E433" s="9"/>
      <c r="F433" s="10"/>
      <c r="G433" s="58"/>
      <c r="H433" s="114"/>
      <c r="I433" s="135"/>
      <c r="J433" s="49"/>
      <c r="K433" s="49"/>
    </row>
    <row r="434" spans="1:11" s="18" customFormat="1" ht="11.65" customHeight="1" x14ac:dyDescent="0.15">
      <c r="A434" s="138"/>
      <c r="B434" s="141"/>
      <c r="C434" s="142"/>
      <c r="D434" s="134"/>
      <c r="E434" s="1">
        <v>1</v>
      </c>
      <c r="F434" s="6" t="s">
        <v>34</v>
      </c>
      <c r="G434" s="57"/>
      <c r="H434" s="112"/>
      <c r="I434" s="136"/>
      <c r="J434" s="49"/>
      <c r="K434" s="49"/>
    </row>
    <row r="435" spans="1:11" s="18" customFormat="1" ht="11.65" customHeight="1" x14ac:dyDescent="0.15">
      <c r="A435" s="137"/>
      <c r="B435" s="167" t="s">
        <v>301</v>
      </c>
      <c r="C435" s="168"/>
      <c r="D435" s="133"/>
      <c r="E435" s="9"/>
      <c r="F435" s="10"/>
      <c r="G435" s="58"/>
      <c r="H435" s="113"/>
      <c r="I435" s="135"/>
      <c r="J435" s="49"/>
      <c r="K435" s="49"/>
    </row>
    <row r="436" spans="1:11" s="18" customFormat="1" ht="11.65" customHeight="1" x14ac:dyDescent="0.15">
      <c r="A436" s="138"/>
      <c r="B436" s="169"/>
      <c r="C436" s="170"/>
      <c r="D436" s="134"/>
      <c r="E436" s="1"/>
      <c r="F436" s="6"/>
      <c r="G436" s="57"/>
      <c r="H436" s="112">
        <f>SUM(H377:H396,H401:H435)</f>
        <v>0</v>
      </c>
      <c r="I436" s="136"/>
      <c r="J436" s="49"/>
      <c r="K436" s="49"/>
    </row>
    <row r="437" spans="1:11" s="18" customFormat="1" ht="11.65" customHeight="1" x14ac:dyDescent="0.15">
      <c r="A437" s="137"/>
      <c r="B437" s="139"/>
      <c r="C437" s="140"/>
      <c r="D437" s="189"/>
      <c r="E437" s="9"/>
      <c r="F437" s="10"/>
      <c r="G437" s="58"/>
      <c r="H437" s="113"/>
      <c r="I437" s="81"/>
      <c r="J437" s="97"/>
      <c r="K437" s="97"/>
    </row>
    <row r="438" spans="1:11" s="18" customFormat="1" ht="11.65" customHeight="1" x14ac:dyDescent="0.15">
      <c r="A438" s="138"/>
      <c r="B438" s="141"/>
      <c r="C438" s="142"/>
      <c r="D438" s="134"/>
      <c r="E438" s="1"/>
      <c r="F438" s="6"/>
      <c r="G438" s="57"/>
      <c r="H438" s="112"/>
      <c r="I438" s="83"/>
      <c r="J438" s="97"/>
      <c r="K438" s="97"/>
    </row>
    <row r="439" spans="1:11" s="18" customFormat="1" ht="11.65" customHeight="1" x14ac:dyDescent="0.15">
      <c r="A439" s="137"/>
      <c r="B439" s="167"/>
      <c r="C439" s="168"/>
      <c r="D439" s="191"/>
      <c r="E439" s="9"/>
      <c r="F439" s="10"/>
      <c r="G439" s="58"/>
      <c r="H439" s="113"/>
      <c r="I439" s="143"/>
      <c r="J439" s="97"/>
      <c r="K439" s="97"/>
    </row>
    <row r="440" spans="1:11" s="18" customFormat="1" ht="11.65" customHeight="1" x14ac:dyDescent="0.15">
      <c r="A440" s="190"/>
      <c r="B440" s="185"/>
      <c r="C440" s="186"/>
      <c r="D440" s="192"/>
      <c r="E440" s="11"/>
      <c r="F440" s="12"/>
      <c r="G440" s="60"/>
      <c r="H440" s="115"/>
      <c r="I440" s="173"/>
      <c r="J440" s="97"/>
      <c r="K440" s="97"/>
    </row>
    <row r="441" spans="1:11" s="18" customFormat="1" ht="11.65" customHeight="1" x14ac:dyDescent="0.15">
      <c r="A441" s="149" t="s">
        <v>351</v>
      </c>
      <c r="B441" s="150"/>
      <c r="C441" s="150"/>
      <c r="D441" s="150"/>
      <c r="E441" s="43"/>
      <c r="F441" s="46"/>
      <c r="G441" s="46"/>
      <c r="H441" s="117"/>
      <c r="I441" s="153" t="s">
        <v>74</v>
      </c>
      <c r="J441" s="99"/>
      <c r="K441" s="99"/>
    </row>
    <row r="442" spans="1:11" s="18" customFormat="1" ht="11.65" customHeight="1" x14ac:dyDescent="0.15">
      <c r="A442" s="151"/>
      <c r="B442" s="152"/>
      <c r="C442" s="152"/>
      <c r="D442" s="152"/>
      <c r="E442" s="44"/>
      <c r="F442" s="25"/>
      <c r="G442" s="25"/>
      <c r="H442" s="118"/>
      <c r="I442" s="154"/>
      <c r="J442" s="99"/>
      <c r="K442" s="99"/>
    </row>
    <row r="443" spans="1:11" s="18" customFormat="1" ht="11.65" customHeight="1" x14ac:dyDescent="0.15">
      <c r="A443" s="155" t="s">
        <v>0</v>
      </c>
      <c r="B443" s="129" t="s">
        <v>431</v>
      </c>
      <c r="C443" s="157"/>
      <c r="D443" s="159" t="s">
        <v>3</v>
      </c>
      <c r="E443" s="161" t="s">
        <v>1</v>
      </c>
      <c r="F443" s="163" t="s">
        <v>2</v>
      </c>
      <c r="G443" s="129" t="s">
        <v>432</v>
      </c>
      <c r="H443" s="131" t="s">
        <v>433</v>
      </c>
      <c r="I443" s="165" t="s">
        <v>434</v>
      </c>
    </row>
    <row r="444" spans="1:11" s="18" customFormat="1" ht="11.65" customHeight="1" x14ac:dyDescent="0.15">
      <c r="A444" s="156"/>
      <c r="B444" s="130"/>
      <c r="C444" s="158"/>
      <c r="D444" s="160"/>
      <c r="E444" s="162"/>
      <c r="F444" s="164"/>
      <c r="G444" s="130"/>
      <c r="H444" s="132"/>
      <c r="I444" s="166"/>
    </row>
    <row r="445" spans="1:11" s="18" customFormat="1" ht="11.65" customHeight="1" x14ac:dyDescent="0.15">
      <c r="A445" s="194" t="s">
        <v>252</v>
      </c>
      <c r="B445" s="139" t="s">
        <v>302</v>
      </c>
      <c r="C445" s="140"/>
      <c r="D445" s="133"/>
      <c r="E445" s="9"/>
      <c r="F445" s="10"/>
      <c r="G445" s="59"/>
      <c r="H445" s="113"/>
      <c r="I445" s="143"/>
      <c r="J445" s="97"/>
      <c r="K445" s="97"/>
    </row>
    <row r="446" spans="1:11" s="18" customFormat="1" ht="11.65" customHeight="1" x14ac:dyDescent="0.15">
      <c r="A446" s="146"/>
      <c r="B446" s="141"/>
      <c r="C446" s="142"/>
      <c r="D446" s="134"/>
      <c r="E446" s="1"/>
      <c r="F446" s="6"/>
      <c r="G446" s="57"/>
      <c r="H446" s="112"/>
      <c r="I446" s="144"/>
      <c r="J446" s="97"/>
      <c r="K446" s="97"/>
    </row>
    <row r="447" spans="1:11" s="18" customFormat="1" ht="11.65" customHeight="1" x14ac:dyDescent="0.15">
      <c r="A447" s="193"/>
      <c r="B447" s="139" t="s">
        <v>303</v>
      </c>
      <c r="C447" s="140"/>
      <c r="D447" s="195" t="s">
        <v>304</v>
      </c>
      <c r="E447" s="9"/>
      <c r="F447" s="10"/>
      <c r="G447" s="58"/>
      <c r="H447" s="113"/>
      <c r="I447" s="143"/>
      <c r="J447" s="97"/>
      <c r="K447" s="97"/>
    </row>
    <row r="448" spans="1:11" s="18" customFormat="1" ht="11.65" customHeight="1" x14ac:dyDescent="0.15">
      <c r="A448" s="138"/>
      <c r="B448" s="141"/>
      <c r="C448" s="142"/>
      <c r="D448" s="196"/>
      <c r="E448" s="1">
        <v>1</v>
      </c>
      <c r="F448" s="6" t="s">
        <v>51</v>
      </c>
      <c r="G448" s="57"/>
      <c r="H448" s="112">
        <f t="shared" ref="H448" si="29">$E448*G448</f>
        <v>0</v>
      </c>
      <c r="I448" s="144"/>
      <c r="J448" s="97"/>
      <c r="K448" s="97"/>
    </row>
    <row r="449" spans="1:11" s="18" customFormat="1" ht="11.65" customHeight="1" x14ac:dyDescent="0.15">
      <c r="A449" s="145"/>
      <c r="B449" s="139" t="s">
        <v>306</v>
      </c>
      <c r="C449" s="140"/>
      <c r="D449" s="133" t="s">
        <v>307</v>
      </c>
      <c r="E449" s="9"/>
      <c r="F449" s="10"/>
      <c r="G449" s="58"/>
      <c r="H449" s="113"/>
      <c r="I449" s="174"/>
      <c r="J449" s="98"/>
      <c r="K449" s="98"/>
    </row>
    <row r="450" spans="1:11" s="18" customFormat="1" ht="11.65" customHeight="1" x14ac:dyDescent="0.15">
      <c r="A450" s="146"/>
      <c r="B450" s="141"/>
      <c r="C450" s="142"/>
      <c r="D450" s="134"/>
      <c r="E450" s="1">
        <v>1</v>
      </c>
      <c r="F450" s="6" t="s">
        <v>50</v>
      </c>
      <c r="G450" s="57"/>
      <c r="H450" s="112">
        <f t="shared" ref="H450" si="30">$E450*G450</f>
        <v>0</v>
      </c>
      <c r="I450" s="175"/>
      <c r="J450" s="98"/>
      <c r="K450" s="98"/>
    </row>
    <row r="451" spans="1:11" s="18" customFormat="1" ht="11.65" customHeight="1" x14ac:dyDescent="0.15">
      <c r="A451" s="137"/>
      <c r="B451" s="139" t="s">
        <v>220</v>
      </c>
      <c r="C451" s="140"/>
      <c r="D451" s="133"/>
      <c r="E451" s="9"/>
      <c r="F451" s="10"/>
      <c r="G451" s="58"/>
      <c r="H451" s="114"/>
      <c r="I451" s="135"/>
      <c r="J451" s="49"/>
      <c r="K451" s="49"/>
    </row>
    <row r="452" spans="1:11" s="18" customFormat="1" ht="11.65" customHeight="1" x14ac:dyDescent="0.15">
      <c r="A452" s="138"/>
      <c r="B452" s="141"/>
      <c r="C452" s="142"/>
      <c r="D452" s="134"/>
      <c r="E452" s="1">
        <v>1</v>
      </c>
      <c r="F452" s="6" t="s">
        <v>34</v>
      </c>
      <c r="G452" s="57"/>
      <c r="H452" s="112"/>
      <c r="I452" s="136"/>
      <c r="J452" s="49"/>
      <c r="K452" s="49"/>
    </row>
    <row r="453" spans="1:11" s="18" customFormat="1" ht="11.65" customHeight="1" x14ac:dyDescent="0.15">
      <c r="A453" s="137"/>
      <c r="B453" s="167" t="s">
        <v>305</v>
      </c>
      <c r="C453" s="168"/>
      <c r="D453" s="133"/>
      <c r="E453" s="9"/>
      <c r="F453" s="10"/>
      <c r="G453" s="58"/>
      <c r="H453" s="113"/>
      <c r="I453" s="135"/>
      <c r="J453" s="49"/>
      <c r="K453" s="49"/>
    </row>
    <row r="454" spans="1:11" s="18" customFormat="1" ht="11.65" customHeight="1" x14ac:dyDescent="0.15">
      <c r="A454" s="138"/>
      <c r="B454" s="169"/>
      <c r="C454" s="170"/>
      <c r="D454" s="134"/>
      <c r="E454" s="1"/>
      <c r="F454" s="6"/>
      <c r="G454" s="57"/>
      <c r="H454" s="112">
        <f>SUM(H447:H453)</f>
        <v>0</v>
      </c>
      <c r="I454" s="136"/>
      <c r="J454" s="49"/>
      <c r="K454" s="49"/>
    </row>
    <row r="455" spans="1:11" s="18" customFormat="1" ht="11.65" customHeight="1" x14ac:dyDescent="0.15">
      <c r="A455" s="145"/>
      <c r="B455" s="139"/>
      <c r="C455" s="140"/>
      <c r="D455" s="133"/>
      <c r="E455" s="9"/>
      <c r="F455" s="9"/>
      <c r="G455" s="62"/>
      <c r="H455" s="119"/>
      <c r="I455" s="135"/>
      <c r="J455" s="49"/>
      <c r="K455" s="49"/>
    </row>
    <row r="456" spans="1:11" s="18" customFormat="1" ht="11.65" customHeight="1" x14ac:dyDescent="0.15">
      <c r="A456" s="146"/>
      <c r="B456" s="141"/>
      <c r="C456" s="142"/>
      <c r="D456" s="134"/>
      <c r="E456" s="1"/>
      <c r="F456" s="1"/>
      <c r="G456" s="63"/>
      <c r="H456" s="120"/>
      <c r="I456" s="136"/>
      <c r="J456" s="49"/>
      <c r="K456" s="49"/>
    </row>
    <row r="457" spans="1:11" s="18" customFormat="1" ht="11.65" customHeight="1" x14ac:dyDescent="0.15">
      <c r="A457" s="145" t="s">
        <v>308</v>
      </c>
      <c r="B457" s="139" t="s">
        <v>309</v>
      </c>
      <c r="C457" s="140"/>
      <c r="D457" s="133"/>
      <c r="E457" s="9"/>
      <c r="F457" s="9"/>
      <c r="G457" s="62"/>
      <c r="H457" s="119"/>
      <c r="I457" s="135"/>
      <c r="J457" s="49"/>
      <c r="K457" s="49"/>
    </row>
    <row r="458" spans="1:11" s="18" customFormat="1" ht="11.65" customHeight="1" x14ac:dyDescent="0.15">
      <c r="A458" s="146"/>
      <c r="B458" s="141"/>
      <c r="C458" s="142"/>
      <c r="D458" s="134"/>
      <c r="E458" s="1"/>
      <c r="F458" s="1"/>
      <c r="G458" s="63"/>
      <c r="H458" s="120"/>
      <c r="I458" s="136"/>
      <c r="J458" s="49"/>
      <c r="K458" s="49"/>
    </row>
    <row r="459" spans="1:11" s="18" customFormat="1" ht="11.65" customHeight="1" x14ac:dyDescent="0.15">
      <c r="A459" s="137"/>
      <c r="B459" s="139" t="s">
        <v>310</v>
      </c>
      <c r="C459" s="140"/>
      <c r="D459" s="133" t="s">
        <v>315</v>
      </c>
      <c r="E459" s="9"/>
      <c r="F459" s="10"/>
      <c r="G459" s="58"/>
      <c r="H459" s="113"/>
      <c r="I459" s="135"/>
      <c r="J459" s="49"/>
      <c r="K459" s="49"/>
    </row>
    <row r="460" spans="1:11" s="18" customFormat="1" ht="11.65" customHeight="1" x14ac:dyDescent="0.15">
      <c r="A460" s="138"/>
      <c r="B460" s="141"/>
      <c r="C460" s="142"/>
      <c r="D460" s="134"/>
      <c r="E460" s="1">
        <v>1</v>
      </c>
      <c r="F460" s="6" t="s">
        <v>51</v>
      </c>
      <c r="G460" s="57"/>
      <c r="H460" s="112">
        <f t="shared" ref="H460" si="31">$E460*G460</f>
        <v>0</v>
      </c>
      <c r="I460" s="136"/>
      <c r="J460" s="49"/>
      <c r="K460" s="49"/>
    </row>
    <row r="461" spans="1:11" s="18" customFormat="1" ht="11.65" customHeight="1" x14ac:dyDescent="0.15">
      <c r="A461" s="137"/>
      <c r="B461" s="139" t="s">
        <v>311</v>
      </c>
      <c r="C461" s="140"/>
      <c r="D461" s="133" t="s">
        <v>315</v>
      </c>
      <c r="E461" s="9"/>
      <c r="F461" s="10"/>
      <c r="G461" s="58"/>
      <c r="H461" s="113"/>
      <c r="I461" s="135"/>
      <c r="J461" s="49"/>
      <c r="K461" s="49"/>
    </row>
    <row r="462" spans="1:11" s="18" customFormat="1" ht="11.65" customHeight="1" x14ac:dyDescent="0.15">
      <c r="A462" s="138"/>
      <c r="B462" s="141"/>
      <c r="C462" s="142"/>
      <c r="D462" s="134"/>
      <c r="E462" s="1">
        <v>1</v>
      </c>
      <c r="F462" s="6" t="s">
        <v>51</v>
      </c>
      <c r="G462" s="57"/>
      <c r="H462" s="112">
        <f t="shared" ref="H462" si="32">$E462*G462</f>
        <v>0</v>
      </c>
      <c r="I462" s="136"/>
      <c r="J462" s="49"/>
      <c r="K462" s="49"/>
    </row>
    <row r="463" spans="1:11" s="18" customFormat="1" ht="11.65" customHeight="1" x14ac:dyDescent="0.15">
      <c r="A463" s="137"/>
      <c r="B463" s="139" t="s">
        <v>313</v>
      </c>
      <c r="C463" s="140"/>
      <c r="D463" s="133" t="s">
        <v>316</v>
      </c>
      <c r="E463" s="9"/>
      <c r="F463" s="10"/>
      <c r="G463" s="58"/>
      <c r="H463" s="113"/>
      <c r="I463" s="135"/>
      <c r="J463" s="49"/>
      <c r="K463" s="49"/>
    </row>
    <row r="464" spans="1:11" s="18" customFormat="1" ht="11.65" customHeight="1" x14ac:dyDescent="0.15">
      <c r="A464" s="138"/>
      <c r="B464" s="141"/>
      <c r="C464" s="142"/>
      <c r="D464" s="134"/>
      <c r="E464" s="1">
        <v>1</v>
      </c>
      <c r="F464" s="6" t="s">
        <v>51</v>
      </c>
      <c r="G464" s="57"/>
      <c r="H464" s="112">
        <f t="shared" ref="H464" si="33">$E464*G464</f>
        <v>0</v>
      </c>
      <c r="I464" s="136"/>
      <c r="J464" s="49"/>
      <c r="K464" s="49"/>
    </row>
    <row r="465" spans="1:11" s="18" customFormat="1" ht="11.65" customHeight="1" x14ac:dyDescent="0.15">
      <c r="A465" s="193"/>
      <c r="B465" s="139" t="s">
        <v>314</v>
      </c>
      <c r="C465" s="140"/>
      <c r="D465" s="133" t="s">
        <v>317</v>
      </c>
      <c r="E465" s="9"/>
      <c r="F465" s="10"/>
      <c r="G465" s="58"/>
      <c r="H465" s="113"/>
      <c r="I465" s="143"/>
      <c r="J465" s="97"/>
      <c r="K465" s="97"/>
    </row>
    <row r="466" spans="1:11" s="18" customFormat="1" ht="11.65" customHeight="1" x14ac:dyDescent="0.15">
      <c r="A466" s="138"/>
      <c r="B466" s="141"/>
      <c r="C466" s="142"/>
      <c r="D466" s="134"/>
      <c r="E466" s="1">
        <v>7</v>
      </c>
      <c r="F466" s="6" t="s">
        <v>51</v>
      </c>
      <c r="G466" s="57"/>
      <c r="H466" s="112">
        <f>$E466*G466</f>
        <v>0</v>
      </c>
      <c r="I466" s="144"/>
      <c r="J466" s="97"/>
      <c r="K466" s="97"/>
    </row>
    <row r="467" spans="1:11" s="18" customFormat="1" ht="11.65" customHeight="1" x14ac:dyDescent="0.15">
      <c r="A467" s="137"/>
      <c r="B467" s="139" t="s">
        <v>267</v>
      </c>
      <c r="C467" s="140"/>
      <c r="D467" s="133"/>
      <c r="E467" s="9"/>
      <c r="F467" s="10"/>
      <c r="G467" s="58"/>
      <c r="H467" s="114"/>
      <c r="I467" s="135"/>
      <c r="J467" s="49"/>
      <c r="K467" s="49"/>
    </row>
    <row r="468" spans="1:11" s="18" customFormat="1" ht="11.65" customHeight="1" x14ac:dyDescent="0.15">
      <c r="A468" s="138"/>
      <c r="B468" s="141"/>
      <c r="C468" s="142"/>
      <c r="D468" s="134"/>
      <c r="E468" s="1">
        <v>1</v>
      </c>
      <c r="F468" s="6" t="s">
        <v>34</v>
      </c>
      <c r="G468" s="57"/>
      <c r="H468" s="112"/>
      <c r="I468" s="136"/>
      <c r="J468" s="49"/>
      <c r="K468" s="49"/>
    </row>
    <row r="469" spans="1:11" s="18" customFormat="1" ht="11.65" customHeight="1" x14ac:dyDescent="0.15">
      <c r="A469" s="137"/>
      <c r="B469" s="167" t="s">
        <v>312</v>
      </c>
      <c r="C469" s="168"/>
      <c r="D469" s="133"/>
      <c r="E469" s="9"/>
      <c r="F469" s="10"/>
      <c r="G469" s="58"/>
      <c r="H469" s="113"/>
      <c r="I469" s="135"/>
      <c r="J469" s="49"/>
      <c r="K469" s="49"/>
    </row>
    <row r="470" spans="1:11" s="18" customFormat="1" ht="11.65" customHeight="1" x14ac:dyDescent="0.15">
      <c r="A470" s="138"/>
      <c r="B470" s="169"/>
      <c r="C470" s="170"/>
      <c r="D470" s="134"/>
      <c r="E470" s="1"/>
      <c r="F470" s="6"/>
      <c r="G470" s="57"/>
      <c r="H470" s="112">
        <f>SUM(H459:H469)</f>
        <v>0</v>
      </c>
      <c r="I470" s="136"/>
      <c r="J470" s="49"/>
      <c r="K470" s="49"/>
    </row>
    <row r="471" spans="1:11" s="18" customFormat="1" ht="11.65" customHeight="1" x14ac:dyDescent="0.15">
      <c r="A471" s="137"/>
      <c r="B471" s="139"/>
      <c r="C471" s="140"/>
      <c r="D471" s="133"/>
      <c r="E471" s="9"/>
      <c r="F471" s="9"/>
      <c r="G471" s="62"/>
      <c r="H471" s="119"/>
      <c r="I471" s="135"/>
      <c r="J471" s="49"/>
      <c r="K471" s="49"/>
    </row>
    <row r="472" spans="1:11" s="18" customFormat="1" ht="11.65" customHeight="1" x14ac:dyDescent="0.15">
      <c r="A472" s="138"/>
      <c r="B472" s="141"/>
      <c r="C472" s="142"/>
      <c r="D472" s="134"/>
      <c r="E472" s="1"/>
      <c r="F472" s="1"/>
      <c r="G472" s="63"/>
      <c r="H472" s="120"/>
      <c r="I472" s="136"/>
      <c r="J472" s="49"/>
      <c r="K472" s="49"/>
    </row>
    <row r="473" spans="1:11" s="18" customFormat="1" ht="11.65" customHeight="1" x14ac:dyDescent="0.15">
      <c r="A473" s="193"/>
      <c r="B473" s="139"/>
      <c r="C473" s="140"/>
      <c r="D473" s="133"/>
      <c r="E473" s="9"/>
      <c r="F473" s="9"/>
      <c r="G473" s="62"/>
      <c r="H473" s="119"/>
      <c r="I473" s="143"/>
      <c r="J473" s="97"/>
      <c r="K473" s="97"/>
    </row>
    <row r="474" spans="1:11" s="18" customFormat="1" ht="11.65" customHeight="1" x14ac:dyDescent="0.15">
      <c r="A474" s="138"/>
      <c r="B474" s="141"/>
      <c r="C474" s="142"/>
      <c r="D474" s="134"/>
      <c r="E474" s="1"/>
      <c r="F474" s="1"/>
      <c r="G474" s="63"/>
      <c r="H474" s="120"/>
      <c r="I474" s="144"/>
      <c r="J474" s="97"/>
      <c r="K474" s="97"/>
    </row>
    <row r="475" spans="1:11" s="18" customFormat="1" ht="11.65" customHeight="1" x14ac:dyDescent="0.15">
      <c r="A475" s="137"/>
      <c r="B475" s="167"/>
      <c r="C475" s="168"/>
      <c r="D475" s="133"/>
      <c r="E475" s="9"/>
      <c r="F475" s="9"/>
      <c r="G475" s="62"/>
      <c r="H475" s="119"/>
      <c r="I475" s="135"/>
      <c r="J475" s="49"/>
      <c r="K475" s="49"/>
    </row>
    <row r="476" spans="1:11" s="18" customFormat="1" ht="11.65" customHeight="1" x14ac:dyDescent="0.15">
      <c r="A476" s="138"/>
      <c r="B476" s="169"/>
      <c r="C476" s="170"/>
      <c r="D476" s="134"/>
      <c r="E476" s="1"/>
      <c r="F476" s="1"/>
      <c r="G476" s="63"/>
      <c r="H476" s="120"/>
      <c r="I476" s="136"/>
      <c r="J476" s="49"/>
      <c r="K476" s="49"/>
    </row>
    <row r="477" spans="1:11" s="18" customFormat="1" ht="11.65" customHeight="1" x14ac:dyDescent="0.15">
      <c r="A477" s="137"/>
      <c r="B477" s="139"/>
      <c r="C477" s="140"/>
      <c r="D477" s="189"/>
      <c r="E477" s="9"/>
      <c r="F477" s="10"/>
      <c r="G477" s="58"/>
      <c r="H477" s="113"/>
      <c r="I477" s="135"/>
      <c r="J477" s="49"/>
      <c r="K477" s="49"/>
    </row>
    <row r="478" spans="1:11" s="18" customFormat="1" ht="11.65" customHeight="1" x14ac:dyDescent="0.15">
      <c r="A478" s="138"/>
      <c r="B478" s="141"/>
      <c r="C478" s="142"/>
      <c r="D478" s="134"/>
      <c r="E478" s="1"/>
      <c r="F478" s="6"/>
      <c r="G478" s="57"/>
      <c r="H478" s="112"/>
      <c r="I478" s="136"/>
      <c r="J478" s="49"/>
      <c r="K478" s="49"/>
    </row>
    <row r="479" spans="1:11" s="18" customFormat="1" ht="11.65" customHeight="1" x14ac:dyDescent="0.15">
      <c r="A479" s="137"/>
      <c r="B479" s="139"/>
      <c r="C479" s="140"/>
      <c r="D479" s="189"/>
      <c r="E479" s="9"/>
      <c r="F479" s="10"/>
      <c r="G479" s="58"/>
      <c r="H479" s="113"/>
      <c r="I479" s="143"/>
      <c r="J479" s="97"/>
      <c r="K479" s="97"/>
    </row>
    <row r="480" spans="1:11" s="18" customFormat="1" ht="11.65" customHeight="1" x14ac:dyDescent="0.15">
      <c r="A480" s="138"/>
      <c r="B480" s="141"/>
      <c r="C480" s="142"/>
      <c r="D480" s="134"/>
      <c r="E480" s="1"/>
      <c r="F480" s="6"/>
      <c r="G480" s="57"/>
      <c r="H480" s="112"/>
      <c r="I480" s="144"/>
      <c r="J480" s="97"/>
      <c r="K480" s="97"/>
    </row>
    <row r="481" spans="1:11" s="18" customFormat="1" ht="11.65" customHeight="1" x14ac:dyDescent="0.15">
      <c r="A481" s="137"/>
      <c r="B481" s="139"/>
      <c r="C481" s="140"/>
      <c r="D481" s="189"/>
      <c r="E481" s="9"/>
      <c r="F481" s="10"/>
      <c r="G481" s="58"/>
      <c r="H481" s="113"/>
      <c r="I481" s="81"/>
      <c r="J481" s="97"/>
      <c r="K481" s="97"/>
    </row>
    <row r="482" spans="1:11" s="18" customFormat="1" ht="11.65" customHeight="1" x14ac:dyDescent="0.15">
      <c r="A482" s="138"/>
      <c r="B482" s="141"/>
      <c r="C482" s="142"/>
      <c r="D482" s="134"/>
      <c r="E482" s="1"/>
      <c r="F482" s="6"/>
      <c r="G482" s="57"/>
      <c r="H482" s="112"/>
      <c r="I482" s="83"/>
      <c r="J482" s="97"/>
      <c r="K482" s="97"/>
    </row>
    <row r="483" spans="1:11" s="18" customFormat="1" ht="11.65" customHeight="1" x14ac:dyDescent="0.15">
      <c r="A483" s="137"/>
      <c r="B483" s="167" t="s">
        <v>87</v>
      </c>
      <c r="C483" s="168"/>
      <c r="D483" s="191"/>
      <c r="E483" s="9"/>
      <c r="F483" s="10"/>
      <c r="G483" s="58"/>
      <c r="H483" s="113"/>
      <c r="I483" s="143"/>
      <c r="J483" s="97"/>
      <c r="K483" s="97"/>
    </row>
    <row r="484" spans="1:11" s="18" customFormat="1" ht="11.65" customHeight="1" x14ac:dyDescent="0.15">
      <c r="A484" s="190"/>
      <c r="B484" s="185"/>
      <c r="C484" s="186"/>
      <c r="D484" s="192"/>
      <c r="E484" s="11"/>
      <c r="F484" s="12"/>
      <c r="G484" s="60"/>
      <c r="H484" s="115">
        <f>H246+H258+H278+H290+H300+H320+H330+H342+H352+H372+H436+H454+H470</f>
        <v>0</v>
      </c>
      <c r="I484" s="173"/>
      <c r="J484" s="97"/>
      <c r="K484" s="97"/>
    </row>
    <row r="485" spans="1:11" s="18" customFormat="1" ht="11.65" customHeight="1" x14ac:dyDescent="0.15">
      <c r="A485" s="149" t="s">
        <v>353</v>
      </c>
      <c r="B485" s="150"/>
      <c r="C485" s="150"/>
      <c r="D485" s="150"/>
      <c r="E485" s="43"/>
      <c r="F485" s="46"/>
      <c r="G485" s="46"/>
      <c r="H485" s="117"/>
      <c r="I485" s="153" t="s">
        <v>74</v>
      </c>
      <c r="J485" s="99"/>
      <c r="K485" s="99"/>
    </row>
    <row r="486" spans="1:11" s="18" customFormat="1" ht="11.65" customHeight="1" x14ac:dyDescent="0.15">
      <c r="A486" s="151"/>
      <c r="B486" s="152"/>
      <c r="C486" s="152"/>
      <c r="D486" s="152"/>
      <c r="E486" s="44"/>
      <c r="F486" s="25"/>
      <c r="G486" s="25"/>
      <c r="H486" s="118"/>
      <c r="I486" s="154"/>
      <c r="J486" s="99"/>
      <c r="K486" s="99"/>
    </row>
    <row r="487" spans="1:11" s="18" customFormat="1" ht="11.65" customHeight="1" x14ac:dyDescent="0.15">
      <c r="A487" s="155" t="s">
        <v>0</v>
      </c>
      <c r="B487" s="129" t="s">
        <v>431</v>
      </c>
      <c r="C487" s="157"/>
      <c r="D487" s="159" t="s">
        <v>3</v>
      </c>
      <c r="E487" s="161" t="s">
        <v>1</v>
      </c>
      <c r="F487" s="163" t="s">
        <v>2</v>
      </c>
      <c r="G487" s="129" t="s">
        <v>432</v>
      </c>
      <c r="H487" s="131" t="s">
        <v>433</v>
      </c>
      <c r="I487" s="165" t="s">
        <v>434</v>
      </c>
    </row>
    <row r="488" spans="1:11" s="18" customFormat="1" ht="11.65" customHeight="1" x14ac:dyDescent="0.15">
      <c r="A488" s="156"/>
      <c r="B488" s="130"/>
      <c r="C488" s="158"/>
      <c r="D488" s="160"/>
      <c r="E488" s="162"/>
      <c r="F488" s="164"/>
      <c r="G488" s="130"/>
      <c r="H488" s="132"/>
      <c r="I488" s="166"/>
    </row>
    <row r="489" spans="1:11" s="18" customFormat="1" ht="11.65" customHeight="1" x14ac:dyDescent="0.15">
      <c r="A489" s="137" t="s">
        <v>151</v>
      </c>
      <c r="B489" s="183" t="s">
        <v>83</v>
      </c>
      <c r="C489" s="184"/>
      <c r="D489" s="133"/>
      <c r="E489" s="9"/>
      <c r="F489" s="10"/>
      <c r="G489" s="59"/>
      <c r="H489" s="113"/>
      <c r="I489" s="143"/>
      <c r="J489" s="97"/>
      <c r="K489" s="97"/>
    </row>
    <row r="490" spans="1:11" s="18" customFormat="1" ht="11.65" customHeight="1" x14ac:dyDescent="0.15">
      <c r="A490" s="138"/>
      <c r="B490" s="141"/>
      <c r="C490" s="142"/>
      <c r="D490" s="134"/>
      <c r="E490" s="1"/>
      <c r="F490" s="6"/>
      <c r="G490" s="57"/>
      <c r="H490" s="112"/>
      <c r="I490" s="144"/>
      <c r="J490" s="97"/>
      <c r="K490" s="97"/>
    </row>
    <row r="491" spans="1:11" s="18" customFormat="1" ht="11.65" customHeight="1" x14ac:dyDescent="0.15">
      <c r="A491" s="137"/>
      <c r="B491" s="139" t="s">
        <v>19</v>
      </c>
      <c r="C491" s="140"/>
      <c r="D491" s="133"/>
      <c r="E491" s="9"/>
      <c r="F491" s="10"/>
      <c r="G491" s="58"/>
      <c r="H491" s="114"/>
      <c r="I491" s="143"/>
      <c r="J491" s="97"/>
      <c r="K491" s="97"/>
    </row>
    <row r="492" spans="1:11" s="18" customFormat="1" ht="11.65" customHeight="1" x14ac:dyDescent="0.15">
      <c r="A492" s="138"/>
      <c r="B492" s="141"/>
      <c r="C492" s="142"/>
      <c r="D492" s="134"/>
      <c r="E492" s="1">
        <v>1</v>
      </c>
      <c r="F492" s="6" t="s">
        <v>4</v>
      </c>
      <c r="G492" s="57"/>
      <c r="H492" s="112"/>
      <c r="I492" s="144"/>
      <c r="J492" s="97"/>
      <c r="K492" s="97"/>
    </row>
    <row r="493" spans="1:11" s="18" customFormat="1" ht="11.65" customHeight="1" x14ac:dyDescent="0.15">
      <c r="A493" s="137"/>
      <c r="B493" s="139" t="s">
        <v>20</v>
      </c>
      <c r="C493" s="140"/>
      <c r="D493" s="133"/>
      <c r="E493" s="9"/>
      <c r="F493" s="10"/>
      <c r="G493" s="58"/>
      <c r="H493" s="114"/>
      <c r="I493" s="143"/>
      <c r="J493" s="97"/>
      <c r="K493" s="97"/>
    </row>
    <row r="494" spans="1:11" s="18" customFormat="1" ht="11.65" customHeight="1" x14ac:dyDescent="0.15">
      <c r="A494" s="138"/>
      <c r="B494" s="141"/>
      <c r="C494" s="142"/>
      <c r="D494" s="134"/>
      <c r="E494" s="1">
        <v>1</v>
      </c>
      <c r="F494" s="6" t="s">
        <v>4</v>
      </c>
      <c r="G494" s="57"/>
      <c r="H494" s="112"/>
      <c r="I494" s="144"/>
      <c r="J494" s="97"/>
      <c r="K494" s="97"/>
    </row>
    <row r="495" spans="1:11" s="18" customFormat="1" ht="11.65" customHeight="1" x14ac:dyDescent="0.15">
      <c r="A495" s="137"/>
      <c r="B495" s="208" t="s">
        <v>21</v>
      </c>
      <c r="C495" s="263"/>
      <c r="D495" s="133" t="s">
        <v>86</v>
      </c>
      <c r="E495" s="9"/>
      <c r="F495" s="10"/>
      <c r="G495" s="58"/>
      <c r="H495" s="114"/>
      <c r="I495" s="143"/>
      <c r="J495" s="97"/>
      <c r="K495" s="97"/>
    </row>
    <row r="496" spans="1:11" s="18" customFormat="1" ht="11.65" customHeight="1" x14ac:dyDescent="0.15">
      <c r="A496" s="138"/>
      <c r="B496" s="209"/>
      <c r="C496" s="264"/>
      <c r="D496" s="134"/>
      <c r="E496" s="1">
        <v>1</v>
      </c>
      <c r="F496" s="6" t="s">
        <v>4</v>
      </c>
      <c r="G496" s="57"/>
      <c r="H496" s="112"/>
      <c r="I496" s="144"/>
      <c r="J496" s="97"/>
      <c r="K496" s="97"/>
    </row>
    <row r="497" spans="1:11" s="18" customFormat="1" ht="11.65" customHeight="1" x14ac:dyDescent="0.15">
      <c r="A497" s="137"/>
      <c r="B497" s="179" t="s">
        <v>358</v>
      </c>
      <c r="C497" s="180"/>
      <c r="D497" s="133"/>
      <c r="E497" s="9"/>
      <c r="F497" s="10"/>
      <c r="G497" s="58"/>
      <c r="H497" s="114"/>
      <c r="I497" s="143"/>
      <c r="J497" s="97"/>
      <c r="K497" s="97"/>
    </row>
    <row r="498" spans="1:11" s="18" customFormat="1" ht="11.65" customHeight="1" x14ac:dyDescent="0.15">
      <c r="A498" s="138"/>
      <c r="B498" s="181"/>
      <c r="C498" s="182"/>
      <c r="D498" s="134"/>
      <c r="E498" s="1">
        <v>1</v>
      </c>
      <c r="F498" s="6" t="s">
        <v>34</v>
      </c>
      <c r="G498" s="57"/>
      <c r="H498" s="112"/>
      <c r="I498" s="144"/>
      <c r="J498" s="97"/>
      <c r="K498" s="97"/>
    </row>
    <row r="499" spans="1:11" s="18" customFormat="1" ht="11.65" customHeight="1" x14ac:dyDescent="0.15">
      <c r="A499" s="137"/>
      <c r="B499" s="139" t="s">
        <v>200</v>
      </c>
      <c r="C499" s="140"/>
      <c r="D499" s="191"/>
      <c r="E499" s="9"/>
      <c r="F499" s="10"/>
      <c r="G499" s="58"/>
      <c r="H499" s="113"/>
      <c r="I499" s="143"/>
      <c r="J499" s="97"/>
      <c r="K499" s="97"/>
    </row>
    <row r="500" spans="1:11" s="18" customFormat="1" ht="11.65" customHeight="1" x14ac:dyDescent="0.15">
      <c r="A500" s="138"/>
      <c r="B500" s="141"/>
      <c r="C500" s="142"/>
      <c r="D500" s="200"/>
      <c r="E500" s="1">
        <v>212</v>
      </c>
      <c r="F500" s="6" t="s">
        <v>114</v>
      </c>
      <c r="G500" s="57"/>
      <c r="H500" s="112">
        <f>$E500*G500</f>
        <v>0</v>
      </c>
      <c r="I500" s="144"/>
      <c r="J500" s="97"/>
      <c r="K500" s="97"/>
    </row>
    <row r="501" spans="1:11" s="18" customFormat="1" ht="11.65" customHeight="1" x14ac:dyDescent="0.15">
      <c r="A501" s="137"/>
      <c r="B501" s="179" t="s">
        <v>201</v>
      </c>
      <c r="C501" s="180"/>
      <c r="D501" s="133"/>
      <c r="E501" s="9"/>
      <c r="F501" s="10"/>
      <c r="G501" s="58"/>
      <c r="H501" s="114"/>
      <c r="I501" s="143"/>
      <c r="J501" s="97"/>
      <c r="K501" s="97"/>
    </row>
    <row r="502" spans="1:11" s="18" customFormat="1" ht="11.65" customHeight="1" x14ac:dyDescent="0.15">
      <c r="A502" s="138"/>
      <c r="B502" s="181"/>
      <c r="C502" s="182"/>
      <c r="D502" s="134"/>
      <c r="E502" s="1">
        <v>1</v>
      </c>
      <c r="F502" s="6" t="s">
        <v>34</v>
      </c>
      <c r="G502" s="57"/>
      <c r="H502" s="112"/>
      <c r="I502" s="144"/>
      <c r="J502" s="97"/>
      <c r="K502" s="97"/>
    </row>
    <row r="503" spans="1:11" s="18" customFormat="1" ht="11.65" customHeight="1" x14ac:dyDescent="0.15">
      <c r="A503" s="137"/>
      <c r="B503" s="139" t="s">
        <v>202</v>
      </c>
      <c r="C503" s="140" t="s">
        <v>22</v>
      </c>
      <c r="D503" s="133" t="s">
        <v>337</v>
      </c>
      <c r="E503" s="9"/>
      <c r="F503" s="10"/>
      <c r="G503" s="58"/>
      <c r="H503" s="114"/>
      <c r="I503" s="143"/>
      <c r="J503" s="97"/>
      <c r="K503" s="97"/>
    </row>
    <row r="504" spans="1:11" s="18" customFormat="1" ht="11.65" customHeight="1" x14ac:dyDescent="0.15">
      <c r="A504" s="138"/>
      <c r="B504" s="141"/>
      <c r="C504" s="142"/>
      <c r="D504" s="134"/>
      <c r="E504" s="1">
        <v>1</v>
      </c>
      <c r="F504" s="6" t="s">
        <v>34</v>
      </c>
      <c r="G504" s="57"/>
      <c r="H504" s="112"/>
      <c r="I504" s="144"/>
      <c r="J504" s="97"/>
      <c r="K504" s="97"/>
    </row>
    <row r="505" spans="1:11" s="18" customFormat="1" ht="11.65" customHeight="1" x14ac:dyDescent="0.15">
      <c r="A505" s="137"/>
      <c r="B505" s="139" t="s">
        <v>204</v>
      </c>
      <c r="C505" s="140"/>
      <c r="D505" s="133" t="s">
        <v>113</v>
      </c>
      <c r="E505" s="9"/>
      <c r="F505" s="10"/>
      <c r="G505" s="58"/>
      <c r="H505" s="113"/>
      <c r="I505" s="143"/>
      <c r="J505" s="97"/>
      <c r="K505" s="97"/>
    </row>
    <row r="506" spans="1:11" s="18" customFormat="1" ht="11.65" customHeight="1" x14ac:dyDescent="0.15">
      <c r="A506" s="138"/>
      <c r="B506" s="141"/>
      <c r="C506" s="142"/>
      <c r="D506" s="134"/>
      <c r="E506" s="1">
        <v>7121</v>
      </c>
      <c r="F506" s="6" t="s">
        <v>114</v>
      </c>
      <c r="G506" s="57"/>
      <c r="H506" s="112">
        <f>$E506*G506</f>
        <v>0</v>
      </c>
      <c r="I506" s="144"/>
      <c r="J506" s="97"/>
      <c r="K506" s="97"/>
    </row>
    <row r="507" spans="1:11" s="18" customFormat="1" ht="11.65" customHeight="1" x14ac:dyDescent="0.15">
      <c r="A507" s="137"/>
      <c r="B507" s="139" t="s">
        <v>339</v>
      </c>
      <c r="C507" s="140"/>
      <c r="D507" s="133" t="s">
        <v>180</v>
      </c>
      <c r="E507" s="9"/>
      <c r="F507" s="10"/>
      <c r="G507" s="58"/>
      <c r="H507" s="113"/>
      <c r="I507" s="143"/>
      <c r="J507" s="97"/>
      <c r="K507" s="97"/>
    </row>
    <row r="508" spans="1:11" s="18" customFormat="1" ht="11.65" customHeight="1" x14ac:dyDescent="0.15">
      <c r="A508" s="138"/>
      <c r="B508" s="141"/>
      <c r="C508" s="142"/>
      <c r="D508" s="134"/>
      <c r="E508" s="1">
        <v>19</v>
      </c>
      <c r="F508" s="6" t="s">
        <v>111</v>
      </c>
      <c r="G508" s="57"/>
      <c r="H508" s="112">
        <f>$E508*G508</f>
        <v>0</v>
      </c>
      <c r="I508" s="144"/>
      <c r="J508" s="97"/>
      <c r="K508" s="97"/>
    </row>
    <row r="509" spans="1:11" s="18" customFormat="1" ht="11.65" customHeight="1" x14ac:dyDescent="0.15">
      <c r="A509" s="137"/>
      <c r="B509" s="139" t="s">
        <v>340</v>
      </c>
      <c r="C509" s="140"/>
      <c r="D509" s="133" t="s">
        <v>203</v>
      </c>
      <c r="E509" s="9"/>
      <c r="F509" s="10"/>
      <c r="G509" s="58"/>
      <c r="H509" s="114"/>
      <c r="I509" s="143"/>
      <c r="J509" s="97"/>
      <c r="K509" s="97"/>
    </row>
    <row r="510" spans="1:11" s="18" customFormat="1" ht="11.65" customHeight="1" x14ac:dyDescent="0.15">
      <c r="A510" s="138"/>
      <c r="B510" s="141"/>
      <c r="C510" s="142"/>
      <c r="D510" s="134"/>
      <c r="E510" s="1">
        <v>1</v>
      </c>
      <c r="F510" s="6" t="s">
        <v>4</v>
      </c>
      <c r="G510" s="57"/>
      <c r="H510" s="112"/>
      <c r="I510" s="144"/>
      <c r="J510" s="97"/>
      <c r="K510" s="97"/>
    </row>
    <row r="511" spans="1:11" s="18" customFormat="1" ht="11.65" customHeight="1" x14ac:dyDescent="0.15">
      <c r="A511" s="137"/>
      <c r="B511" s="139" t="s">
        <v>341</v>
      </c>
      <c r="C511" s="140"/>
      <c r="D511" s="133" t="s">
        <v>18</v>
      </c>
      <c r="E511" s="9"/>
      <c r="F511" s="10"/>
      <c r="G511" s="58"/>
      <c r="H511" s="114"/>
      <c r="I511" s="143"/>
      <c r="J511" s="97"/>
      <c r="K511" s="97"/>
    </row>
    <row r="512" spans="1:11" s="18" customFormat="1" ht="11.65" customHeight="1" x14ac:dyDescent="0.15">
      <c r="A512" s="138"/>
      <c r="B512" s="141"/>
      <c r="C512" s="142"/>
      <c r="D512" s="134"/>
      <c r="E512" s="1">
        <v>1</v>
      </c>
      <c r="F512" s="6" t="s">
        <v>4</v>
      </c>
      <c r="G512" s="57"/>
      <c r="H512" s="112"/>
      <c r="I512" s="144"/>
      <c r="J512" s="97"/>
      <c r="K512" s="97"/>
    </row>
    <row r="513" spans="1:11" s="18" customFormat="1" ht="11.65" customHeight="1" x14ac:dyDescent="0.15">
      <c r="A513" s="137"/>
      <c r="B513" s="139" t="s">
        <v>342</v>
      </c>
      <c r="C513" s="140"/>
      <c r="D513" s="195" t="s">
        <v>338</v>
      </c>
      <c r="E513" s="9"/>
      <c r="F513" s="10"/>
      <c r="G513" s="58"/>
      <c r="H513" s="113"/>
      <c r="I513" s="176"/>
      <c r="J513" s="101"/>
      <c r="K513" s="101"/>
    </row>
    <row r="514" spans="1:11" s="18" customFormat="1" ht="11.65" customHeight="1" x14ac:dyDescent="0.15">
      <c r="A514" s="138"/>
      <c r="B514" s="141"/>
      <c r="C514" s="142"/>
      <c r="D514" s="196"/>
      <c r="E514" s="1">
        <v>11</v>
      </c>
      <c r="F514" s="6" t="s">
        <v>111</v>
      </c>
      <c r="G514" s="57"/>
      <c r="H514" s="112">
        <f>$E514*G514</f>
        <v>0</v>
      </c>
      <c r="I514" s="177"/>
      <c r="J514" s="101"/>
      <c r="K514" s="101"/>
    </row>
    <row r="515" spans="1:11" s="18" customFormat="1" ht="11.65" customHeight="1" x14ac:dyDescent="0.15">
      <c r="A515" s="137"/>
      <c r="B515" s="139" t="s">
        <v>343</v>
      </c>
      <c r="C515" s="140"/>
      <c r="D515" s="72"/>
      <c r="E515" s="7"/>
      <c r="F515" s="8"/>
      <c r="G515" s="58"/>
      <c r="H515" s="114"/>
      <c r="I515" s="143"/>
      <c r="J515" s="97"/>
      <c r="K515" s="97"/>
    </row>
    <row r="516" spans="1:11" s="18" customFormat="1" ht="11.65" customHeight="1" x14ac:dyDescent="0.15">
      <c r="A516" s="138"/>
      <c r="B516" s="141"/>
      <c r="C516" s="142"/>
      <c r="D516" s="73"/>
      <c r="E516" s="1">
        <v>1</v>
      </c>
      <c r="F516" s="6" t="s">
        <v>34</v>
      </c>
      <c r="G516" s="57"/>
      <c r="H516" s="112"/>
      <c r="I516" s="144"/>
      <c r="J516" s="97"/>
      <c r="K516" s="97"/>
    </row>
    <row r="517" spans="1:11" s="18" customFormat="1" ht="11.65" customHeight="1" x14ac:dyDescent="0.15">
      <c r="A517" s="137"/>
      <c r="B517" s="141" t="s">
        <v>344</v>
      </c>
      <c r="C517" s="142"/>
      <c r="D517" s="133" t="s">
        <v>84</v>
      </c>
      <c r="E517" s="7"/>
      <c r="F517" s="8"/>
      <c r="G517" s="58"/>
      <c r="H517" s="114"/>
      <c r="I517" s="176"/>
      <c r="J517" s="101"/>
      <c r="K517" s="101"/>
    </row>
    <row r="518" spans="1:11" s="18" customFormat="1" ht="11.65" customHeight="1" x14ac:dyDescent="0.15">
      <c r="A518" s="138"/>
      <c r="B518" s="233"/>
      <c r="C518" s="234"/>
      <c r="D518" s="134"/>
      <c r="E518" s="1">
        <v>1</v>
      </c>
      <c r="F518" s="6" t="s">
        <v>34</v>
      </c>
      <c r="G518" s="57"/>
      <c r="H518" s="112"/>
      <c r="I518" s="177"/>
      <c r="J518" s="101"/>
      <c r="K518" s="101"/>
    </row>
    <row r="519" spans="1:11" s="18" customFormat="1" ht="11.65" customHeight="1" x14ac:dyDescent="0.15">
      <c r="A519" s="137"/>
      <c r="B519" s="139" t="s">
        <v>181</v>
      </c>
      <c r="C519" s="140"/>
      <c r="D519" s="133" t="s">
        <v>16</v>
      </c>
      <c r="E519" s="7"/>
      <c r="F519" s="8"/>
      <c r="G519" s="58"/>
      <c r="H519" s="113"/>
      <c r="I519" s="143"/>
      <c r="J519" s="97"/>
      <c r="K519" s="97"/>
    </row>
    <row r="520" spans="1:11" s="18" customFormat="1" ht="11.65" customHeight="1" x14ac:dyDescent="0.15">
      <c r="A520" s="138"/>
      <c r="B520" s="141"/>
      <c r="C520" s="142"/>
      <c r="D520" s="134"/>
      <c r="E520" s="1">
        <v>310</v>
      </c>
      <c r="F520" s="6" t="s">
        <v>114</v>
      </c>
      <c r="G520" s="93"/>
      <c r="H520" s="112">
        <f>$E520*G520</f>
        <v>0</v>
      </c>
      <c r="I520" s="144"/>
      <c r="J520" s="97"/>
      <c r="K520" s="97"/>
    </row>
    <row r="521" spans="1:11" s="18" customFormat="1" ht="11.65" customHeight="1" x14ac:dyDescent="0.15">
      <c r="A521" s="137"/>
      <c r="B521" s="139" t="s">
        <v>205</v>
      </c>
      <c r="C521" s="140"/>
      <c r="D521" s="133" t="s">
        <v>17</v>
      </c>
      <c r="E521" s="9"/>
      <c r="F521" s="10"/>
      <c r="G521" s="92"/>
      <c r="H521" s="113"/>
      <c r="I521" s="143"/>
      <c r="J521" s="97"/>
      <c r="K521" s="97"/>
    </row>
    <row r="522" spans="1:11" s="18" customFormat="1" ht="11.65" customHeight="1" x14ac:dyDescent="0.15">
      <c r="A522" s="138"/>
      <c r="B522" s="141"/>
      <c r="C522" s="142"/>
      <c r="D522" s="134"/>
      <c r="E522" s="1">
        <v>1</v>
      </c>
      <c r="F522" s="6" t="s">
        <v>4</v>
      </c>
      <c r="G522" s="93"/>
      <c r="H522" s="112"/>
      <c r="I522" s="144"/>
      <c r="J522" s="97"/>
      <c r="K522" s="97"/>
    </row>
    <row r="523" spans="1:11" s="18" customFormat="1" ht="11.65" customHeight="1" x14ac:dyDescent="0.15">
      <c r="A523" s="145"/>
      <c r="B523" s="139"/>
      <c r="C523" s="140"/>
      <c r="D523" s="39"/>
      <c r="E523" s="9"/>
      <c r="F523" s="10"/>
      <c r="G523" s="58"/>
      <c r="H523" s="113"/>
      <c r="I523" s="143"/>
      <c r="J523" s="97"/>
      <c r="K523" s="97"/>
    </row>
    <row r="524" spans="1:11" s="18" customFormat="1" ht="11.65" customHeight="1" x14ac:dyDescent="0.15">
      <c r="A524" s="146"/>
      <c r="B524" s="141"/>
      <c r="C524" s="142"/>
      <c r="D524" s="31"/>
      <c r="E524" s="1"/>
      <c r="F524" s="6"/>
      <c r="G524" s="57"/>
      <c r="H524" s="112"/>
      <c r="I524" s="144"/>
      <c r="J524" s="97"/>
      <c r="K524" s="97"/>
    </row>
    <row r="525" spans="1:11" s="18" customFormat="1" ht="11.65" customHeight="1" x14ac:dyDescent="0.15">
      <c r="A525" s="145"/>
      <c r="B525" s="139"/>
      <c r="C525" s="140"/>
      <c r="D525" s="133"/>
      <c r="E525" s="7"/>
      <c r="F525" s="8"/>
      <c r="G525" s="59"/>
      <c r="H525" s="114"/>
      <c r="I525" s="174"/>
      <c r="J525" s="98"/>
      <c r="K525" s="98"/>
    </row>
    <row r="526" spans="1:11" s="18" customFormat="1" ht="11.65" customHeight="1" x14ac:dyDescent="0.15">
      <c r="A526" s="146"/>
      <c r="B526" s="141"/>
      <c r="C526" s="142"/>
      <c r="D526" s="134"/>
      <c r="E526" s="7"/>
      <c r="F526" s="8"/>
      <c r="G526" s="59"/>
      <c r="H526" s="114"/>
      <c r="I526" s="175"/>
      <c r="J526" s="98"/>
      <c r="K526" s="98"/>
    </row>
    <row r="527" spans="1:11" s="18" customFormat="1" ht="11.65" customHeight="1" x14ac:dyDescent="0.15">
      <c r="A527" s="137"/>
      <c r="B527" s="167" t="s">
        <v>88</v>
      </c>
      <c r="C527" s="168"/>
      <c r="D527" s="133"/>
      <c r="E527" s="9"/>
      <c r="F527" s="10"/>
      <c r="G527" s="58"/>
      <c r="H527" s="113"/>
      <c r="I527" s="143"/>
      <c r="J527" s="97"/>
      <c r="K527" s="97"/>
    </row>
    <row r="528" spans="1:11" s="18" customFormat="1" ht="11.65" customHeight="1" x14ac:dyDescent="0.15">
      <c r="A528" s="190"/>
      <c r="B528" s="185"/>
      <c r="C528" s="186"/>
      <c r="D528" s="197"/>
      <c r="E528" s="11"/>
      <c r="F528" s="12"/>
      <c r="G528" s="60"/>
      <c r="H528" s="115">
        <f>SUM(H491:H527)</f>
        <v>0</v>
      </c>
      <c r="I528" s="173"/>
      <c r="J528" s="97"/>
      <c r="K528" s="97"/>
    </row>
    <row r="529" spans="1:11" s="18" customFormat="1" ht="11.65" customHeight="1" x14ac:dyDescent="0.15">
      <c r="A529" s="149" t="s">
        <v>354</v>
      </c>
      <c r="B529" s="150"/>
      <c r="C529" s="150"/>
      <c r="D529" s="150"/>
      <c r="E529" s="43"/>
      <c r="F529" s="46"/>
      <c r="G529" s="46"/>
      <c r="H529" s="117"/>
      <c r="I529" s="153" t="s">
        <v>74</v>
      </c>
      <c r="J529" s="99"/>
      <c r="K529" s="99"/>
    </row>
    <row r="530" spans="1:11" s="18" customFormat="1" ht="11.65" customHeight="1" x14ac:dyDescent="0.15">
      <c r="A530" s="151"/>
      <c r="B530" s="152"/>
      <c r="C530" s="152"/>
      <c r="D530" s="152"/>
      <c r="E530" s="44"/>
      <c r="F530" s="25"/>
      <c r="G530" s="25"/>
      <c r="H530" s="118"/>
      <c r="I530" s="154"/>
      <c r="J530" s="99"/>
      <c r="K530" s="99"/>
    </row>
    <row r="531" spans="1:11" s="18" customFormat="1" ht="11.65" customHeight="1" x14ac:dyDescent="0.15">
      <c r="A531" s="155" t="s">
        <v>0</v>
      </c>
      <c r="B531" s="129" t="s">
        <v>431</v>
      </c>
      <c r="C531" s="157"/>
      <c r="D531" s="159" t="s">
        <v>3</v>
      </c>
      <c r="E531" s="161" t="s">
        <v>1</v>
      </c>
      <c r="F531" s="163" t="s">
        <v>2</v>
      </c>
      <c r="G531" s="129" t="s">
        <v>432</v>
      </c>
      <c r="H531" s="131" t="s">
        <v>433</v>
      </c>
      <c r="I531" s="165" t="s">
        <v>434</v>
      </c>
    </row>
    <row r="532" spans="1:11" s="18" customFormat="1" ht="11.65" customHeight="1" x14ac:dyDescent="0.15">
      <c r="A532" s="156"/>
      <c r="B532" s="130"/>
      <c r="C532" s="158"/>
      <c r="D532" s="160"/>
      <c r="E532" s="162"/>
      <c r="F532" s="164"/>
      <c r="G532" s="130"/>
      <c r="H532" s="132"/>
      <c r="I532" s="166"/>
    </row>
    <row r="533" spans="1:11" s="18" customFormat="1" ht="11.65" customHeight="1" x14ac:dyDescent="0.15">
      <c r="A533" s="137" t="s">
        <v>152</v>
      </c>
      <c r="B533" s="183" t="s">
        <v>85</v>
      </c>
      <c r="C533" s="184"/>
      <c r="D533" s="133"/>
      <c r="E533" s="9"/>
      <c r="F533" s="10"/>
      <c r="G533" s="59"/>
      <c r="H533" s="113"/>
      <c r="I533" s="143"/>
      <c r="J533" s="97"/>
      <c r="K533" s="97"/>
    </row>
    <row r="534" spans="1:11" s="18" customFormat="1" ht="11.65" customHeight="1" x14ac:dyDescent="0.15">
      <c r="A534" s="138"/>
      <c r="B534" s="141"/>
      <c r="C534" s="142"/>
      <c r="D534" s="134"/>
      <c r="E534" s="1"/>
      <c r="F534" s="6"/>
      <c r="G534" s="57"/>
      <c r="H534" s="112"/>
      <c r="I534" s="144"/>
      <c r="J534" s="97"/>
      <c r="K534" s="97"/>
    </row>
    <row r="535" spans="1:11" s="18" customFormat="1" ht="11.65" customHeight="1" x14ac:dyDescent="0.15">
      <c r="A535" s="137"/>
      <c r="B535" s="139" t="s">
        <v>19</v>
      </c>
      <c r="C535" s="140"/>
      <c r="D535" s="133"/>
      <c r="E535" s="9"/>
      <c r="F535" s="10"/>
      <c r="G535" s="92"/>
      <c r="H535" s="113"/>
      <c r="I535" s="143"/>
      <c r="J535" s="97"/>
      <c r="K535" s="97"/>
    </row>
    <row r="536" spans="1:11" s="18" customFormat="1" ht="11.65" customHeight="1" x14ac:dyDescent="0.15">
      <c r="A536" s="138"/>
      <c r="B536" s="141"/>
      <c r="C536" s="142"/>
      <c r="D536" s="134"/>
      <c r="E536" s="1">
        <v>1</v>
      </c>
      <c r="F536" s="6" t="s">
        <v>4</v>
      </c>
      <c r="G536" s="93"/>
      <c r="H536" s="112"/>
      <c r="I536" s="144"/>
      <c r="J536" s="97"/>
      <c r="K536" s="97"/>
    </row>
    <row r="537" spans="1:11" s="18" customFormat="1" ht="11.65" customHeight="1" x14ac:dyDescent="0.15">
      <c r="A537" s="137"/>
      <c r="B537" s="139" t="s">
        <v>20</v>
      </c>
      <c r="C537" s="140"/>
      <c r="D537" s="133"/>
      <c r="E537" s="9"/>
      <c r="F537" s="10"/>
      <c r="G537" s="92"/>
      <c r="H537" s="113"/>
      <c r="I537" s="143"/>
      <c r="J537" s="97"/>
      <c r="K537" s="97"/>
    </row>
    <row r="538" spans="1:11" s="18" customFormat="1" ht="11.65" customHeight="1" x14ac:dyDescent="0.15">
      <c r="A538" s="138"/>
      <c r="B538" s="141"/>
      <c r="C538" s="142"/>
      <c r="D538" s="134"/>
      <c r="E538" s="1">
        <v>1</v>
      </c>
      <c r="F538" s="6" t="s">
        <v>4</v>
      </c>
      <c r="G538" s="93"/>
      <c r="H538" s="112"/>
      <c r="I538" s="144"/>
      <c r="J538" s="97"/>
      <c r="K538" s="97"/>
    </row>
    <row r="539" spans="1:11" s="18" customFormat="1" ht="11.65" customHeight="1" x14ac:dyDescent="0.15">
      <c r="A539" s="137"/>
      <c r="B539" s="208" t="s">
        <v>21</v>
      </c>
      <c r="C539" s="263"/>
      <c r="D539" s="133" t="s">
        <v>86</v>
      </c>
      <c r="E539" s="9"/>
      <c r="F539" s="10"/>
      <c r="G539" s="92"/>
      <c r="H539" s="113"/>
      <c r="I539" s="143"/>
      <c r="J539" s="97"/>
      <c r="K539" s="97"/>
    </row>
    <row r="540" spans="1:11" s="18" customFormat="1" ht="11.65" customHeight="1" x14ac:dyDescent="0.15">
      <c r="A540" s="138"/>
      <c r="B540" s="209"/>
      <c r="C540" s="264"/>
      <c r="D540" s="134"/>
      <c r="E540" s="1">
        <v>1</v>
      </c>
      <c r="F540" s="6" t="s">
        <v>4</v>
      </c>
      <c r="G540" s="93"/>
      <c r="H540" s="112"/>
      <c r="I540" s="144"/>
      <c r="J540" s="97"/>
      <c r="K540" s="97"/>
    </row>
    <row r="541" spans="1:11" s="18" customFormat="1" ht="11.65" customHeight="1" x14ac:dyDescent="0.15">
      <c r="A541" s="137"/>
      <c r="B541" s="179" t="s">
        <v>358</v>
      </c>
      <c r="C541" s="180"/>
      <c r="D541" s="133"/>
      <c r="E541" s="9"/>
      <c r="F541" s="10"/>
      <c r="G541" s="92"/>
      <c r="H541" s="113"/>
      <c r="I541" s="143"/>
      <c r="J541" s="97"/>
      <c r="K541" s="97"/>
    </row>
    <row r="542" spans="1:11" s="18" customFormat="1" ht="11.65" customHeight="1" x14ac:dyDescent="0.15">
      <c r="A542" s="138"/>
      <c r="B542" s="181"/>
      <c r="C542" s="182"/>
      <c r="D542" s="134"/>
      <c r="E542" s="1">
        <v>1</v>
      </c>
      <c r="F542" s="6" t="s">
        <v>34</v>
      </c>
      <c r="G542" s="93"/>
      <c r="H542" s="112"/>
      <c r="I542" s="144"/>
      <c r="J542" s="97"/>
      <c r="K542" s="97"/>
    </row>
    <row r="543" spans="1:11" s="18" customFormat="1" ht="11.65" customHeight="1" x14ac:dyDescent="0.15">
      <c r="A543" s="137"/>
      <c r="B543" s="179" t="s">
        <v>366</v>
      </c>
      <c r="C543" s="180"/>
      <c r="D543" s="191"/>
      <c r="E543" s="9"/>
      <c r="F543" s="10"/>
      <c r="G543" s="58"/>
      <c r="H543" s="113"/>
      <c r="I543" s="143"/>
      <c r="J543" s="97"/>
      <c r="K543" s="97"/>
    </row>
    <row r="544" spans="1:11" s="18" customFormat="1" ht="11.65" customHeight="1" x14ac:dyDescent="0.15">
      <c r="A544" s="138"/>
      <c r="B544" s="181"/>
      <c r="C544" s="182"/>
      <c r="D544" s="200"/>
      <c r="E544" s="1">
        <f>E500</f>
        <v>212</v>
      </c>
      <c r="F544" s="53" t="str">
        <f>F500</f>
        <v>ｔ</v>
      </c>
      <c r="G544" s="93"/>
      <c r="H544" s="112">
        <f>$E544*G544</f>
        <v>0</v>
      </c>
      <c r="I544" s="144"/>
      <c r="J544" s="97"/>
      <c r="K544" s="97"/>
    </row>
    <row r="545" spans="1:11" s="18" customFormat="1" ht="11.65" customHeight="1" x14ac:dyDescent="0.15">
      <c r="A545" s="137"/>
      <c r="B545" s="179" t="s">
        <v>362</v>
      </c>
      <c r="C545" s="180"/>
      <c r="D545" s="133"/>
      <c r="E545" s="9"/>
      <c r="F545" s="10"/>
      <c r="G545" s="92"/>
      <c r="H545" s="113"/>
      <c r="I545" s="143"/>
      <c r="J545" s="97"/>
      <c r="K545" s="97"/>
    </row>
    <row r="546" spans="1:11" s="18" customFormat="1" ht="11.65" customHeight="1" x14ac:dyDescent="0.15">
      <c r="A546" s="138"/>
      <c r="B546" s="181"/>
      <c r="C546" s="182"/>
      <c r="D546" s="134"/>
      <c r="E546" s="1">
        <f t="shared" ref="E546:F546" si="34">E502</f>
        <v>1</v>
      </c>
      <c r="F546" s="53" t="str">
        <f t="shared" si="34"/>
        <v>式</v>
      </c>
      <c r="G546" s="93"/>
      <c r="H546" s="112"/>
      <c r="I546" s="144"/>
      <c r="J546" s="97"/>
      <c r="K546" s="97"/>
    </row>
    <row r="547" spans="1:11" s="18" customFormat="1" ht="11.65" customHeight="1" x14ac:dyDescent="0.15">
      <c r="A547" s="137"/>
      <c r="B547" s="139" t="s">
        <v>363</v>
      </c>
      <c r="C547" s="140"/>
      <c r="D547" s="133" t="s">
        <v>364</v>
      </c>
      <c r="E547" s="9"/>
      <c r="F547" s="10"/>
      <c r="G547" s="92"/>
      <c r="H547" s="113"/>
      <c r="I547" s="143"/>
      <c r="J547" s="97"/>
      <c r="K547" s="97"/>
    </row>
    <row r="548" spans="1:11" s="18" customFormat="1" ht="11.65" customHeight="1" x14ac:dyDescent="0.15">
      <c r="A548" s="138"/>
      <c r="B548" s="141"/>
      <c r="C548" s="142"/>
      <c r="D548" s="134"/>
      <c r="E548" s="1">
        <f t="shared" ref="E548:F548" si="35">E504</f>
        <v>1</v>
      </c>
      <c r="F548" s="53" t="str">
        <f t="shared" si="35"/>
        <v>式</v>
      </c>
      <c r="G548" s="93"/>
      <c r="H548" s="112"/>
      <c r="I548" s="144"/>
      <c r="J548" s="97"/>
      <c r="K548" s="97"/>
    </row>
    <row r="549" spans="1:11" s="18" customFormat="1" ht="11.65" customHeight="1" x14ac:dyDescent="0.15">
      <c r="A549" s="137"/>
      <c r="B549" s="139" t="s">
        <v>365</v>
      </c>
      <c r="C549" s="140"/>
      <c r="D549" s="133"/>
      <c r="E549" s="9"/>
      <c r="F549" s="10"/>
      <c r="G549" s="58"/>
      <c r="H549" s="113"/>
      <c r="I549" s="143"/>
      <c r="J549" s="97"/>
      <c r="K549" s="97"/>
    </row>
    <row r="550" spans="1:11" s="18" customFormat="1" ht="11.65" customHeight="1" x14ac:dyDescent="0.15">
      <c r="A550" s="138"/>
      <c r="B550" s="141"/>
      <c r="C550" s="142"/>
      <c r="D550" s="134"/>
      <c r="E550" s="1">
        <f t="shared" ref="E550:F550" si="36">E506</f>
        <v>7121</v>
      </c>
      <c r="F550" s="53" t="str">
        <f t="shared" si="36"/>
        <v>ｔ</v>
      </c>
      <c r="G550" s="93"/>
      <c r="H550" s="112">
        <f>$E550*G550</f>
        <v>0</v>
      </c>
      <c r="I550" s="144"/>
      <c r="J550" s="97"/>
      <c r="K550" s="97"/>
    </row>
    <row r="551" spans="1:11" s="18" customFormat="1" ht="11.65" customHeight="1" x14ac:dyDescent="0.15">
      <c r="A551" s="137"/>
      <c r="B551" s="139" t="s">
        <v>339</v>
      </c>
      <c r="C551" s="140"/>
      <c r="D551" s="133" t="s">
        <v>180</v>
      </c>
      <c r="E551" s="9"/>
      <c r="F551" s="10"/>
      <c r="G551" s="58"/>
      <c r="H551" s="113"/>
      <c r="I551" s="143"/>
      <c r="J551" s="97"/>
      <c r="K551" s="97"/>
    </row>
    <row r="552" spans="1:11" s="18" customFormat="1" ht="11.65" customHeight="1" x14ac:dyDescent="0.15">
      <c r="A552" s="138"/>
      <c r="B552" s="141"/>
      <c r="C552" s="142"/>
      <c r="D552" s="134"/>
      <c r="E552" s="1">
        <f t="shared" ref="E552:F552" si="37">E508</f>
        <v>19</v>
      </c>
      <c r="F552" s="53" t="str">
        <f t="shared" si="37"/>
        <v>㎥</v>
      </c>
      <c r="G552" s="93"/>
      <c r="H552" s="112">
        <f>$E552*G552</f>
        <v>0</v>
      </c>
      <c r="I552" s="144"/>
      <c r="J552" s="97"/>
      <c r="K552" s="97"/>
    </row>
    <row r="553" spans="1:11" s="18" customFormat="1" ht="11.65" customHeight="1" x14ac:dyDescent="0.15">
      <c r="A553" s="137"/>
      <c r="B553" s="139" t="s">
        <v>340</v>
      </c>
      <c r="C553" s="140"/>
      <c r="D553" s="133" t="s">
        <v>203</v>
      </c>
      <c r="E553" s="9"/>
      <c r="F553" s="10"/>
      <c r="G553" s="92"/>
      <c r="H553" s="113"/>
      <c r="I553" s="143"/>
      <c r="J553" s="97"/>
      <c r="K553" s="97"/>
    </row>
    <row r="554" spans="1:11" s="18" customFormat="1" ht="11.65" customHeight="1" x14ac:dyDescent="0.15">
      <c r="A554" s="138"/>
      <c r="B554" s="141"/>
      <c r="C554" s="142"/>
      <c r="D554" s="134"/>
      <c r="E554" s="1">
        <f>E510</f>
        <v>1</v>
      </c>
      <c r="F554" s="53" t="str">
        <f>F510</f>
        <v>式</v>
      </c>
      <c r="G554" s="93"/>
      <c r="H554" s="112"/>
      <c r="I554" s="144"/>
      <c r="J554" s="97"/>
      <c r="K554" s="97"/>
    </row>
    <row r="555" spans="1:11" s="18" customFormat="1" ht="11.65" customHeight="1" x14ac:dyDescent="0.15">
      <c r="A555" s="137"/>
      <c r="B555" s="139" t="s">
        <v>341</v>
      </c>
      <c r="C555" s="140"/>
      <c r="D555" s="133" t="s">
        <v>18</v>
      </c>
      <c r="E555" s="9"/>
      <c r="F555" s="10"/>
      <c r="G555" s="92"/>
      <c r="H555" s="113"/>
      <c r="I555" s="143"/>
      <c r="J555" s="97"/>
      <c r="K555" s="97"/>
    </row>
    <row r="556" spans="1:11" s="18" customFormat="1" ht="11.65" customHeight="1" x14ac:dyDescent="0.15">
      <c r="A556" s="138"/>
      <c r="B556" s="141"/>
      <c r="C556" s="142"/>
      <c r="D556" s="134"/>
      <c r="E556" s="1">
        <f t="shared" ref="E556:F556" si="38">E512</f>
        <v>1</v>
      </c>
      <c r="F556" s="53" t="str">
        <f t="shared" si="38"/>
        <v>式</v>
      </c>
      <c r="G556" s="93"/>
      <c r="H556" s="112"/>
      <c r="I556" s="144"/>
      <c r="J556" s="97"/>
      <c r="K556" s="97"/>
    </row>
    <row r="557" spans="1:11" s="18" customFormat="1" ht="11.65" customHeight="1" x14ac:dyDescent="0.15">
      <c r="A557" s="137"/>
      <c r="B557" s="139" t="s">
        <v>342</v>
      </c>
      <c r="C557" s="140"/>
      <c r="D557" s="195" t="s">
        <v>338</v>
      </c>
      <c r="E557" s="9"/>
      <c r="F557" s="10"/>
      <c r="G557" s="58"/>
      <c r="H557" s="113"/>
      <c r="I557" s="176"/>
      <c r="J557" s="101"/>
      <c r="K557" s="101"/>
    </row>
    <row r="558" spans="1:11" s="18" customFormat="1" ht="11.65" customHeight="1" x14ac:dyDescent="0.15">
      <c r="A558" s="138"/>
      <c r="B558" s="141"/>
      <c r="C558" s="142"/>
      <c r="D558" s="196"/>
      <c r="E558" s="1">
        <f t="shared" ref="E558:F558" si="39">E514</f>
        <v>11</v>
      </c>
      <c r="F558" s="53" t="str">
        <f t="shared" si="39"/>
        <v>㎥</v>
      </c>
      <c r="G558" s="93"/>
      <c r="H558" s="112">
        <f>$E558*G558</f>
        <v>0</v>
      </c>
      <c r="I558" s="177"/>
      <c r="J558" s="101"/>
      <c r="K558" s="101"/>
    </row>
    <row r="559" spans="1:11" s="18" customFormat="1" ht="11.65" customHeight="1" x14ac:dyDescent="0.15">
      <c r="A559" s="137"/>
      <c r="B559" s="139" t="s">
        <v>343</v>
      </c>
      <c r="C559" s="140"/>
      <c r="D559" s="133"/>
      <c r="E559" s="9"/>
      <c r="F559" s="10"/>
      <c r="G559" s="92"/>
      <c r="H559" s="113"/>
      <c r="I559" s="143"/>
      <c r="J559" s="97"/>
      <c r="K559" s="97"/>
    </row>
    <row r="560" spans="1:11" s="18" customFormat="1" ht="11.65" customHeight="1" x14ac:dyDescent="0.15">
      <c r="A560" s="138"/>
      <c r="B560" s="141"/>
      <c r="C560" s="142"/>
      <c r="D560" s="134"/>
      <c r="E560" s="1">
        <f t="shared" ref="E560:F560" si="40">E516</f>
        <v>1</v>
      </c>
      <c r="F560" s="53" t="str">
        <f t="shared" si="40"/>
        <v>式</v>
      </c>
      <c r="G560" s="93"/>
      <c r="H560" s="112"/>
      <c r="I560" s="144"/>
      <c r="J560" s="97"/>
      <c r="K560" s="97"/>
    </row>
    <row r="561" spans="1:11" s="18" customFormat="1" ht="11.65" customHeight="1" x14ac:dyDescent="0.15">
      <c r="A561" s="137"/>
      <c r="B561" s="141" t="s">
        <v>344</v>
      </c>
      <c r="C561" s="142"/>
      <c r="D561" s="134" t="s">
        <v>84</v>
      </c>
      <c r="E561" s="9"/>
      <c r="F561" s="10"/>
      <c r="G561" s="92"/>
      <c r="H561" s="113"/>
      <c r="I561" s="176"/>
      <c r="J561" s="101"/>
      <c r="K561" s="101"/>
    </row>
    <row r="562" spans="1:11" s="18" customFormat="1" ht="11.65" customHeight="1" x14ac:dyDescent="0.15">
      <c r="A562" s="138"/>
      <c r="B562" s="233"/>
      <c r="C562" s="234"/>
      <c r="D562" s="147"/>
      <c r="E562" s="1">
        <f t="shared" ref="E562:F562" si="41">E518</f>
        <v>1</v>
      </c>
      <c r="F562" s="53" t="str">
        <f t="shared" si="41"/>
        <v>式</v>
      </c>
      <c r="G562" s="93"/>
      <c r="H562" s="112"/>
      <c r="I562" s="177"/>
      <c r="J562" s="101"/>
      <c r="K562" s="101"/>
    </row>
    <row r="563" spans="1:11" s="18" customFormat="1" ht="11.65" customHeight="1" x14ac:dyDescent="0.15">
      <c r="A563" s="137"/>
      <c r="B563" s="141"/>
      <c r="C563" s="142"/>
      <c r="D563" s="71"/>
      <c r="E563" s="133"/>
      <c r="F563" s="133"/>
      <c r="G563" s="64"/>
      <c r="H563" s="187"/>
      <c r="I563" s="143"/>
      <c r="J563" s="97"/>
      <c r="K563" s="97"/>
    </row>
    <row r="564" spans="1:11" s="18" customFormat="1" ht="11.65" customHeight="1" x14ac:dyDescent="0.15">
      <c r="A564" s="138"/>
      <c r="B564" s="233"/>
      <c r="C564" s="234"/>
      <c r="D564" s="71"/>
      <c r="E564" s="134"/>
      <c r="F564" s="134"/>
      <c r="G564" s="65"/>
      <c r="H564" s="188"/>
      <c r="I564" s="144"/>
      <c r="J564" s="97"/>
      <c r="K564" s="97"/>
    </row>
    <row r="565" spans="1:11" s="18" customFormat="1" ht="11.65" customHeight="1" x14ac:dyDescent="0.15">
      <c r="A565" s="145"/>
      <c r="B565" s="139"/>
      <c r="C565" s="140"/>
      <c r="D565" s="133"/>
      <c r="E565" s="133"/>
      <c r="F565" s="133"/>
      <c r="G565" s="64"/>
      <c r="H565" s="187"/>
      <c r="I565" s="174"/>
      <c r="J565" s="98"/>
      <c r="K565" s="98"/>
    </row>
    <row r="566" spans="1:11" s="18" customFormat="1" ht="11.65" customHeight="1" x14ac:dyDescent="0.15">
      <c r="A566" s="146"/>
      <c r="B566" s="141"/>
      <c r="C566" s="142"/>
      <c r="D566" s="134"/>
      <c r="E566" s="134"/>
      <c r="F566" s="134"/>
      <c r="G566" s="65"/>
      <c r="H566" s="188"/>
      <c r="I566" s="175"/>
      <c r="J566" s="98"/>
      <c r="K566" s="98"/>
    </row>
    <row r="567" spans="1:11" s="18" customFormat="1" ht="11.65" customHeight="1" x14ac:dyDescent="0.15">
      <c r="A567" s="137"/>
      <c r="B567" s="141"/>
      <c r="C567" s="142"/>
      <c r="D567" s="134"/>
      <c r="E567" s="295"/>
      <c r="F567" s="295"/>
      <c r="G567" s="58"/>
      <c r="H567" s="187"/>
      <c r="I567" s="174"/>
      <c r="J567" s="97"/>
      <c r="K567" s="97"/>
    </row>
    <row r="568" spans="1:11" s="18" customFormat="1" ht="11.65" customHeight="1" x14ac:dyDescent="0.15">
      <c r="A568" s="138"/>
      <c r="B568" s="233"/>
      <c r="C568" s="234"/>
      <c r="D568" s="147"/>
      <c r="E568" s="296"/>
      <c r="F568" s="296"/>
      <c r="G568" s="57"/>
      <c r="H568" s="188"/>
      <c r="I568" s="175"/>
      <c r="J568" s="97"/>
      <c r="K568" s="97"/>
    </row>
    <row r="569" spans="1:11" s="18" customFormat="1" ht="11.65" customHeight="1" x14ac:dyDescent="0.15">
      <c r="A569" s="145"/>
      <c r="B569" s="141"/>
      <c r="C569" s="142"/>
      <c r="D569" s="134"/>
      <c r="E569" s="7"/>
      <c r="F569" s="8"/>
      <c r="G569" s="58"/>
      <c r="H569" s="113"/>
      <c r="I569" s="143"/>
      <c r="J569" s="97"/>
      <c r="K569" s="97"/>
    </row>
    <row r="570" spans="1:11" s="18" customFormat="1" ht="11.65" customHeight="1" x14ac:dyDescent="0.15">
      <c r="A570" s="146"/>
      <c r="B570" s="233"/>
      <c r="C570" s="234"/>
      <c r="D570" s="147"/>
      <c r="E570" s="1"/>
      <c r="F570" s="6"/>
      <c r="G570" s="57"/>
      <c r="H570" s="112"/>
      <c r="I570" s="144"/>
      <c r="J570" s="97"/>
      <c r="K570" s="97"/>
    </row>
    <row r="571" spans="1:11" s="18" customFormat="1" ht="11.65" customHeight="1" x14ac:dyDescent="0.15">
      <c r="A571" s="137"/>
      <c r="B571" s="167" t="s">
        <v>89</v>
      </c>
      <c r="C571" s="168"/>
      <c r="D571" s="191"/>
      <c r="E571" s="9"/>
      <c r="F571" s="10"/>
      <c r="G571" s="58"/>
      <c r="H571" s="113"/>
      <c r="I571" s="143"/>
      <c r="J571" s="97"/>
      <c r="K571" s="97"/>
    </row>
    <row r="572" spans="1:11" s="18" customFormat="1" ht="11.65" customHeight="1" x14ac:dyDescent="0.15">
      <c r="A572" s="190"/>
      <c r="B572" s="185"/>
      <c r="C572" s="186"/>
      <c r="D572" s="192"/>
      <c r="E572" s="11"/>
      <c r="F572" s="12"/>
      <c r="G572" s="60"/>
      <c r="H572" s="115">
        <f>SUM(H535:H571)</f>
        <v>0</v>
      </c>
      <c r="I572" s="173"/>
      <c r="J572" s="97"/>
      <c r="K572" s="97"/>
    </row>
    <row r="573" spans="1:11" s="18" customFormat="1" ht="11.65" customHeight="1" x14ac:dyDescent="0.15">
      <c r="A573" s="149" t="s">
        <v>357</v>
      </c>
      <c r="B573" s="150"/>
      <c r="C573" s="150"/>
      <c r="D573" s="150"/>
      <c r="E573" s="43"/>
      <c r="F573" s="46"/>
      <c r="G573" s="46"/>
      <c r="H573" s="117"/>
      <c r="I573" s="153" t="s">
        <v>74</v>
      </c>
      <c r="J573" s="99"/>
      <c r="K573" s="99"/>
    </row>
    <row r="574" spans="1:11" s="18" customFormat="1" ht="11.65" customHeight="1" x14ac:dyDescent="0.15">
      <c r="A574" s="151"/>
      <c r="B574" s="152"/>
      <c r="C574" s="152"/>
      <c r="D574" s="152"/>
      <c r="E574" s="44"/>
      <c r="F574" s="25"/>
      <c r="G574" s="25"/>
      <c r="H574" s="118"/>
      <c r="I574" s="154"/>
      <c r="J574" s="99"/>
      <c r="K574" s="99"/>
    </row>
    <row r="575" spans="1:11" s="18" customFormat="1" ht="11.65" customHeight="1" x14ac:dyDescent="0.15">
      <c r="A575" s="155" t="s">
        <v>0</v>
      </c>
      <c r="B575" s="129" t="s">
        <v>431</v>
      </c>
      <c r="C575" s="157"/>
      <c r="D575" s="159" t="s">
        <v>3</v>
      </c>
      <c r="E575" s="161" t="s">
        <v>1</v>
      </c>
      <c r="F575" s="163" t="s">
        <v>2</v>
      </c>
      <c r="G575" s="129" t="s">
        <v>432</v>
      </c>
      <c r="H575" s="131" t="s">
        <v>433</v>
      </c>
      <c r="I575" s="165" t="s">
        <v>434</v>
      </c>
    </row>
    <row r="576" spans="1:11" s="18" customFormat="1" ht="11.65" customHeight="1" x14ac:dyDescent="0.15">
      <c r="A576" s="156"/>
      <c r="B576" s="130"/>
      <c r="C576" s="158"/>
      <c r="D576" s="160"/>
      <c r="E576" s="162"/>
      <c r="F576" s="164"/>
      <c r="G576" s="130"/>
      <c r="H576" s="132"/>
      <c r="I576" s="166"/>
    </row>
    <row r="577" spans="1:11" s="18" customFormat="1" ht="11.65" customHeight="1" x14ac:dyDescent="0.15">
      <c r="A577" s="137" t="s">
        <v>115</v>
      </c>
      <c r="B577" s="139" t="s">
        <v>116</v>
      </c>
      <c r="C577" s="140"/>
      <c r="D577" s="133"/>
      <c r="E577" s="9"/>
      <c r="F577" s="10"/>
      <c r="G577" s="59"/>
      <c r="H577" s="113"/>
      <c r="I577" s="143"/>
      <c r="J577" s="97"/>
      <c r="K577" s="97"/>
    </row>
    <row r="578" spans="1:11" s="18" customFormat="1" ht="11.65" customHeight="1" x14ac:dyDescent="0.15">
      <c r="A578" s="138"/>
      <c r="B578" s="141"/>
      <c r="C578" s="142"/>
      <c r="D578" s="134"/>
      <c r="E578" s="1"/>
      <c r="F578" s="6"/>
      <c r="G578" s="57"/>
      <c r="H578" s="112"/>
      <c r="I578" s="144"/>
      <c r="J578" s="97"/>
      <c r="K578" s="97"/>
    </row>
    <row r="579" spans="1:11" s="18" customFormat="1" ht="11.65" customHeight="1" x14ac:dyDescent="0.15">
      <c r="A579" s="137" t="s">
        <v>154</v>
      </c>
      <c r="B579" s="139" t="s">
        <v>345</v>
      </c>
      <c r="C579" s="140"/>
      <c r="D579" s="133"/>
      <c r="E579" s="9"/>
      <c r="F579" s="10"/>
      <c r="G579" s="58"/>
      <c r="H579" s="113"/>
      <c r="I579" s="135"/>
      <c r="J579" s="49"/>
      <c r="K579" s="49"/>
    </row>
    <row r="580" spans="1:11" s="18" customFormat="1" ht="11.65" customHeight="1" x14ac:dyDescent="0.15">
      <c r="A580" s="138"/>
      <c r="B580" s="141"/>
      <c r="C580" s="142"/>
      <c r="D580" s="134"/>
      <c r="E580" s="1"/>
      <c r="F580" s="6"/>
      <c r="G580" s="57"/>
      <c r="H580" s="112"/>
      <c r="I580" s="136"/>
      <c r="J580" s="49"/>
      <c r="K580" s="49"/>
    </row>
    <row r="581" spans="1:11" s="18" customFormat="1" ht="11.65" customHeight="1" x14ac:dyDescent="0.15">
      <c r="A581" s="137"/>
      <c r="B581" s="139" t="s">
        <v>23</v>
      </c>
      <c r="C581" s="140"/>
      <c r="D581" s="133" t="s">
        <v>334</v>
      </c>
      <c r="E581" s="9"/>
      <c r="F581" s="10"/>
      <c r="G581" s="92"/>
      <c r="H581" s="113"/>
      <c r="I581" s="294"/>
      <c r="J581" s="95"/>
      <c r="K581" s="95"/>
    </row>
    <row r="582" spans="1:11" s="18" customFormat="1" ht="11.25" customHeight="1" x14ac:dyDescent="0.15">
      <c r="A582" s="138"/>
      <c r="B582" s="141"/>
      <c r="C582" s="142"/>
      <c r="D582" s="134"/>
      <c r="E582" s="1">
        <v>1</v>
      </c>
      <c r="F582" s="6" t="s">
        <v>4</v>
      </c>
      <c r="G582" s="93"/>
      <c r="H582" s="112"/>
      <c r="I582" s="262"/>
      <c r="J582" s="95"/>
      <c r="K582" s="95"/>
    </row>
    <row r="583" spans="1:11" s="18" customFormat="1" ht="11.65" customHeight="1" x14ac:dyDescent="0.15">
      <c r="A583" s="137"/>
      <c r="B583" s="139" t="s">
        <v>35</v>
      </c>
      <c r="C583" s="140"/>
      <c r="D583" s="133" t="s">
        <v>82</v>
      </c>
      <c r="E583" s="9"/>
      <c r="F583" s="10"/>
      <c r="G583" s="58"/>
      <c r="H583" s="113"/>
      <c r="I583" s="174"/>
      <c r="J583" s="98"/>
      <c r="K583" s="98"/>
    </row>
    <row r="584" spans="1:11" s="18" customFormat="1" ht="11.65" customHeight="1" x14ac:dyDescent="0.15">
      <c r="A584" s="138"/>
      <c r="B584" s="141"/>
      <c r="C584" s="142"/>
      <c r="D584" s="134"/>
      <c r="E584" s="16">
        <v>373</v>
      </c>
      <c r="F584" s="6" t="s">
        <v>108</v>
      </c>
      <c r="G584" s="93"/>
      <c r="H584" s="112">
        <f>$E584*G584</f>
        <v>0</v>
      </c>
      <c r="I584" s="175"/>
      <c r="J584" s="98"/>
      <c r="K584" s="98"/>
    </row>
    <row r="585" spans="1:11" s="18" customFormat="1" ht="11.65" customHeight="1" x14ac:dyDescent="0.15">
      <c r="A585" s="37"/>
      <c r="B585" s="139" t="s">
        <v>424</v>
      </c>
      <c r="C585" s="140"/>
      <c r="D585" s="13" t="s">
        <v>198</v>
      </c>
      <c r="E585" s="9"/>
      <c r="F585" s="10"/>
      <c r="G585" s="58"/>
      <c r="H585" s="113"/>
      <c r="I585" s="81"/>
      <c r="J585" s="97"/>
      <c r="K585" s="97"/>
    </row>
    <row r="586" spans="1:11" s="18" customFormat="1" ht="11.65" customHeight="1" x14ac:dyDescent="0.15">
      <c r="A586" s="38"/>
      <c r="B586" s="141"/>
      <c r="C586" s="142"/>
      <c r="D586" s="15" t="s">
        <v>75</v>
      </c>
      <c r="E586" s="16">
        <v>256</v>
      </c>
      <c r="F586" s="6" t="s">
        <v>108</v>
      </c>
      <c r="G586" s="93"/>
      <c r="H586" s="112">
        <f>$E586*G586</f>
        <v>0</v>
      </c>
      <c r="I586" s="91"/>
      <c r="J586" s="100"/>
      <c r="K586" s="100"/>
    </row>
    <row r="587" spans="1:11" s="18" customFormat="1" ht="11.65" customHeight="1" x14ac:dyDescent="0.15">
      <c r="A587" s="37"/>
      <c r="B587" s="139" t="s">
        <v>425</v>
      </c>
      <c r="C587" s="140"/>
      <c r="D587" s="133"/>
      <c r="E587" s="9"/>
      <c r="F587" s="10"/>
      <c r="G587" s="58"/>
      <c r="H587" s="113"/>
      <c r="I587" s="81"/>
      <c r="J587" s="97"/>
      <c r="K587" s="97"/>
    </row>
    <row r="588" spans="1:11" s="18" customFormat="1" ht="11.65" customHeight="1" x14ac:dyDescent="0.15">
      <c r="A588" s="38"/>
      <c r="B588" s="141"/>
      <c r="C588" s="142"/>
      <c r="D588" s="134"/>
      <c r="E588" s="1">
        <v>391</v>
      </c>
      <c r="F588" s="6" t="s">
        <v>108</v>
      </c>
      <c r="G588" s="93"/>
      <c r="H588" s="112">
        <f>$E588*G588</f>
        <v>0</v>
      </c>
      <c r="I588" s="83"/>
      <c r="J588" s="97"/>
      <c r="K588" s="97"/>
    </row>
    <row r="589" spans="1:11" s="18" customFormat="1" ht="11.65" customHeight="1" x14ac:dyDescent="0.15">
      <c r="A589" s="137"/>
      <c r="B589" s="139" t="s">
        <v>426</v>
      </c>
      <c r="C589" s="140"/>
      <c r="D589" s="133"/>
      <c r="E589" s="9"/>
      <c r="F589" s="10"/>
      <c r="G589" s="58"/>
      <c r="H589" s="113"/>
      <c r="I589" s="174"/>
      <c r="J589" s="98"/>
      <c r="K589" s="98"/>
    </row>
    <row r="590" spans="1:11" s="18" customFormat="1" ht="11.65" customHeight="1" x14ac:dyDescent="0.15">
      <c r="A590" s="138"/>
      <c r="B590" s="141"/>
      <c r="C590" s="142"/>
      <c r="D590" s="134"/>
      <c r="E590" s="1">
        <v>1078</v>
      </c>
      <c r="F590" s="6" t="s">
        <v>108</v>
      </c>
      <c r="G590" s="93"/>
      <c r="H590" s="112">
        <f>$E590*G590</f>
        <v>0</v>
      </c>
      <c r="I590" s="175"/>
      <c r="J590" s="98"/>
      <c r="K590" s="98"/>
    </row>
    <row r="591" spans="1:11" s="18" customFormat="1" ht="11.65" customHeight="1" x14ac:dyDescent="0.15">
      <c r="A591" s="137"/>
      <c r="B591" s="139" t="s">
        <v>427</v>
      </c>
      <c r="C591" s="140"/>
      <c r="D591" s="133"/>
      <c r="E591" s="9"/>
      <c r="F591" s="10"/>
      <c r="G591" s="58"/>
      <c r="H591" s="113"/>
      <c r="I591" s="294"/>
      <c r="J591" s="95"/>
      <c r="K591" s="95"/>
    </row>
    <row r="592" spans="1:11" s="18" customFormat="1" ht="11.65" customHeight="1" x14ac:dyDescent="0.15">
      <c r="A592" s="138"/>
      <c r="B592" s="141"/>
      <c r="C592" s="142"/>
      <c r="D592" s="134"/>
      <c r="E592" s="1">
        <v>23</v>
      </c>
      <c r="F592" s="6" t="s">
        <v>108</v>
      </c>
      <c r="G592" s="93"/>
      <c r="H592" s="112">
        <f>$E592*G592</f>
        <v>0</v>
      </c>
      <c r="I592" s="262"/>
      <c r="J592" s="95"/>
      <c r="K592" s="95"/>
    </row>
    <row r="593" spans="1:11" s="18" customFormat="1" ht="11.65" customHeight="1" x14ac:dyDescent="0.15">
      <c r="A593" s="137"/>
      <c r="B593" s="139" t="s">
        <v>428</v>
      </c>
      <c r="C593" s="140"/>
      <c r="D593" s="222" t="s">
        <v>199</v>
      </c>
      <c r="E593" s="9"/>
      <c r="F593" s="10"/>
      <c r="G593" s="58"/>
      <c r="H593" s="113"/>
      <c r="I593" s="174"/>
      <c r="J593" s="98"/>
      <c r="K593" s="98"/>
    </row>
    <row r="594" spans="1:11" s="18" customFormat="1" ht="11.65" customHeight="1" x14ac:dyDescent="0.15">
      <c r="A594" s="138"/>
      <c r="B594" s="141"/>
      <c r="C594" s="142"/>
      <c r="D594" s="223"/>
      <c r="E594" s="1">
        <v>25</v>
      </c>
      <c r="F594" s="6" t="s">
        <v>108</v>
      </c>
      <c r="G594" s="93"/>
      <c r="H594" s="112">
        <f>$E594*G594</f>
        <v>0</v>
      </c>
      <c r="I594" s="175"/>
      <c r="J594" s="98"/>
      <c r="K594" s="98"/>
    </row>
    <row r="595" spans="1:11" s="18" customFormat="1" ht="11.65" customHeight="1" x14ac:dyDescent="0.15">
      <c r="A595" s="137"/>
      <c r="B595" s="139" t="s">
        <v>429</v>
      </c>
      <c r="C595" s="140"/>
      <c r="D595" s="222"/>
      <c r="E595" s="9"/>
      <c r="F595" s="10"/>
      <c r="G595" s="58"/>
      <c r="H595" s="113"/>
      <c r="I595" s="174"/>
      <c r="J595" s="98"/>
      <c r="K595" s="98"/>
    </row>
    <row r="596" spans="1:11" s="18" customFormat="1" ht="11.65" customHeight="1" x14ac:dyDescent="0.15">
      <c r="A596" s="138"/>
      <c r="B596" s="141"/>
      <c r="C596" s="142"/>
      <c r="D596" s="223"/>
      <c r="E596" s="1">
        <v>238</v>
      </c>
      <c r="F596" s="6" t="s">
        <v>108</v>
      </c>
      <c r="G596" s="93"/>
      <c r="H596" s="112">
        <f>$E596*G596</f>
        <v>0</v>
      </c>
      <c r="I596" s="175"/>
      <c r="J596" s="98"/>
      <c r="K596" s="98"/>
    </row>
    <row r="597" spans="1:11" s="18" customFormat="1" ht="11.65" customHeight="1" x14ac:dyDescent="0.15">
      <c r="A597" s="37"/>
      <c r="B597" s="179" t="s">
        <v>430</v>
      </c>
      <c r="C597" s="180"/>
      <c r="D597" s="71"/>
      <c r="E597" s="9"/>
      <c r="F597" s="8"/>
      <c r="G597" s="58"/>
      <c r="H597" s="113"/>
      <c r="I597" s="81"/>
      <c r="J597" s="97"/>
      <c r="K597" s="97"/>
    </row>
    <row r="598" spans="1:11" s="18" customFormat="1" ht="11.65" customHeight="1" x14ac:dyDescent="0.15">
      <c r="A598" s="38"/>
      <c r="B598" s="181"/>
      <c r="C598" s="182"/>
      <c r="D598" s="71"/>
      <c r="E598" s="1">
        <v>255</v>
      </c>
      <c r="F598" s="6" t="s">
        <v>418</v>
      </c>
      <c r="G598" s="93"/>
      <c r="H598" s="112">
        <f>$E598*G598</f>
        <v>0</v>
      </c>
      <c r="I598" s="83"/>
      <c r="J598" s="97"/>
      <c r="K598" s="97"/>
    </row>
    <row r="599" spans="1:11" s="18" customFormat="1" ht="11.65" customHeight="1" x14ac:dyDescent="0.15">
      <c r="A599" s="137"/>
      <c r="B599" s="281" t="s">
        <v>164</v>
      </c>
      <c r="C599" s="282"/>
      <c r="D599" s="133"/>
      <c r="E599" s="9"/>
      <c r="F599" s="10"/>
      <c r="G599" s="59"/>
      <c r="H599" s="113"/>
      <c r="I599" s="143"/>
      <c r="J599" s="97"/>
      <c r="K599" s="97"/>
    </row>
    <row r="600" spans="1:11" s="18" customFormat="1" ht="11.65" customHeight="1" x14ac:dyDescent="0.15">
      <c r="A600" s="138"/>
      <c r="B600" s="283"/>
      <c r="C600" s="284"/>
      <c r="D600" s="134"/>
      <c r="E600" s="1"/>
      <c r="F600" s="6"/>
      <c r="G600" s="57"/>
      <c r="H600" s="112">
        <f>SUM(H581:H599)</f>
        <v>0</v>
      </c>
      <c r="I600" s="144"/>
      <c r="J600" s="97"/>
      <c r="K600" s="97"/>
    </row>
    <row r="601" spans="1:11" s="18" customFormat="1" ht="11.65" customHeight="1" x14ac:dyDescent="0.15">
      <c r="A601" s="137"/>
      <c r="B601" s="139"/>
      <c r="C601" s="140"/>
      <c r="D601" s="17"/>
      <c r="E601" s="9"/>
      <c r="F601" s="8"/>
      <c r="G601" s="59"/>
      <c r="H601" s="114"/>
      <c r="I601" s="174"/>
      <c r="J601" s="98"/>
      <c r="K601" s="98"/>
    </row>
    <row r="602" spans="1:11" s="18" customFormat="1" ht="11.65" customHeight="1" x14ac:dyDescent="0.15">
      <c r="A602" s="138"/>
      <c r="B602" s="141"/>
      <c r="C602" s="142"/>
      <c r="D602" s="15"/>
      <c r="E602" s="1"/>
      <c r="F602" s="6"/>
      <c r="G602" s="57"/>
      <c r="H602" s="112"/>
      <c r="I602" s="175"/>
      <c r="J602" s="98"/>
      <c r="K602" s="98"/>
    </row>
    <row r="603" spans="1:11" s="18" customFormat="1" ht="11.65" customHeight="1" x14ac:dyDescent="0.15">
      <c r="A603" s="137" t="s">
        <v>155</v>
      </c>
      <c r="B603" s="139" t="s">
        <v>372</v>
      </c>
      <c r="C603" s="140"/>
      <c r="D603" s="133"/>
      <c r="E603" s="9"/>
      <c r="F603" s="10"/>
      <c r="G603" s="58"/>
      <c r="H603" s="113"/>
      <c r="I603" s="174"/>
      <c r="J603" s="98"/>
      <c r="K603" s="98"/>
    </row>
    <row r="604" spans="1:11" s="18" customFormat="1" ht="11.65" customHeight="1" x14ac:dyDescent="0.15">
      <c r="A604" s="138"/>
      <c r="B604" s="141"/>
      <c r="C604" s="142"/>
      <c r="D604" s="134"/>
      <c r="E604" s="1"/>
      <c r="F604" s="6"/>
      <c r="G604" s="57"/>
      <c r="H604" s="112"/>
      <c r="I604" s="175"/>
      <c r="J604" s="98"/>
      <c r="K604" s="98"/>
    </row>
    <row r="605" spans="1:11" s="50" customFormat="1" ht="11.65" customHeight="1" x14ac:dyDescent="0.15">
      <c r="A605" s="145"/>
      <c r="B605" s="139" t="s">
        <v>119</v>
      </c>
      <c r="C605" s="140"/>
      <c r="D605" s="133"/>
      <c r="E605" s="9"/>
      <c r="F605" s="10"/>
      <c r="G605" s="58"/>
      <c r="H605" s="113"/>
      <c r="I605" s="174"/>
      <c r="J605" s="98"/>
      <c r="K605" s="98"/>
    </row>
    <row r="606" spans="1:11" s="50" customFormat="1" ht="11.65" customHeight="1" x14ac:dyDescent="0.15">
      <c r="A606" s="146"/>
      <c r="B606" s="141"/>
      <c r="C606" s="142"/>
      <c r="D606" s="134"/>
      <c r="E606" s="26">
        <v>52.5</v>
      </c>
      <c r="F606" s="6" t="s">
        <v>108</v>
      </c>
      <c r="G606" s="93"/>
      <c r="H606" s="112">
        <f>$E606*G606</f>
        <v>0</v>
      </c>
      <c r="I606" s="175"/>
      <c r="J606" s="98"/>
      <c r="K606" s="98"/>
    </row>
    <row r="607" spans="1:11" s="18" customFormat="1" ht="11.65" customHeight="1" x14ac:dyDescent="0.15">
      <c r="A607" s="137"/>
      <c r="B607" s="139" t="s">
        <v>373</v>
      </c>
      <c r="C607" s="140"/>
      <c r="D607" s="133"/>
      <c r="E607" s="9"/>
      <c r="F607" s="10"/>
      <c r="G607" s="92"/>
      <c r="H607" s="113"/>
      <c r="I607" s="143"/>
      <c r="J607" s="97"/>
      <c r="K607" s="97"/>
    </row>
    <row r="608" spans="1:11" s="18" customFormat="1" ht="11.65" customHeight="1" x14ac:dyDescent="0.15">
      <c r="A608" s="138"/>
      <c r="B608" s="141"/>
      <c r="C608" s="142"/>
      <c r="D608" s="134"/>
      <c r="E608" s="1">
        <v>1</v>
      </c>
      <c r="F608" s="6" t="s">
        <v>34</v>
      </c>
      <c r="G608" s="93"/>
      <c r="H608" s="112"/>
      <c r="I608" s="144"/>
      <c r="J608" s="97"/>
      <c r="K608" s="97"/>
    </row>
    <row r="609" spans="1:11" s="18" customFormat="1" ht="11.65" customHeight="1" x14ac:dyDescent="0.15">
      <c r="A609" s="145"/>
      <c r="B609" s="139" t="s">
        <v>403</v>
      </c>
      <c r="C609" s="140"/>
      <c r="D609" s="133" t="s">
        <v>404</v>
      </c>
      <c r="E609" s="9"/>
      <c r="F609" s="10"/>
      <c r="G609" s="58"/>
      <c r="H609" s="113"/>
      <c r="I609" s="174"/>
      <c r="J609" s="98"/>
      <c r="K609" s="98"/>
    </row>
    <row r="610" spans="1:11" s="18" customFormat="1" ht="11.65" customHeight="1" x14ac:dyDescent="0.15">
      <c r="A610" s="146"/>
      <c r="B610" s="141"/>
      <c r="C610" s="142"/>
      <c r="D610" s="134"/>
      <c r="E610" s="1">
        <v>36</v>
      </c>
      <c r="F610" s="6" t="s">
        <v>108</v>
      </c>
      <c r="G610" s="93"/>
      <c r="H610" s="112">
        <f>$E610*G610</f>
        <v>0</v>
      </c>
      <c r="I610" s="175"/>
      <c r="J610" s="98"/>
      <c r="K610" s="98"/>
    </row>
    <row r="611" spans="1:11" s="18" customFormat="1" ht="11.65" customHeight="1" x14ac:dyDescent="0.15">
      <c r="A611" s="145"/>
      <c r="B611" s="167" t="s">
        <v>179</v>
      </c>
      <c r="C611" s="267"/>
      <c r="D611" s="39"/>
      <c r="E611" s="9"/>
      <c r="F611" s="10"/>
      <c r="G611" s="92"/>
      <c r="H611" s="113"/>
      <c r="I611" s="143"/>
      <c r="J611" s="97"/>
      <c r="K611" s="97"/>
    </row>
    <row r="612" spans="1:11" s="18" customFormat="1" ht="11.65" customHeight="1" x14ac:dyDescent="0.15">
      <c r="A612" s="146"/>
      <c r="B612" s="268"/>
      <c r="C612" s="269"/>
      <c r="D612" s="31"/>
      <c r="E612" s="1"/>
      <c r="F612" s="6"/>
      <c r="G612" s="93"/>
      <c r="H612" s="112">
        <f>SUM(H605:H611)</f>
        <v>0</v>
      </c>
      <c r="I612" s="144"/>
      <c r="J612" s="97"/>
      <c r="K612" s="97"/>
    </row>
    <row r="613" spans="1:11" s="18" customFormat="1" ht="11.65" customHeight="1" x14ac:dyDescent="0.15">
      <c r="A613" s="137"/>
      <c r="B613" s="139"/>
      <c r="C613" s="140"/>
      <c r="D613" s="133"/>
      <c r="E613" s="9"/>
      <c r="F613" s="10"/>
      <c r="G613" s="66"/>
      <c r="H613" s="122"/>
      <c r="I613" s="135"/>
      <c r="J613" s="49"/>
      <c r="K613" s="49"/>
    </row>
    <row r="614" spans="1:11" s="18" customFormat="1" ht="11.65" customHeight="1" x14ac:dyDescent="0.15">
      <c r="A614" s="138"/>
      <c r="B614" s="141"/>
      <c r="C614" s="142"/>
      <c r="D614" s="134"/>
      <c r="E614" s="1"/>
      <c r="F614" s="6"/>
      <c r="G614" s="67"/>
      <c r="H614" s="123"/>
      <c r="I614" s="136"/>
      <c r="J614" s="49"/>
      <c r="K614" s="49"/>
    </row>
    <row r="615" spans="1:11" s="18" customFormat="1" ht="11.65" customHeight="1" x14ac:dyDescent="0.15">
      <c r="A615" s="137"/>
      <c r="B615" s="167" t="s">
        <v>90</v>
      </c>
      <c r="C615" s="168"/>
      <c r="D615" s="191"/>
      <c r="E615" s="9"/>
      <c r="F615" s="10"/>
      <c r="G615" s="58"/>
      <c r="H615" s="113"/>
      <c r="I615" s="143"/>
      <c r="J615" s="97"/>
      <c r="K615" s="97"/>
    </row>
    <row r="616" spans="1:11" s="18" customFormat="1" ht="11.65" customHeight="1" x14ac:dyDescent="0.15">
      <c r="A616" s="190"/>
      <c r="B616" s="185"/>
      <c r="C616" s="186"/>
      <c r="D616" s="192"/>
      <c r="E616" s="11"/>
      <c r="F616" s="12"/>
      <c r="G616" s="60"/>
      <c r="H616" s="115">
        <f>H600+H612</f>
        <v>0</v>
      </c>
      <c r="I616" s="173"/>
      <c r="J616" s="97"/>
      <c r="K616" s="97"/>
    </row>
    <row r="617" spans="1:11" s="18" customFormat="1" ht="11.65" customHeight="1" x14ac:dyDescent="0.15">
      <c r="A617" s="149" t="s">
        <v>399</v>
      </c>
      <c r="B617" s="150"/>
      <c r="C617" s="150"/>
      <c r="D617" s="150"/>
      <c r="E617" s="43"/>
      <c r="F617" s="46"/>
      <c r="G617" s="46"/>
      <c r="H617" s="117"/>
      <c r="I617" s="153" t="s">
        <v>74</v>
      </c>
      <c r="J617" s="99"/>
      <c r="K617" s="99"/>
    </row>
    <row r="618" spans="1:11" s="18" customFormat="1" ht="11.65" customHeight="1" x14ac:dyDescent="0.15">
      <c r="A618" s="151"/>
      <c r="B618" s="152"/>
      <c r="C618" s="152"/>
      <c r="D618" s="152"/>
      <c r="E618" s="44"/>
      <c r="F618" s="25"/>
      <c r="G618" s="25"/>
      <c r="H618" s="118"/>
      <c r="I618" s="154"/>
      <c r="J618" s="99"/>
      <c r="K618" s="99"/>
    </row>
    <row r="619" spans="1:11" s="18" customFormat="1" ht="11.65" customHeight="1" x14ac:dyDescent="0.15">
      <c r="A619" s="155" t="s">
        <v>0</v>
      </c>
      <c r="B619" s="129" t="s">
        <v>431</v>
      </c>
      <c r="C619" s="157"/>
      <c r="D619" s="159" t="s">
        <v>3</v>
      </c>
      <c r="E619" s="161" t="s">
        <v>1</v>
      </c>
      <c r="F619" s="163" t="s">
        <v>2</v>
      </c>
      <c r="G619" s="129" t="s">
        <v>432</v>
      </c>
      <c r="H619" s="131" t="s">
        <v>433</v>
      </c>
      <c r="I619" s="165" t="s">
        <v>434</v>
      </c>
    </row>
    <row r="620" spans="1:11" s="18" customFormat="1" ht="11.65" customHeight="1" x14ac:dyDescent="0.15">
      <c r="A620" s="156"/>
      <c r="B620" s="130"/>
      <c r="C620" s="158"/>
      <c r="D620" s="160"/>
      <c r="E620" s="162"/>
      <c r="F620" s="164"/>
      <c r="G620" s="130"/>
      <c r="H620" s="132"/>
      <c r="I620" s="166"/>
    </row>
    <row r="621" spans="1:11" s="18" customFormat="1" ht="11.65" customHeight="1" x14ac:dyDescent="0.15">
      <c r="A621" s="138" t="s">
        <v>174</v>
      </c>
      <c r="B621" s="141" t="s">
        <v>398</v>
      </c>
      <c r="C621" s="142"/>
      <c r="D621" s="134"/>
      <c r="E621" s="7"/>
      <c r="F621" s="8"/>
      <c r="G621" s="59"/>
      <c r="H621" s="114"/>
      <c r="I621" s="178"/>
      <c r="J621" s="101"/>
      <c r="K621" s="101"/>
    </row>
    <row r="622" spans="1:11" s="18" customFormat="1" ht="11.65" customHeight="1" x14ac:dyDescent="0.15">
      <c r="A622" s="214"/>
      <c r="B622" s="233"/>
      <c r="C622" s="234"/>
      <c r="D622" s="147"/>
      <c r="E622" s="1"/>
      <c r="F622" s="6"/>
      <c r="G622" s="57"/>
      <c r="H622" s="112"/>
      <c r="I622" s="177"/>
      <c r="J622" s="101"/>
      <c r="K622" s="101"/>
    </row>
    <row r="623" spans="1:11" s="18" customFormat="1" ht="11.65" customHeight="1" x14ac:dyDescent="0.15">
      <c r="A623" s="137"/>
      <c r="B623" s="139" t="s">
        <v>370</v>
      </c>
      <c r="C623" s="140"/>
      <c r="D623" s="171" t="s">
        <v>400</v>
      </c>
      <c r="E623" s="9"/>
      <c r="F623" s="10"/>
      <c r="G623" s="58"/>
      <c r="H623" s="113"/>
      <c r="I623" s="148"/>
      <c r="J623" s="97"/>
      <c r="K623" s="97"/>
    </row>
    <row r="624" spans="1:11" s="18" customFormat="1" ht="11.65" customHeight="1" x14ac:dyDescent="0.15">
      <c r="A624" s="138"/>
      <c r="B624" s="141"/>
      <c r="C624" s="142"/>
      <c r="D624" s="172"/>
      <c r="E624" s="1">
        <v>10</v>
      </c>
      <c r="F624" s="6" t="s">
        <v>355</v>
      </c>
      <c r="G624" s="93"/>
      <c r="H624" s="112">
        <f>$E624*G624</f>
        <v>0</v>
      </c>
      <c r="I624" s="148"/>
      <c r="J624" s="97"/>
      <c r="K624" s="97"/>
    </row>
    <row r="625" spans="1:11" s="18" customFormat="1" ht="11.65" customHeight="1" x14ac:dyDescent="0.15">
      <c r="A625" s="137"/>
      <c r="B625" s="179" t="s">
        <v>359</v>
      </c>
      <c r="C625" s="180"/>
      <c r="D625" s="171" t="s">
        <v>360</v>
      </c>
      <c r="E625" s="9"/>
      <c r="F625" s="10"/>
      <c r="G625" s="58"/>
      <c r="H625" s="113"/>
      <c r="I625" s="135"/>
      <c r="J625" s="49"/>
      <c r="K625" s="49"/>
    </row>
    <row r="626" spans="1:11" s="18" customFormat="1" ht="11.65" customHeight="1" x14ac:dyDescent="0.15">
      <c r="A626" s="138"/>
      <c r="B626" s="181"/>
      <c r="C626" s="182"/>
      <c r="D626" s="172"/>
      <c r="E626" s="1">
        <v>4</v>
      </c>
      <c r="F626" s="6" t="s">
        <v>355</v>
      </c>
      <c r="G626" s="93"/>
      <c r="H626" s="112">
        <f>$E626*G626</f>
        <v>0</v>
      </c>
      <c r="I626" s="136"/>
      <c r="J626" s="49"/>
      <c r="K626" s="49"/>
    </row>
    <row r="627" spans="1:11" s="18" customFormat="1" ht="11.65" customHeight="1" x14ac:dyDescent="0.15">
      <c r="A627" s="137"/>
      <c r="B627" s="139" t="s">
        <v>356</v>
      </c>
      <c r="C627" s="140"/>
      <c r="D627" s="171" t="s">
        <v>361</v>
      </c>
      <c r="E627" s="9"/>
      <c r="F627" s="10"/>
      <c r="G627" s="92"/>
      <c r="H627" s="113"/>
      <c r="I627" s="135"/>
      <c r="J627" s="49"/>
      <c r="K627" s="49"/>
    </row>
    <row r="628" spans="1:11" s="18" customFormat="1" ht="11.65" customHeight="1" x14ac:dyDescent="0.15">
      <c r="A628" s="138"/>
      <c r="B628" s="141"/>
      <c r="C628" s="142"/>
      <c r="D628" s="172"/>
      <c r="E628" s="1">
        <v>1</v>
      </c>
      <c r="F628" s="6" t="s">
        <v>34</v>
      </c>
      <c r="G628" s="93"/>
      <c r="H628" s="112"/>
      <c r="I628" s="136"/>
      <c r="J628" s="49"/>
      <c r="K628" s="49"/>
    </row>
    <row r="629" spans="1:11" s="18" customFormat="1" ht="11.65" customHeight="1" x14ac:dyDescent="0.15">
      <c r="A629" s="137"/>
      <c r="B629" s="139"/>
      <c r="C629" s="140"/>
      <c r="D629" s="171"/>
      <c r="E629" s="9"/>
      <c r="F629" s="10"/>
      <c r="G629" s="66"/>
      <c r="H629" s="122"/>
      <c r="I629" s="135"/>
      <c r="J629" s="49"/>
      <c r="K629" s="49"/>
    </row>
    <row r="630" spans="1:11" s="18" customFormat="1" ht="11.65" customHeight="1" x14ac:dyDescent="0.15">
      <c r="A630" s="138"/>
      <c r="B630" s="141"/>
      <c r="C630" s="142"/>
      <c r="D630" s="172"/>
      <c r="E630" s="1"/>
      <c r="F630" s="6"/>
      <c r="G630" s="67"/>
      <c r="H630" s="123"/>
      <c r="I630" s="136"/>
      <c r="J630" s="49"/>
      <c r="K630" s="49"/>
    </row>
    <row r="631" spans="1:11" s="18" customFormat="1" ht="11.65" customHeight="1" x14ac:dyDescent="0.15">
      <c r="A631" s="145"/>
      <c r="B631" s="139"/>
      <c r="C631" s="140"/>
      <c r="D631" s="134"/>
      <c r="E631" s="7"/>
      <c r="F631" s="8"/>
      <c r="G631" s="59"/>
      <c r="H631" s="114"/>
      <c r="I631" s="144"/>
      <c r="J631" s="97"/>
      <c r="K631" s="97"/>
    </row>
    <row r="632" spans="1:11" s="18" customFormat="1" ht="11.65" customHeight="1" x14ac:dyDescent="0.15">
      <c r="A632" s="146"/>
      <c r="B632" s="141"/>
      <c r="C632" s="142"/>
      <c r="D632" s="147"/>
      <c r="E632" s="1"/>
      <c r="F632" s="6"/>
      <c r="G632" s="57"/>
      <c r="H632" s="112"/>
      <c r="I632" s="148"/>
      <c r="J632" s="97"/>
      <c r="K632" s="97"/>
    </row>
    <row r="633" spans="1:11" s="18" customFormat="1" ht="11.65" customHeight="1" x14ac:dyDescent="0.15">
      <c r="A633" s="137"/>
      <c r="B633" s="139"/>
      <c r="C633" s="140"/>
      <c r="D633" s="171"/>
      <c r="E633" s="9"/>
      <c r="F633" s="10"/>
      <c r="G633" s="66"/>
      <c r="H633" s="122"/>
      <c r="I633" s="135"/>
      <c r="J633" s="49"/>
      <c r="K633" s="49"/>
    </row>
    <row r="634" spans="1:11" s="18" customFormat="1" ht="11.65" customHeight="1" x14ac:dyDescent="0.15">
      <c r="A634" s="138"/>
      <c r="B634" s="141"/>
      <c r="C634" s="142"/>
      <c r="D634" s="172"/>
      <c r="E634" s="1"/>
      <c r="F634" s="6"/>
      <c r="G634" s="67"/>
      <c r="H634" s="123"/>
      <c r="I634" s="136"/>
      <c r="J634" s="49"/>
      <c r="K634" s="49"/>
    </row>
    <row r="635" spans="1:11" s="18" customFormat="1" ht="11.65" customHeight="1" x14ac:dyDescent="0.15">
      <c r="A635" s="137"/>
      <c r="B635" s="139"/>
      <c r="C635" s="140"/>
      <c r="D635" s="195"/>
      <c r="E635" s="9"/>
      <c r="F635" s="10"/>
      <c r="G635" s="68"/>
      <c r="H635" s="122"/>
      <c r="I635" s="178"/>
      <c r="J635" s="101"/>
      <c r="K635" s="101"/>
    </row>
    <row r="636" spans="1:11" s="18" customFormat="1" ht="11.65" customHeight="1" x14ac:dyDescent="0.15">
      <c r="A636" s="138"/>
      <c r="B636" s="141"/>
      <c r="C636" s="142"/>
      <c r="D636" s="196"/>
      <c r="E636" s="1"/>
      <c r="F636" s="6"/>
      <c r="G636" s="67"/>
      <c r="H636" s="123"/>
      <c r="I636" s="177"/>
      <c r="J636" s="101"/>
      <c r="K636" s="101"/>
    </row>
    <row r="637" spans="1:11" s="18" customFormat="1" ht="11.65" customHeight="1" x14ac:dyDescent="0.15">
      <c r="A637" s="137"/>
      <c r="B637" s="139"/>
      <c r="C637" s="140"/>
      <c r="D637" s="133"/>
      <c r="E637" s="7"/>
      <c r="F637" s="8"/>
      <c r="G637" s="68"/>
      <c r="H637" s="124"/>
      <c r="I637" s="144"/>
      <c r="J637" s="97"/>
      <c r="K637" s="97"/>
    </row>
    <row r="638" spans="1:11" s="18" customFormat="1" ht="11.65" customHeight="1" x14ac:dyDescent="0.15">
      <c r="A638" s="138"/>
      <c r="B638" s="141"/>
      <c r="C638" s="142"/>
      <c r="D638" s="134"/>
      <c r="E638" s="1"/>
      <c r="F638" s="6"/>
      <c r="G638" s="67"/>
      <c r="H638" s="123"/>
      <c r="I638" s="148"/>
      <c r="J638" s="97"/>
      <c r="K638" s="97"/>
    </row>
    <row r="639" spans="1:11" s="18" customFormat="1" ht="11.65" customHeight="1" x14ac:dyDescent="0.15">
      <c r="A639" s="137"/>
      <c r="B639" s="179"/>
      <c r="C639" s="180"/>
      <c r="D639" s="171"/>
      <c r="E639" s="9"/>
      <c r="F639" s="10"/>
      <c r="G639" s="66"/>
      <c r="H639" s="122"/>
      <c r="I639" s="135"/>
      <c r="J639" s="49"/>
      <c r="K639" s="49"/>
    </row>
    <row r="640" spans="1:11" s="18" customFormat="1" ht="11.65" customHeight="1" x14ac:dyDescent="0.15">
      <c r="A640" s="138"/>
      <c r="B640" s="181"/>
      <c r="C640" s="182"/>
      <c r="D640" s="172"/>
      <c r="E640" s="1"/>
      <c r="F640" s="6"/>
      <c r="G640" s="67"/>
      <c r="H640" s="123"/>
      <c r="I640" s="136"/>
      <c r="J640" s="49"/>
      <c r="K640" s="49"/>
    </row>
    <row r="641" spans="1:11" s="50" customFormat="1" ht="11.65" customHeight="1" x14ac:dyDescent="0.15">
      <c r="A641" s="37"/>
      <c r="B641" s="139"/>
      <c r="C641" s="140"/>
      <c r="D641" s="171"/>
      <c r="E641" s="9"/>
      <c r="F641" s="10"/>
      <c r="G641" s="66"/>
      <c r="H641" s="122"/>
      <c r="I641" s="135"/>
      <c r="J641" s="49"/>
      <c r="K641" s="49"/>
    </row>
    <row r="642" spans="1:11" s="50" customFormat="1" ht="11.65" customHeight="1" x14ac:dyDescent="0.15">
      <c r="A642" s="38"/>
      <c r="B642" s="141"/>
      <c r="C642" s="142"/>
      <c r="D642" s="172"/>
      <c r="E642" s="1"/>
      <c r="F642" s="6"/>
      <c r="G642" s="67"/>
      <c r="H642" s="123"/>
      <c r="I642" s="136"/>
      <c r="J642" s="49"/>
      <c r="K642" s="49"/>
    </row>
    <row r="643" spans="1:11" s="18" customFormat="1" ht="11.65" customHeight="1" x14ac:dyDescent="0.15">
      <c r="A643" s="137"/>
      <c r="B643" s="139"/>
      <c r="C643" s="140"/>
      <c r="D643" s="133"/>
      <c r="E643" s="9"/>
      <c r="F643" s="10"/>
      <c r="G643" s="66"/>
      <c r="H643" s="122"/>
      <c r="I643" s="135"/>
      <c r="J643" s="49"/>
      <c r="K643" s="49"/>
    </row>
    <row r="644" spans="1:11" s="18" customFormat="1" ht="11.65" customHeight="1" x14ac:dyDescent="0.15">
      <c r="A644" s="138"/>
      <c r="B644" s="141"/>
      <c r="C644" s="142"/>
      <c r="D644" s="134"/>
      <c r="E644" s="1"/>
      <c r="F644" s="6"/>
      <c r="G644" s="67"/>
      <c r="H644" s="123"/>
      <c r="I644" s="136"/>
      <c r="J644" s="49"/>
      <c r="K644" s="49"/>
    </row>
    <row r="645" spans="1:11" s="18" customFormat="1" ht="11.65" customHeight="1" x14ac:dyDescent="0.15">
      <c r="A645" s="137"/>
      <c r="B645" s="167"/>
      <c r="C645" s="168"/>
      <c r="D645" s="171"/>
      <c r="E645" s="9"/>
      <c r="F645" s="10"/>
      <c r="G645" s="58"/>
      <c r="H645" s="113"/>
      <c r="I645" s="135"/>
      <c r="J645" s="49"/>
      <c r="K645" s="49"/>
    </row>
    <row r="646" spans="1:11" s="18" customFormat="1" ht="11.65" customHeight="1" x14ac:dyDescent="0.15">
      <c r="A646" s="138"/>
      <c r="B646" s="169"/>
      <c r="C646" s="170"/>
      <c r="D646" s="172"/>
      <c r="E646" s="1"/>
      <c r="F646" s="6"/>
      <c r="G646" s="57"/>
      <c r="H646" s="112"/>
      <c r="I646" s="136"/>
      <c r="J646" s="49"/>
      <c r="K646" s="49"/>
    </row>
    <row r="647" spans="1:11" s="18" customFormat="1" ht="11.65" customHeight="1" x14ac:dyDescent="0.15">
      <c r="A647" s="137"/>
      <c r="B647" s="167"/>
      <c r="C647" s="168"/>
      <c r="D647" s="171"/>
      <c r="E647" s="9"/>
      <c r="F647" s="10"/>
      <c r="G647" s="58"/>
      <c r="H647" s="113"/>
      <c r="I647" s="135"/>
      <c r="J647" s="49"/>
      <c r="K647" s="49"/>
    </row>
    <row r="648" spans="1:11" s="18" customFormat="1" ht="11.65" customHeight="1" x14ac:dyDescent="0.15">
      <c r="A648" s="138"/>
      <c r="B648" s="169"/>
      <c r="C648" s="170"/>
      <c r="D648" s="172"/>
      <c r="E648" s="1"/>
      <c r="F648" s="6"/>
      <c r="G648" s="57"/>
      <c r="H648" s="112"/>
      <c r="I648" s="136"/>
      <c r="J648" s="49"/>
      <c r="K648" s="49"/>
    </row>
    <row r="649" spans="1:11" s="18" customFormat="1" ht="11.65" customHeight="1" x14ac:dyDescent="0.15">
      <c r="A649" s="137"/>
      <c r="B649" s="139"/>
      <c r="C649" s="140"/>
      <c r="D649" s="171"/>
      <c r="E649" s="9"/>
      <c r="F649" s="10"/>
      <c r="G649" s="58"/>
      <c r="H649" s="113"/>
      <c r="I649" s="135"/>
      <c r="J649" s="49"/>
      <c r="K649" s="49"/>
    </row>
    <row r="650" spans="1:11" s="18" customFormat="1" ht="11.65" customHeight="1" x14ac:dyDescent="0.15">
      <c r="A650" s="138"/>
      <c r="B650" s="141"/>
      <c r="C650" s="142"/>
      <c r="D650" s="172"/>
      <c r="E650" s="1"/>
      <c r="F650" s="6"/>
      <c r="G650" s="57"/>
      <c r="H650" s="112"/>
      <c r="I650" s="136"/>
      <c r="J650" s="49"/>
      <c r="K650" s="49"/>
    </row>
    <row r="651" spans="1:11" s="18" customFormat="1" ht="11.65" customHeight="1" x14ac:dyDescent="0.15">
      <c r="A651" s="137"/>
      <c r="B651" s="139"/>
      <c r="C651" s="140"/>
      <c r="D651" s="171"/>
      <c r="E651" s="9"/>
      <c r="F651" s="10"/>
      <c r="G651" s="58"/>
      <c r="H651" s="113"/>
      <c r="I651" s="135"/>
      <c r="J651" s="49"/>
      <c r="K651" s="49"/>
    </row>
    <row r="652" spans="1:11" s="18" customFormat="1" ht="11.65" customHeight="1" x14ac:dyDescent="0.15">
      <c r="A652" s="138"/>
      <c r="B652" s="141"/>
      <c r="C652" s="142"/>
      <c r="D652" s="172"/>
      <c r="E652" s="1"/>
      <c r="F652" s="6"/>
      <c r="G652" s="57"/>
      <c r="H652" s="112"/>
      <c r="I652" s="136"/>
      <c r="J652" s="49"/>
      <c r="K652" s="49"/>
    </row>
    <row r="653" spans="1:11" s="18" customFormat="1" ht="11.65" customHeight="1" x14ac:dyDescent="0.15">
      <c r="A653" s="137"/>
      <c r="B653" s="167"/>
      <c r="C653" s="168"/>
      <c r="D653" s="171"/>
      <c r="E653" s="9"/>
      <c r="F653" s="10"/>
      <c r="G653" s="58"/>
      <c r="H653" s="113"/>
      <c r="I653" s="135"/>
      <c r="J653" s="49"/>
      <c r="K653" s="49"/>
    </row>
    <row r="654" spans="1:11" s="18" customFormat="1" ht="11.65" customHeight="1" x14ac:dyDescent="0.15">
      <c r="A654" s="138"/>
      <c r="B654" s="169"/>
      <c r="C654" s="170"/>
      <c r="D654" s="172"/>
      <c r="E654" s="1"/>
      <c r="F654" s="6"/>
      <c r="G654" s="57"/>
      <c r="H654" s="112"/>
      <c r="I654" s="136"/>
      <c r="J654" s="49"/>
      <c r="K654" s="49"/>
    </row>
    <row r="655" spans="1:11" s="18" customFormat="1" ht="11.65" customHeight="1" x14ac:dyDescent="0.15">
      <c r="A655" s="137"/>
      <c r="B655" s="139"/>
      <c r="C655" s="140"/>
      <c r="D655" s="133"/>
      <c r="E655" s="9"/>
      <c r="F655" s="10"/>
      <c r="G655" s="58"/>
      <c r="H655" s="113"/>
      <c r="I655" s="143"/>
      <c r="J655" s="97"/>
      <c r="K655" s="97"/>
    </row>
    <row r="656" spans="1:11" s="18" customFormat="1" ht="11.65" customHeight="1" x14ac:dyDescent="0.15">
      <c r="A656" s="138"/>
      <c r="B656" s="141"/>
      <c r="C656" s="142"/>
      <c r="D656" s="134"/>
      <c r="E656" s="1"/>
      <c r="F656" s="6"/>
      <c r="G656" s="57"/>
      <c r="H656" s="112"/>
      <c r="I656" s="144"/>
      <c r="J656" s="97"/>
      <c r="K656" s="97"/>
    </row>
    <row r="657" spans="1:11" s="18" customFormat="1" ht="11.65" customHeight="1" x14ac:dyDescent="0.15">
      <c r="A657" s="137"/>
      <c r="B657" s="139"/>
      <c r="C657" s="140"/>
      <c r="D657" s="133"/>
      <c r="E657" s="9"/>
      <c r="F657" s="10"/>
      <c r="G657" s="58"/>
      <c r="H657" s="113"/>
      <c r="I657" s="143"/>
      <c r="J657" s="97"/>
      <c r="K657" s="97"/>
    </row>
    <row r="658" spans="1:11" s="18" customFormat="1" ht="11.65" customHeight="1" x14ac:dyDescent="0.15">
      <c r="A658" s="138"/>
      <c r="B658" s="141"/>
      <c r="C658" s="142"/>
      <c r="D658" s="134"/>
      <c r="E658" s="1"/>
      <c r="F658" s="6"/>
      <c r="G658" s="57"/>
      <c r="H658" s="112"/>
      <c r="I658" s="144"/>
      <c r="J658" s="97"/>
      <c r="K658" s="97"/>
    </row>
    <row r="659" spans="1:11" s="18" customFormat="1" ht="11.65" customHeight="1" x14ac:dyDescent="0.15">
      <c r="A659" s="137"/>
      <c r="B659" s="167" t="s">
        <v>92</v>
      </c>
      <c r="C659" s="168"/>
      <c r="D659" s="191"/>
      <c r="E659" s="9"/>
      <c r="F659" s="10"/>
      <c r="G659" s="58"/>
      <c r="H659" s="113"/>
      <c r="I659" s="143"/>
      <c r="J659" s="97"/>
      <c r="K659" s="97"/>
    </row>
    <row r="660" spans="1:11" s="18" customFormat="1" ht="11.65" customHeight="1" x14ac:dyDescent="0.15">
      <c r="A660" s="190"/>
      <c r="B660" s="185"/>
      <c r="C660" s="186"/>
      <c r="D660" s="192"/>
      <c r="E660" s="11"/>
      <c r="F660" s="12"/>
      <c r="G660" s="60"/>
      <c r="H660" s="115">
        <f>SUM(H623:H659)</f>
        <v>0</v>
      </c>
      <c r="I660" s="173"/>
      <c r="J660" s="97"/>
      <c r="K660" s="97"/>
    </row>
    <row r="661" spans="1:11" s="18" customFormat="1" ht="11.65" customHeight="1" x14ac:dyDescent="0.15">
      <c r="A661" s="149" t="s">
        <v>387</v>
      </c>
      <c r="B661" s="150"/>
      <c r="C661" s="150"/>
      <c r="D661" s="150"/>
      <c r="E661" s="43"/>
      <c r="F661" s="46"/>
      <c r="G661" s="46"/>
      <c r="H661" s="117"/>
      <c r="I661" s="153" t="s">
        <v>74</v>
      </c>
      <c r="J661" s="99"/>
      <c r="K661" s="99"/>
    </row>
    <row r="662" spans="1:11" s="18" customFormat="1" ht="11.65" customHeight="1" x14ac:dyDescent="0.15">
      <c r="A662" s="151"/>
      <c r="B662" s="152"/>
      <c r="C662" s="152"/>
      <c r="D662" s="152"/>
      <c r="E662" s="44"/>
      <c r="F662" s="25"/>
      <c r="G662" s="25"/>
      <c r="H662" s="118"/>
      <c r="I662" s="154"/>
      <c r="J662" s="99"/>
      <c r="K662" s="99"/>
    </row>
    <row r="663" spans="1:11" s="18" customFormat="1" ht="11.65" customHeight="1" x14ac:dyDescent="0.15">
      <c r="A663" s="155" t="s">
        <v>0</v>
      </c>
      <c r="B663" s="129" t="s">
        <v>431</v>
      </c>
      <c r="C663" s="157"/>
      <c r="D663" s="159" t="s">
        <v>3</v>
      </c>
      <c r="E663" s="161" t="s">
        <v>1</v>
      </c>
      <c r="F663" s="163" t="s">
        <v>2</v>
      </c>
      <c r="G663" s="129" t="s">
        <v>432</v>
      </c>
      <c r="H663" s="131" t="s">
        <v>433</v>
      </c>
      <c r="I663" s="165" t="s">
        <v>434</v>
      </c>
    </row>
    <row r="664" spans="1:11" s="18" customFormat="1" ht="11.65" customHeight="1" x14ac:dyDescent="0.15">
      <c r="A664" s="156"/>
      <c r="B664" s="130"/>
      <c r="C664" s="158"/>
      <c r="D664" s="160"/>
      <c r="E664" s="162"/>
      <c r="F664" s="164"/>
      <c r="G664" s="130"/>
      <c r="H664" s="132"/>
      <c r="I664" s="166"/>
    </row>
    <row r="665" spans="1:11" s="18" customFormat="1" ht="11.65" customHeight="1" x14ac:dyDescent="0.15">
      <c r="A665" s="137" t="s">
        <v>117</v>
      </c>
      <c r="B665" s="183" t="s">
        <v>83</v>
      </c>
      <c r="C665" s="184"/>
      <c r="D665" s="133"/>
      <c r="E665" s="9"/>
      <c r="F665" s="10"/>
      <c r="G665" s="59"/>
      <c r="H665" s="113"/>
      <c r="I665" s="143"/>
      <c r="J665" s="97"/>
      <c r="K665" s="97"/>
    </row>
    <row r="666" spans="1:11" s="18" customFormat="1" ht="11.65" customHeight="1" x14ac:dyDescent="0.15">
      <c r="A666" s="138"/>
      <c r="B666" s="141"/>
      <c r="C666" s="142"/>
      <c r="D666" s="134"/>
      <c r="E666" s="1"/>
      <c r="F666" s="6"/>
      <c r="G666" s="57"/>
      <c r="H666" s="112"/>
      <c r="I666" s="144"/>
      <c r="J666" s="97"/>
      <c r="K666" s="97"/>
    </row>
    <row r="667" spans="1:11" s="18" customFormat="1" ht="11.65" customHeight="1" x14ac:dyDescent="0.15">
      <c r="A667" s="145"/>
      <c r="B667" s="179" t="s">
        <v>405</v>
      </c>
      <c r="C667" s="180"/>
      <c r="D667" s="133"/>
      <c r="E667" s="9"/>
      <c r="F667" s="10"/>
      <c r="G667" s="92"/>
      <c r="H667" s="113"/>
      <c r="I667" s="143"/>
      <c r="J667" s="97"/>
      <c r="K667" s="97"/>
    </row>
    <row r="668" spans="1:11" s="18" customFormat="1" ht="11.65" customHeight="1" x14ac:dyDescent="0.15">
      <c r="A668" s="146"/>
      <c r="B668" s="181"/>
      <c r="C668" s="182"/>
      <c r="D668" s="134"/>
      <c r="E668" s="1">
        <v>1</v>
      </c>
      <c r="F668" s="6" t="s">
        <v>34</v>
      </c>
      <c r="G668" s="93"/>
      <c r="H668" s="112"/>
      <c r="I668" s="144"/>
      <c r="J668" s="97"/>
      <c r="K668" s="97"/>
    </row>
    <row r="669" spans="1:11" s="18" customFormat="1" ht="11.65" customHeight="1" x14ac:dyDescent="0.15">
      <c r="A669" s="145"/>
      <c r="B669" s="139" t="s">
        <v>406</v>
      </c>
      <c r="C669" s="140"/>
      <c r="D669" s="133" t="s">
        <v>402</v>
      </c>
      <c r="E669" s="9"/>
      <c r="F669" s="10"/>
      <c r="G669" s="58"/>
      <c r="H669" s="113"/>
      <c r="I669" s="143"/>
      <c r="J669" s="97"/>
      <c r="K669" s="97"/>
    </row>
    <row r="670" spans="1:11" s="18" customFormat="1" ht="11.65" customHeight="1" x14ac:dyDescent="0.15">
      <c r="A670" s="146"/>
      <c r="B670" s="141"/>
      <c r="C670" s="142"/>
      <c r="D670" s="134"/>
      <c r="E670" s="1">
        <v>41</v>
      </c>
      <c r="F670" s="6" t="s">
        <v>114</v>
      </c>
      <c r="G670" s="93"/>
      <c r="H670" s="112">
        <f>$E670*G670</f>
        <v>0</v>
      </c>
      <c r="I670" s="144"/>
      <c r="J670" s="97"/>
      <c r="K670" s="97"/>
    </row>
    <row r="671" spans="1:11" s="18" customFormat="1" ht="11.65" customHeight="1" x14ac:dyDescent="0.15">
      <c r="A671" s="145"/>
      <c r="B671" s="179" t="s">
        <v>407</v>
      </c>
      <c r="C671" s="180"/>
      <c r="D671" s="133"/>
      <c r="E671" s="9"/>
      <c r="F671" s="10"/>
      <c r="G671" s="92"/>
      <c r="H671" s="113"/>
      <c r="I671" s="143"/>
      <c r="J671" s="97"/>
      <c r="K671" s="97"/>
    </row>
    <row r="672" spans="1:11" s="18" customFormat="1" ht="11.65" customHeight="1" x14ac:dyDescent="0.15">
      <c r="A672" s="146"/>
      <c r="B672" s="181"/>
      <c r="C672" s="182"/>
      <c r="D672" s="134"/>
      <c r="E672" s="1">
        <v>1</v>
      </c>
      <c r="F672" s="6" t="s">
        <v>34</v>
      </c>
      <c r="G672" s="93"/>
      <c r="H672" s="112"/>
      <c r="I672" s="144"/>
      <c r="J672" s="97"/>
      <c r="K672" s="97"/>
    </row>
    <row r="673" spans="1:11" s="18" customFormat="1" ht="11.65" customHeight="1" x14ac:dyDescent="0.15">
      <c r="A673" s="137"/>
      <c r="B673" s="139" t="s">
        <v>408</v>
      </c>
      <c r="C673" s="140" t="s">
        <v>22</v>
      </c>
      <c r="D673" s="133" t="s">
        <v>337</v>
      </c>
      <c r="E673" s="9"/>
      <c r="F673" s="10"/>
      <c r="G673" s="92"/>
      <c r="H673" s="113"/>
      <c r="I673" s="143"/>
      <c r="J673" s="97"/>
      <c r="K673" s="97"/>
    </row>
    <row r="674" spans="1:11" s="18" customFormat="1" ht="11.65" customHeight="1" x14ac:dyDescent="0.15">
      <c r="A674" s="138"/>
      <c r="B674" s="141"/>
      <c r="C674" s="142"/>
      <c r="D674" s="134"/>
      <c r="E674" s="1">
        <v>1</v>
      </c>
      <c r="F674" s="6" t="s">
        <v>34</v>
      </c>
      <c r="G674" s="93"/>
      <c r="H674" s="112"/>
      <c r="I674" s="144"/>
      <c r="J674" s="97"/>
      <c r="K674" s="97"/>
    </row>
    <row r="675" spans="1:11" s="18" customFormat="1" ht="11.65" customHeight="1" x14ac:dyDescent="0.15">
      <c r="A675" s="137"/>
      <c r="B675" s="139" t="s">
        <v>409</v>
      </c>
      <c r="C675" s="140"/>
      <c r="D675" s="133" t="s">
        <v>113</v>
      </c>
      <c r="E675" s="9"/>
      <c r="F675" s="10"/>
      <c r="G675" s="58"/>
      <c r="H675" s="113"/>
      <c r="I675" s="176"/>
      <c r="J675" s="101"/>
      <c r="K675" s="101"/>
    </row>
    <row r="676" spans="1:11" s="18" customFormat="1" ht="11.65" customHeight="1" x14ac:dyDescent="0.15">
      <c r="A676" s="138"/>
      <c r="B676" s="141"/>
      <c r="C676" s="142"/>
      <c r="D676" s="134"/>
      <c r="E676" s="1">
        <v>599</v>
      </c>
      <c r="F676" s="6" t="s">
        <v>114</v>
      </c>
      <c r="G676" s="93"/>
      <c r="H676" s="112">
        <f>$E676*G676</f>
        <v>0</v>
      </c>
      <c r="I676" s="177"/>
      <c r="J676" s="101"/>
      <c r="K676" s="101"/>
    </row>
    <row r="677" spans="1:11" s="18" customFormat="1" ht="11.65" customHeight="1" x14ac:dyDescent="0.15">
      <c r="A677" s="145"/>
      <c r="B677" s="139" t="s">
        <v>410</v>
      </c>
      <c r="C677" s="140"/>
      <c r="D677" s="133" t="s">
        <v>180</v>
      </c>
      <c r="E677" s="9"/>
      <c r="F677" s="10"/>
      <c r="G677" s="58"/>
      <c r="H677" s="113"/>
      <c r="I677" s="143"/>
      <c r="J677" s="97"/>
      <c r="K677" s="97"/>
    </row>
    <row r="678" spans="1:11" s="18" customFormat="1" ht="11.65" customHeight="1" x14ac:dyDescent="0.15">
      <c r="A678" s="146"/>
      <c r="B678" s="141"/>
      <c r="C678" s="142"/>
      <c r="D678" s="134"/>
      <c r="E678" s="1">
        <v>21</v>
      </c>
      <c r="F678" s="6" t="s">
        <v>111</v>
      </c>
      <c r="G678" s="93"/>
      <c r="H678" s="112">
        <f>$E678*G678</f>
        <v>0</v>
      </c>
      <c r="I678" s="144"/>
      <c r="J678" s="97"/>
      <c r="K678" s="97"/>
    </row>
    <row r="679" spans="1:11" s="18" customFormat="1" ht="11.65" customHeight="1" x14ac:dyDescent="0.15">
      <c r="A679" s="145"/>
      <c r="B679" s="139" t="s">
        <v>411</v>
      </c>
      <c r="C679" s="140"/>
      <c r="D679" s="133" t="s">
        <v>203</v>
      </c>
      <c r="E679" s="9"/>
      <c r="F679" s="10"/>
      <c r="G679" s="92"/>
      <c r="H679" s="113"/>
      <c r="I679" s="143"/>
      <c r="J679" s="97"/>
      <c r="K679" s="97"/>
    </row>
    <row r="680" spans="1:11" s="18" customFormat="1" ht="11.65" customHeight="1" x14ac:dyDescent="0.15">
      <c r="A680" s="146"/>
      <c r="B680" s="141"/>
      <c r="C680" s="142"/>
      <c r="D680" s="134"/>
      <c r="E680" s="1">
        <v>1</v>
      </c>
      <c r="F680" s="6" t="s">
        <v>4</v>
      </c>
      <c r="G680" s="93"/>
      <c r="H680" s="112"/>
      <c r="I680" s="144"/>
      <c r="J680" s="97"/>
      <c r="K680" s="97"/>
    </row>
    <row r="681" spans="1:11" s="18" customFormat="1" ht="11.65" customHeight="1" x14ac:dyDescent="0.15">
      <c r="A681" s="145"/>
      <c r="B681" s="139" t="s">
        <v>412</v>
      </c>
      <c r="C681" s="140"/>
      <c r="D681" s="133" t="s">
        <v>18</v>
      </c>
      <c r="E681" s="9"/>
      <c r="F681" s="10"/>
      <c r="G681" s="92"/>
      <c r="H681" s="113"/>
      <c r="I681" s="143"/>
      <c r="J681" s="97"/>
      <c r="K681" s="97"/>
    </row>
    <row r="682" spans="1:11" s="18" customFormat="1" ht="11.65" customHeight="1" x14ac:dyDescent="0.15">
      <c r="A682" s="146"/>
      <c r="B682" s="141"/>
      <c r="C682" s="142"/>
      <c r="D682" s="134"/>
      <c r="E682" s="1">
        <v>1</v>
      </c>
      <c r="F682" s="6" t="s">
        <v>4</v>
      </c>
      <c r="G682" s="93"/>
      <c r="H682" s="112"/>
      <c r="I682" s="144"/>
      <c r="J682" s="97"/>
      <c r="K682" s="97"/>
    </row>
    <row r="683" spans="1:11" s="18" customFormat="1" ht="11.65" customHeight="1" x14ac:dyDescent="0.15">
      <c r="A683" s="145"/>
      <c r="B683" s="139" t="s">
        <v>413</v>
      </c>
      <c r="C683" s="140"/>
      <c r="D683" s="195" t="s">
        <v>367</v>
      </c>
      <c r="E683" s="9"/>
      <c r="F683" s="10"/>
      <c r="G683" s="58"/>
      <c r="H683" s="113"/>
      <c r="I683" s="143"/>
      <c r="J683" s="97"/>
      <c r="K683" s="97"/>
    </row>
    <row r="684" spans="1:11" s="18" customFormat="1" ht="11.65" customHeight="1" x14ac:dyDescent="0.15">
      <c r="A684" s="146"/>
      <c r="B684" s="141"/>
      <c r="C684" s="142"/>
      <c r="D684" s="196"/>
      <c r="E684" s="1">
        <v>4</v>
      </c>
      <c r="F684" s="6" t="s">
        <v>111</v>
      </c>
      <c r="G684" s="93"/>
      <c r="H684" s="112">
        <f>$E684*G684</f>
        <v>0</v>
      </c>
      <c r="I684" s="144"/>
      <c r="J684" s="97"/>
      <c r="K684" s="97"/>
    </row>
    <row r="685" spans="1:11" s="18" customFormat="1" ht="11.65" customHeight="1" x14ac:dyDescent="0.15">
      <c r="A685" s="137"/>
      <c r="B685" s="139" t="s">
        <v>414</v>
      </c>
      <c r="C685" s="140"/>
      <c r="D685" s="72"/>
      <c r="E685" s="7"/>
      <c r="F685" s="8"/>
      <c r="G685" s="92"/>
      <c r="H685" s="113"/>
      <c r="I685" s="88"/>
      <c r="J685" s="97"/>
      <c r="K685" s="97"/>
    </row>
    <row r="686" spans="1:11" s="18" customFormat="1" ht="11.65" customHeight="1" x14ac:dyDescent="0.15">
      <c r="A686" s="138"/>
      <c r="B686" s="141"/>
      <c r="C686" s="142"/>
      <c r="D686" s="73"/>
      <c r="E686" s="1">
        <v>1</v>
      </c>
      <c r="F686" s="6" t="s">
        <v>34</v>
      </c>
      <c r="G686" s="93"/>
      <c r="H686" s="112"/>
      <c r="I686" s="83"/>
      <c r="J686" s="97"/>
      <c r="K686" s="97"/>
    </row>
    <row r="687" spans="1:11" s="18" customFormat="1" ht="11.65" customHeight="1" x14ac:dyDescent="0.15">
      <c r="A687" s="145"/>
      <c r="B687" s="141" t="s">
        <v>415</v>
      </c>
      <c r="C687" s="142"/>
      <c r="D687" s="133" t="s">
        <v>84</v>
      </c>
      <c r="E687" s="7"/>
      <c r="F687" s="8"/>
      <c r="G687" s="92"/>
      <c r="H687" s="113"/>
      <c r="I687" s="81"/>
      <c r="J687" s="97"/>
      <c r="K687" s="97"/>
    </row>
    <row r="688" spans="1:11" s="18" customFormat="1" ht="11.65" customHeight="1" x14ac:dyDescent="0.15">
      <c r="A688" s="146"/>
      <c r="B688" s="233"/>
      <c r="C688" s="234"/>
      <c r="D688" s="134"/>
      <c r="E688" s="1">
        <v>1</v>
      </c>
      <c r="F688" s="6" t="s">
        <v>34</v>
      </c>
      <c r="G688" s="93"/>
      <c r="H688" s="112"/>
      <c r="I688" s="83"/>
      <c r="J688" s="97"/>
      <c r="K688" s="97"/>
    </row>
    <row r="689" spans="1:11" s="18" customFormat="1" ht="11.65" customHeight="1" x14ac:dyDescent="0.15">
      <c r="A689" s="145"/>
      <c r="B689" s="139" t="s">
        <v>416</v>
      </c>
      <c r="C689" s="140"/>
      <c r="D689" s="133" t="s">
        <v>16</v>
      </c>
      <c r="E689" s="7"/>
      <c r="F689" s="8"/>
      <c r="G689" s="58"/>
      <c r="H689" s="113"/>
      <c r="I689" s="143"/>
      <c r="J689" s="97"/>
      <c r="K689" s="97"/>
    </row>
    <row r="690" spans="1:11" s="18" customFormat="1" ht="11.65" customHeight="1" x14ac:dyDescent="0.15">
      <c r="A690" s="146"/>
      <c r="B690" s="141"/>
      <c r="C690" s="142"/>
      <c r="D690" s="134"/>
      <c r="E690" s="1">
        <v>33</v>
      </c>
      <c r="F690" s="6" t="s">
        <v>114</v>
      </c>
      <c r="G690" s="93"/>
      <c r="H690" s="112">
        <f>$E690*G690</f>
        <v>0</v>
      </c>
      <c r="I690" s="144"/>
      <c r="J690" s="97"/>
      <c r="K690" s="97"/>
    </row>
    <row r="691" spans="1:11" s="18" customFormat="1" ht="11.65" customHeight="1" x14ac:dyDescent="0.15">
      <c r="A691" s="145"/>
      <c r="B691" s="139" t="s">
        <v>417</v>
      </c>
      <c r="C691" s="140"/>
      <c r="D691" s="133" t="s">
        <v>17</v>
      </c>
      <c r="E691" s="9"/>
      <c r="F691" s="10"/>
      <c r="G691" s="92"/>
      <c r="H691" s="113"/>
      <c r="I691" s="143"/>
      <c r="J691" s="97"/>
      <c r="K691" s="97"/>
    </row>
    <row r="692" spans="1:11" s="18" customFormat="1" ht="11.65" customHeight="1" x14ac:dyDescent="0.15">
      <c r="A692" s="146"/>
      <c r="B692" s="141"/>
      <c r="C692" s="142"/>
      <c r="D692" s="134"/>
      <c r="E692" s="1">
        <v>1</v>
      </c>
      <c r="F692" s="6" t="s">
        <v>4</v>
      </c>
      <c r="G692" s="93"/>
      <c r="H692" s="112"/>
      <c r="I692" s="144"/>
      <c r="J692" s="97"/>
      <c r="K692" s="97"/>
    </row>
    <row r="693" spans="1:11" s="18" customFormat="1" ht="11.65" customHeight="1" x14ac:dyDescent="0.15">
      <c r="A693" s="145"/>
      <c r="B693" s="139"/>
      <c r="C693" s="140"/>
      <c r="D693" s="133"/>
      <c r="E693" s="9"/>
      <c r="F693" s="10"/>
      <c r="G693" s="58"/>
      <c r="H693" s="113"/>
      <c r="I693" s="143"/>
      <c r="J693" s="97"/>
      <c r="K693" s="97"/>
    </row>
    <row r="694" spans="1:11" s="18" customFormat="1" ht="11.65" customHeight="1" x14ac:dyDescent="0.15">
      <c r="A694" s="146"/>
      <c r="B694" s="141"/>
      <c r="C694" s="142"/>
      <c r="D694" s="134"/>
      <c r="E694" s="1"/>
      <c r="F694" s="6"/>
      <c r="G694" s="57"/>
      <c r="H694" s="112"/>
      <c r="I694" s="144"/>
      <c r="J694" s="97"/>
      <c r="K694" s="97"/>
    </row>
    <row r="695" spans="1:11" s="18" customFormat="1" ht="11.65" customHeight="1" x14ac:dyDescent="0.15">
      <c r="A695" s="145"/>
      <c r="B695" s="139"/>
      <c r="C695" s="140"/>
      <c r="D695" s="133"/>
      <c r="E695" s="9"/>
      <c r="F695" s="10"/>
      <c r="G695" s="58"/>
      <c r="H695" s="113"/>
      <c r="I695" s="143"/>
      <c r="J695" s="97"/>
      <c r="K695" s="97"/>
    </row>
    <row r="696" spans="1:11" s="18" customFormat="1" ht="11.65" customHeight="1" x14ac:dyDescent="0.15">
      <c r="A696" s="146"/>
      <c r="B696" s="141"/>
      <c r="C696" s="142"/>
      <c r="D696" s="134"/>
      <c r="E696" s="1"/>
      <c r="F696" s="6"/>
      <c r="G696" s="57"/>
      <c r="H696" s="112"/>
      <c r="I696" s="144"/>
      <c r="J696" s="97"/>
      <c r="K696" s="97"/>
    </row>
    <row r="697" spans="1:11" s="18" customFormat="1" ht="11.65" customHeight="1" x14ac:dyDescent="0.15">
      <c r="A697" s="145"/>
      <c r="B697" s="208"/>
      <c r="C697" s="263"/>
      <c r="D697" s="133"/>
      <c r="E697" s="9"/>
      <c r="F697" s="10"/>
      <c r="G697" s="58"/>
      <c r="H697" s="113"/>
      <c r="I697" s="143"/>
      <c r="J697" s="97"/>
      <c r="K697" s="97"/>
    </row>
    <row r="698" spans="1:11" s="18" customFormat="1" ht="11.65" customHeight="1" x14ac:dyDescent="0.15">
      <c r="A698" s="146"/>
      <c r="B698" s="209"/>
      <c r="C698" s="264"/>
      <c r="D698" s="134"/>
      <c r="E698" s="1"/>
      <c r="F698" s="6"/>
      <c r="G698" s="57"/>
      <c r="H698" s="112"/>
      <c r="I698" s="144"/>
      <c r="J698" s="97"/>
      <c r="K698" s="97"/>
    </row>
    <row r="699" spans="1:11" s="18" customFormat="1" ht="11.65" customHeight="1" x14ac:dyDescent="0.15">
      <c r="A699" s="145"/>
      <c r="B699" s="139"/>
      <c r="C699" s="140"/>
      <c r="D699" s="39"/>
      <c r="E699" s="7"/>
      <c r="F699" s="7"/>
      <c r="G699" s="59"/>
      <c r="H699" s="114"/>
      <c r="I699" s="174"/>
      <c r="J699" s="98"/>
      <c r="K699" s="98"/>
    </row>
    <row r="700" spans="1:11" s="18" customFormat="1" ht="11.65" customHeight="1" x14ac:dyDescent="0.15">
      <c r="A700" s="146"/>
      <c r="B700" s="141"/>
      <c r="C700" s="142"/>
      <c r="D700" s="31"/>
      <c r="E700" s="7"/>
      <c r="F700" s="7"/>
      <c r="G700" s="59"/>
      <c r="H700" s="114"/>
      <c r="I700" s="175"/>
      <c r="J700" s="98"/>
      <c r="K700" s="98"/>
    </row>
    <row r="701" spans="1:11" s="18" customFormat="1" ht="11.65" customHeight="1" x14ac:dyDescent="0.15">
      <c r="A701" s="145"/>
      <c r="B701" s="167"/>
      <c r="C701" s="168"/>
      <c r="D701" s="133"/>
      <c r="E701" s="9"/>
      <c r="F701" s="9"/>
      <c r="G701" s="58"/>
      <c r="H701" s="113"/>
      <c r="I701" s="143"/>
      <c r="J701" s="97"/>
      <c r="K701" s="97"/>
    </row>
    <row r="702" spans="1:11" s="18" customFormat="1" ht="11.65" customHeight="1" x14ac:dyDescent="0.15">
      <c r="A702" s="146"/>
      <c r="B702" s="169"/>
      <c r="C702" s="170"/>
      <c r="D702" s="134"/>
      <c r="E702" s="1"/>
      <c r="F702" s="1"/>
      <c r="G702" s="57"/>
      <c r="H702" s="112"/>
      <c r="I702" s="144"/>
      <c r="J702" s="97"/>
      <c r="K702" s="97"/>
    </row>
    <row r="703" spans="1:11" s="18" customFormat="1" ht="11.65" customHeight="1" x14ac:dyDescent="0.15">
      <c r="A703" s="145"/>
      <c r="B703" s="167" t="s">
        <v>153</v>
      </c>
      <c r="C703" s="168"/>
      <c r="D703" s="39"/>
      <c r="E703" s="9"/>
      <c r="F703" s="10"/>
      <c r="G703" s="58"/>
      <c r="H703" s="113"/>
      <c r="I703" s="143"/>
      <c r="J703" s="97"/>
      <c r="K703" s="97"/>
    </row>
    <row r="704" spans="1:11" s="18" customFormat="1" ht="11.65" customHeight="1" x14ac:dyDescent="0.15">
      <c r="A704" s="272"/>
      <c r="B704" s="185"/>
      <c r="C704" s="186"/>
      <c r="D704" s="42"/>
      <c r="E704" s="11"/>
      <c r="F704" s="12"/>
      <c r="G704" s="60"/>
      <c r="H704" s="115">
        <f>SUM(H667:H703)</f>
        <v>0</v>
      </c>
      <c r="I704" s="173"/>
      <c r="J704" s="97"/>
      <c r="K704" s="97"/>
    </row>
    <row r="705" spans="1:11" s="18" customFormat="1" ht="11.65" customHeight="1" x14ac:dyDescent="0.15">
      <c r="A705" s="149" t="s">
        <v>388</v>
      </c>
      <c r="B705" s="150"/>
      <c r="C705" s="150"/>
      <c r="D705" s="150"/>
      <c r="E705" s="43"/>
      <c r="F705" s="46"/>
      <c r="G705" s="46"/>
      <c r="H705" s="117"/>
      <c r="I705" s="153" t="s">
        <v>74</v>
      </c>
      <c r="J705" s="99"/>
      <c r="K705" s="99"/>
    </row>
    <row r="706" spans="1:11" s="18" customFormat="1" ht="11.65" customHeight="1" x14ac:dyDescent="0.15">
      <c r="A706" s="151"/>
      <c r="B706" s="152"/>
      <c r="C706" s="152"/>
      <c r="D706" s="152"/>
      <c r="E706" s="44"/>
      <c r="F706" s="25"/>
      <c r="G706" s="25"/>
      <c r="H706" s="118"/>
      <c r="I706" s="154"/>
      <c r="J706" s="99"/>
      <c r="K706" s="99"/>
    </row>
    <row r="707" spans="1:11" s="18" customFormat="1" ht="11.65" customHeight="1" x14ac:dyDescent="0.15">
      <c r="A707" s="155" t="s">
        <v>0</v>
      </c>
      <c r="B707" s="129" t="s">
        <v>431</v>
      </c>
      <c r="C707" s="157"/>
      <c r="D707" s="159" t="s">
        <v>3</v>
      </c>
      <c r="E707" s="161" t="s">
        <v>1</v>
      </c>
      <c r="F707" s="163" t="s">
        <v>2</v>
      </c>
      <c r="G707" s="129" t="s">
        <v>432</v>
      </c>
      <c r="H707" s="131" t="s">
        <v>433</v>
      </c>
      <c r="I707" s="165" t="s">
        <v>434</v>
      </c>
    </row>
    <row r="708" spans="1:11" s="18" customFormat="1" ht="11.65" customHeight="1" x14ac:dyDescent="0.15">
      <c r="A708" s="156"/>
      <c r="B708" s="130"/>
      <c r="C708" s="158"/>
      <c r="D708" s="160"/>
      <c r="E708" s="162"/>
      <c r="F708" s="164"/>
      <c r="G708" s="130"/>
      <c r="H708" s="132"/>
      <c r="I708" s="166"/>
    </row>
    <row r="709" spans="1:11" s="18" customFormat="1" ht="11.65" customHeight="1" x14ac:dyDescent="0.15">
      <c r="A709" s="137" t="s">
        <v>118</v>
      </c>
      <c r="B709" s="183" t="s">
        <v>85</v>
      </c>
      <c r="C709" s="184"/>
      <c r="D709" s="133"/>
      <c r="E709" s="9"/>
      <c r="F709" s="10"/>
      <c r="G709" s="59"/>
      <c r="H709" s="113"/>
      <c r="I709" s="143"/>
      <c r="J709" s="97"/>
      <c r="K709" s="97"/>
    </row>
    <row r="710" spans="1:11" s="18" customFormat="1" ht="11.65" customHeight="1" x14ac:dyDescent="0.15">
      <c r="A710" s="138"/>
      <c r="B710" s="141"/>
      <c r="C710" s="142"/>
      <c r="D710" s="134"/>
      <c r="E710" s="1"/>
      <c r="F710" s="6"/>
      <c r="G710" s="57"/>
      <c r="H710" s="112"/>
      <c r="I710" s="144"/>
      <c r="J710" s="97"/>
      <c r="K710" s="97"/>
    </row>
    <row r="711" spans="1:11" s="18" customFormat="1" ht="11.65" customHeight="1" x14ac:dyDescent="0.15">
      <c r="A711" s="137"/>
      <c r="B711" s="179" t="s">
        <v>405</v>
      </c>
      <c r="C711" s="180"/>
      <c r="D711" s="133"/>
      <c r="E711" s="47"/>
      <c r="F711" s="10"/>
      <c r="G711" s="92"/>
      <c r="H711" s="113"/>
      <c r="I711" s="86"/>
      <c r="J711" s="102"/>
      <c r="K711" s="102"/>
    </row>
    <row r="712" spans="1:11" s="18" customFormat="1" ht="11.65" customHeight="1" x14ac:dyDescent="0.15">
      <c r="A712" s="138"/>
      <c r="B712" s="181"/>
      <c r="C712" s="182"/>
      <c r="D712" s="134"/>
      <c r="E712" s="48">
        <f>E668</f>
        <v>1</v>
      </c>
      <c r="F712" s="52" t="str">
        <f>F668</f>
        <v>式</v>
      </c>
      <c r="G712" s="93"/>
      <c r="H712" s="112"/>
      <c r="I712" s="87"/>
      <c r="J712" s="102"/>
      <c r="K712" s="102"/>
    </row>
    <row r="713" spans="1:11" s="18" customFormat="1" ht="11.65" customHeight="1" x14ac:dyDescent="0.15">
      <c r="A713" s="45"/>
      <c r="B713" s="139" t="s">
        <v>406</v>
      </c>
      <c r="C713" s="140"/>
      <c r="D713" s="191"/>
      <c r="E713" s="47"/>
      <c r="F713" s="10"/>
      <c r="G713" s="58"/>
      <c r="H713" s="113"/>
      <c r="I713" s="86"/>
      <c r="J713" s="102"/>
      <c r="K713" s="102"/>
    </row>
    <row r="714" spans="1:11" s="18" customFormat="1" ht="11.65" customHeight="1" x14ac:dyDescent="0.15">
      <c r="A714" s="45"/>
      <c r="B714" s="141"/>
      <c r="C714" s="142"/>
      <c r="D714" s="200"/>
      <c r="E714" s="48">
        <f t="shared" ref="E714:F714" si="42">E670</f>
        <v>41</v>
      </c>
      <c r="F714" s="52" t="str">
        <f t="shared" si="42"/>
        <v>ｔ</v>
      </c>
      <c r="G714" s="93"/>
      <c r="H714" s="112">
        <f>$E714*G714</f>
        <v>0</v>
      </c>
      <c r="I714" s="88"/>
      <c r="J714" s="97"/>
      <c r="K714" s="97"/>
    </row>
    <row r="715" spans="1:11" s="18" customFormat="1" ht="11.65" customHeight="1" x14ac:dyDescent="0.15">
      <c r="A715" s="145"/>
      <c r="B715" s="179" t="s">
        <v>407</v>
      </c>
      <c r="C715" s="180"/>
      <c r="D715" s="133"/>
      <c r="E715" s="47"/>
      <c r="F715" s="10"/>
      <c r="G715" s="92"/>
      <c r="H715" s="113"/>
      <c r="I715" s="86"/>
      <c r="J715" s="102"/>
      <c r="K715" s="102"/>
    </row>
    <row r="716" spans="1:11" s="18" customFormat="1" ht="11.65" customHeight="1" x14ac:dyDescent="0.15">
      <c r="A716" s="146"/>
      <c r="B716" s="181"/>
      <c r="C716" s="182"/>
      <c r="D716" s="134"/>
      <c r="E716" s="48">
        <f t="shared" ref="E716:F716" si="43">E672</f>
        <v>1</v>
      </c>
      <c r="F716" s="52" t="str">
        <f t="shared" si="43"/>
        <v>式</v>
      </c>
      <c r="G716" s="93"/>
      <c r="H716" s="112"/>
      <c r="I716" s="87"/>
      <c r="J716" s="102"/>
      <c r="K716" s="102"/>
    </row>
    <row r="717" spans="1:11" s="18" customFormat="1" ht="11.65" customHeight="1" x14ac:dyDescent="0.15">
      <c r="A717" s="137"/>
      <c r="B717" s="139" t="s">
        <v>408</v>
      </c>
      <c r="C717" s="140" t="s">
        <v>22</v>
      </c>
      <c r="D717" s="133" t="s">
        <v>337</v>
      </c>
      <c r="E717" s="47"/>
      <c r="F717" s="10"/>
      <c r="G717" s="92"/>
      <c r="H717" s="113"/>
      <c r="I717" s="143"/>
      <c r="J717" s="97"/>
      <c r="K717" s="97"/>
    </row>
    <row r="718" spans="1:11" s="18" customFormat="1" ht="11.65" customHeight="1" x14ac:dyDescent="0.15">
      <c r="A718" s="138"/>
      <c r="B718" s="141"/>
      <c r="C718" s="142"/>
      <c r="D718" s="134"/>
      <c r="E718" s="48">
        <f t="shared" ref="E718:F718" si="44">E674</f>
        <v>1</v>
      </c>
      <c r="F718" s="52" t="str">
        <f t="shared" si="44"/>
        <v>式</v>
      </c>
      <c r="G718" s="93"/>
      <c r="H718" s="112"/>
      <c r="I718" s="144"/>
      <c r="J718" s="97"/>
      <c r="K718" s="97"/>
    </row>
    <row r="719" spans="1:11" s="18" customFormat="1" ht="11.65" customHeight="1" x14ac:dyDescent="0.15">
      <c r="A719" s="137"/>
      <c r="B719" s="139" t="s">
        <v>409</v>
      </c>
      <c r="C719" s="140"/>
      <c r="D719" s="133" t="s">
        <v>113</v>
      </c>
      <c r="E719" s="47"/>
      <c r="F719" s="10"/>
      <c r="G719" s="58"/>
      <c r="H719" s="113"/>
      <c r="I719" s="176"/>
      <c r="J719" s="101"/>
      <c r="K719" s="101"/>
    </row>
    <row r="720" spans="1:11" s="18" customFormat="1" ht="11.65" customHeight="1" x14ac:dyDescent="0.15">
      <c r="A720" s="138"/>
      <c r="B720" s="141"/>
      <c r="C720" s="142"/>
      <c r="D720" s="134"/>
      <c r="E720" s="48">
        <f t="shared" ref="E720:F720" si="45">E676</f>
        <v>599</v>
      </c>
      <c r="F720" s="52" t="str">
        <f t="shared" si="45"/>
        <v>ｔ</v>
      </c>
      <c r="G720" s="93"/>
      <c r="H720" s="112">
        <f>$E720*G720</f>
        <v>0</v>
      </c>
      <c r="I720" s="177"/>
      <c r="J720" s="101"/>
      <c r="K720" s="101"/>
    </row>
    <row r="721" spans="1:11" s="18" customFormat="1" ht="11.65" customHeight="1" x14ac:dyDescent="0.15">
      <c r="A721" s="145"/>
      <c r="B721" s="139" t="s">
        <v>410</v>
      </c>
      <c r="C721" s="140"/>
      <c r="D721" s="133" t="s">
        <v>180</v>
      </c>
      <c r="E721" s="47"/>
      <c r="F721" s="10"/>
      <c r="G721" s="58"/>
      <c r="H721" s="113"/>
      <c r="I721" s="143"/>
      <c r="J721" s="97"/>
      <c r="K721" s="97"/>
    </row>
    <row r="722" spans="1:11" s="18" customFormat="1" ht="11.65" customHeight="1" x14ac:dyDescent="0.15">
      <c r="A722" s="146"/>
      <c r="B722" s="141"/>
      <c r="C722" s="142"/>
      <c r="D722" s="134"/>
      <c r="E722" s="48">
        <f t="shared" ref="E722:F722" si="46">E678</f>
        <v>21</v>
      </c>
      <c r="F722" s="52" t="str">
        <f t="shared" si="46"/>
        <v>㎥</v>
      </c>
      <c r="G722" s="93"/>
      <c r="H722" s="112">
        <f>$E722*G722</f>
        <v>0</v>
      </c>
      <c r="I722" s="144"/>
      <c r="J722" s="97"/>
      <c r="K722" s="97"/>
    </row>
    <row r="723" spans="1:11" s="18" customFormat="1" ht="11.65" customHeight="1" x14ac:dyDescent="0.15">
      <c r="A723" s="145"/>
      <c r="B723" s="139" t="s">
        <v>411</v>
      </c>
      <c r="C723" s="140"/>
      <c r="D723" s="133" t="s">
        <v>203</v>
      </c>
      <c r="E723" s="47"/>
      <c r="F723" s="10"/>
      <c r="G723" s="92"/>
      <c r="H723" s="113"/>
      <c r="I723" s="143"/>
      <c r="J723" s="97"/>
      <c r="K723" s="97"/>
    </row>
    <row r="724" spans="1:11" s="18" customFormat="1" ht="11.65" customHeight="1" x14ac:dyDescent="0.15">
      <c r="A724" s="146"/>
      <c r="B724" s="141"/>
      <c r="C724" s="142"/>
      <c r="D724" s="134"/>
      <c r="E724" s="48">
        <f t="shared" ref="E724:F724" si="47">E680</f>
        <v>1</v>
      </c>
      <c r="F724" s="52" t="str">
        <f t="shared" si="47"/>
        <v>式</v>
      </c>
      <c r="G724" s="93"/>
      <c r="H724" s="112"/>
      <c r="I724" s="144"/>
      <c r="J724" s="97"/>
      <c r="K724" s="97"/>
    </row>
    <row r="725" spans="1:11" s="18" customFormat="1" ht="11.65" customHeight="1" x14ac:dyDescent="0.15">
      <c r="A725" s="145"/>
      <c r="B725" s="139" t="s">
        <v>412</v>
      </c>
      <c r="C725" s="140"/>
      <c r="D725" s="133" t="s">
        <v>18</v>
      </c>
      <c r="E725" s="47"/>
      <c r="F725" s="10"/>
      <c r="G725" s="92"/>
      <c r="H725" s="113"/>
      <c r="I725" s="143"/>
      <c r="J725" s="97"/>
      <c r="K725" s="97"/>
    </row>
    <row r="726" spans="1:11" s="18" customFormat="1" ht="11.65" customHeight="1" x14ac:dyDescent="0.15">
      <c r="A726" s="146"/>
      <c r="B726" s="141"/>
      <c r="C726" s="142"/>
      <c r="D726" s="134"/>
      <c r="E726" s="48">
        <f t="shared" ref="E726:F726" si="48">E682</f>
        <v>1</v>
      </c>
      <c r="F726" s="52" t="str">
        <f t="shared" si="48"/>
        <v>式</v>
      </c>
      <c r="G726" s="93"/>
      <c r="H726" s="112"/>
      <c r="I726" s="144"/>
      <c r="J726" s="97"/>
      <c r="K726" s="97"/>
    </row>
    <row r="727" spans="1:11" s="18" customFormat="1" ht="11.65" customHeight="1" x14ac:dyDescent="0.15">
      <c r="A727" s="145"/>
      <c r="B727" s="139" t="s">
        <v>413</v>
      </c>
      <c r="C727" s="140"/>
      <c r="D727" s="195" t="s">
        <v>367</v>
      </c>
      <c r="E727" s="47"/>
      <c r="F727" s="10"/>
      <c r="G727" s="58"/>
      <c r="H727" s="113"/>
      <c r="I727" s="143"/>
      <c r="J727" s="97"/>
      <c r="K727" s="97"/>
    </row>
    <row r="728" spans="1:11" s="18" customFormat="1" ht="11.65" customHeight="1" x14ac:dyDescent="0.15">
      <c r="A728" s="146"/>
      <c r="B728" s="141"/>
      <c r="C728" s="142"/>
      <c r="D728" s="196"/>
      <c r="E728" s="48">
        <f t="shared" ref="E728:F728" si="49">E684</f>
        <v>4</v>
      </c>
      <c r="F728" s="52" t="str">
        <f t="shared" si="49"/>
        <v>㎥</v>
      </c>
      <c r="G728" s="93"/>
      <c r="H728" s="112">
        <f>$E728*G728</f>
        <v>0</v>
      </c>
      <c r="I728" s="144"/>
      <c r="J728" s="97"/>
      <c r="K728" s="97"/>
    </row>
    <row r="729" spans="1:11" s="18" customFormat="1" ht="11.65" customHeight="1" x14ac:dyDescent="0.15">
      <c r="A729" s="137"/>
      <c r="B729" s="139" t="s">
        <v>414</v>
      </c>
      <c r="C729" s="140"/>
      <c r="D729" s="72"/>
      <c r="E729" s="47"/>
      <c r="F729" s="10"/>
      <c r="G729" s="92"/>
      <c r="H729" s="113"/>
      <c r="I729" s="88"/>
      <c r="J729" s="97"/>
      <c r="K729" s="97"/>
    </row>
    <row r="730" spans="1:11" s="18" customFormat="1" ht="11.65" customHeight="1" x14ac:dyDescent="0.15">
      <c r="A730" s="138"/>
      <c r="B730" s="141"/>
      <c r="C730" s="142"/>
      <c r="D730" s="73"/>
      <c r="E730" s="48">
        <f t="shared" ref="E730:F730" si="50">E686</f>
        <v>1</v>
      </c>
      <c r="F730" s="52" t="str">
        <f t="shared" si="50"/>
        <v>式</v>
      </c>
      <c r="G730" s="93"/>
      <c r="H730" s="112"/>
      <c r="I730" s="83"/>
      <c r="J730" s="97"/>
      <c r="K730" s="97"/>
    </row>
    <row r="731" spans="1:11" s="18" customFormat="1" ht="11.65" customHeight="1" x14ac:dyDescent="0.15">
      <c r="A731" s="137"/>
      <c r="B731" s="141" t="s">
        <v>415</v>
      </c>
      <c r="C731" s="142"/>
      <c r="D731" s="147"/>
      <c r="E731" s="47"/>
      <c r="F731" s="10"/>
      <c r="G731" s="92"/>
      <c r="H731" s="113"/>
      <c r="I731" s="174"/>
      <c r="J731" s="98"/>
      <c r="K731" s="98"/>
    </row>
    <row r="732" spans="1:11" s="18" customFormat="1" ht="11.65" customHeight="1" x14ac:dyDescent="0.15">
      <c r="A732" s="138"/>
      <c r="B732" s="233"/>
      <c r="C732" s="234"/>
      <c r="D732" s="147"/>
      <c r="E732" s="48">
        <f t="shared" ref="E732:F732" si="51">E688</f>
        <v>1</v>
      </c>
      <c r="F732" s="52" t="str">
        <f t="shared" si="51"/>
        <v>式</v>
      </c>
      <c r="G732" s="93"/>
      <c r="H732" s="112"/>
      <c r="I732" s="175"/>
      <c r="J732" s="98"/>
      <c r="K732" s="98"/>
    </row>
    <row r="733" spans="1:11" s="18" customFormat="1" ht="11.65" customHeight="1" x14ac:dyDescent="0.15">
      <c r="A733" s="145"/>
      <c r="B733" s="139"/>
      <c r="C733" s="140"/>
      <c r="D733" s="133"/>
      <c r="E733" s="9"/>
      <c r="F733" s="10"/>
      <c r="G733" s="58"/>
      <c r="H733" s="113"/>
      <c r="I733" s="143"/>
      <c r="J733" s="97"/>
      <c r="K733" s="97"/>
    </row>
    <row r="734" spans="1:11" s="18" customFormat="1" ht="11.65" customHeight="1" x14ac:dyDescent="0.15">
      <c r="A734" s="146"/>
      <c r="B734" s="141"/>
      <c r="C734" s="142"/>
      <c r="D734" s="134"/>
      <c r="E734" s="1"/>
      <c r="F734" s="6"/>
      <c r="G734" s="57"/>
      <c r="H734" s="112"/>
      <c r="I734" s="144"/>
      <c r="J734" s="97"/>
      <c r="K734" s="97"/>
    </row>
    <row r="735" spans="1:11" s="18" customFormat="1" ht="11.65" customHeight="1" x14ac:dyDescent="0.15">
      <c r="A735" s="145"/>
      <c r="B735" s="139"/>
      <c r="C735" s="140"/>
      <c r="D735" s="133"/>
      <c r="E735" s="9"/>
      <c r="F735" s="10"/>
      <c r="G735" s="58"/>
      <c r="H735" s="113"/>
      <c r="I735" s="143"/>
      <c r="J735" s="97"/>
      <c r="K735" s="97"/>
    </row>
    <row r="736" spans="1:11" s="18" customFormat="1" ht="11.65" customHeight="1" x14ac:dyDescent="0.15">
      <c r="A736" s="146"/>
      <c r="B736" s="141"/>
      <c r="C736" s="142"/>
      <c r="D736" s="134"/>
      <c r="E736" s="1"/>
      <c r="F736" s="6"/>
      <c r="G736" s="57"/>
      <c r="H736" s="112"/>
      <c r="I736" s="144"/>
      <c r="J736" s="97"/>
      <c r="K736" s="97"/>
    </row>
    <row r="737" spans="1:11" s="18" customFormat="1" ht="11.65" customHeight="1" x14ac:dyDescent="0.15">
      <c r="A737" s="40"/>
      <c r="B737" s="139"/>
      <c r="C737" s="140"/>
      <c r="D737" s="133"/>
      <c r="E737" s="47"/>
      <c r="F737" s="10"/>
      <c r="G737" s="59"/>
      <c r="H737" s="113"/>
      <c r="I737" s="89"/>
      <c r="J737" s="98"/>
      <c r="K737" s="98"/>
    </row>
    <row r="738" spans="1:11" s="18" customFormat="1" ht="11.65" customHeight="1" x14ac:dyDescent="0.15">
      <c r="A738" s="40"/>
      <c r="B738" s="141"/>
      <c r="C738" s="142"/>
      <c r="D738" s="134"/>
      <c r="E738" s="48"/>
      <c r="F738" s="6"/>
      <c r="G738" s="59"/>
      <c r="H738" s="112"/>
      <c r="I738" s="89"/>
      <c r="J738" s="98"/>
      <c r="K738" s="98"/>
    </row>
    <row r="739" spans="1:11" s="18" customFormat="1" ht="11.65" customHeight="1" x14ac:dyDescent="0.15">
      <c r="A739" s="137"/>
      <c r="B739" s="139"/>
      <c r="C739" s="140"/>
      <c r="D739" s="133"/>
      <c r="E739" s="47"/>
      <c r="F739" s="10"/>
      <c r="G739" s="58"/>
      <c r="H739" s="113"/>
      <c r="I739" s="143"/>
      <c r="J739" s="97"/>
      <c r="K739" s="97"/>
    </row>
    <row r="740" spans="1:11" s="18" customFormat="1" ht="11.65" customHeight="1" x14ac:dyDescent="0.15">
      <c r="A740" s="138"/>
      <c r="B740" s="141"/>
      <c r="C740" s="142"/>
      <c r="D740" s="134"/>
      <c r="E740" s="48"/>
      <c r="F740" s="6"/>
      <c r="G740" s="57"/>
      <c r="H740" s="112"/>
      <c r="I740" s="144"/>
      <c r="J740" s="97"/>
      <c r="K740" s="97"/>
    </row>
    <row r="741" spans="1:11" s="18" customFormat="1" ht="11.65" customHeight="1" x14ac:dyDescent="0.15">
      <c r="A741" s="137"/>
      <c r="B741" s="208"/>
      <c r="C741" s="263"/>
      <c r="D741" s="133"/>
      <c r="E741" s="47"/>
      <c r="F741" s="10"/>
      <c r="G741" s="58"/>
      <c r="H741" s="113"/>
      <c r="I741" s="143"/>
      <c r="J741" s="97"/>
      <c r="K741" s="97"/>
    </row>
    <row r="742" spans="1:11" s="18" customFormat="1" ht="11.65" customHeight="1" x14ac:dyDescent="0.15">
      <c r="A742" s="138"/>
      <c r="B742" s="209"/>
      <c r="C742" s="264"/>
      <c r="D742" s="134"/>
      <c r="E742" s="48"/>
      <c r="F742" s="6"/>
      <c r="G742" s="57"/>
      <c r="H742" s="112"/>
      <c r="I742" s="144"/>
      <c r="J742" s="97"/>
      <c r="K742" s="97"/>
    </row>
    <row r="743" spans="1:11" s="18" customFormat="1" ht="11.65" customHeight="1" x14ac:dyDescent="0.15">
      <c r="A743" s="145"/>
      <c r="B743" s="139"/>
      <c r="C743" s="140"/>
      <c r="D743" s="133"/>
      <c r="E743" s="9"/>
      <c r="F743" s="10"/>
      <c r="G743" s="58"/>
      <c r="H743" s="113"/>
      <c r="I743" s="143"/>
      <c r="J743" s="97"/>
      <c r="K743" s="97"/>
    </row>
    <row r="744" spans="1:11" s="18" customFormat="1" ht="11.65" customHeight="1" x14ac:dyDescent="0.15">
      <c r="A744" s="146"/>
      <c r="B744" s="141"/>
      <c r="C744" s="142"/>
      <c r="D744" s="134"/>
      <c r="E744" s="1"/>
      <c r="F744" s="6"/>
      <c r="G744" s="57"/>
      <c r="H744" s="112"/>
      <c r="I744" s="144"/>
      <c r="J744" s="97"/>
      <c r="K744" s="97"/>
    </row>
    <row r="745" spans="1:11" s="18" customFormat="1" ht="11.65" customHeight="1" x14ac:dyDescent="0.15">
      <c r="A745" s="145"/>
      <c r="B745" s="139"/>
      <c r="C745" s="140"/>
      <c r="D745" s="133"/>
      <c r="E745" s="9"/>
      <c r="F745" s="10"/>
      <c r="G745" s="58"/>
      <c r="H745" s="113"/>
      <c r="I745" s="143"/>
      <c r="J745" s="97"/>
      <c r="K745" s="97"/>
    </row>
    <row r="746" spans="1:11" s="18" customFormat="1" ht="11.65" customHeight="1" x14ac:dyDescent="0.15">
      <c r="A746" s="146"/>
      <c r="B746" s="141"/>
      <c r="C746" s="142"/>
      <c r="D746" s="134"/>
      <c r="E746" s="1"/>
      <c r="F746" s="6"/>
      <c r="G746" s="57"/>
      <c r="H746" s="112"/>
      <c r="I746" s="144"/>
      <c r="J746" s="97"/>
      <c r="K746" s="97"/>
    </row>
    <row r="747" spans="1:11" s="18" customFormat="1" ht="11.65" customHeight="1" x14ac:dyDescent="0.15">
      <c r="A747" s="37"/>
      <c r="B747" s="167" t="s">
        <v>91</v>
      </c>
      <c r="C747" s="168"/>
      <c r="D747" s="39"/>
      <c r="E747" s="9"/>
      <c r="F747" s="10"/>
      <c r="G747" s="58"/>
      <c r="H747" s="113"/>
      <c r="I747" s="81"/>
      <c r="J747" s="97"/>
      <c r="K747" s="97"/>
    </row>
    <row r="748" spans="1:11" s="18" customFormat="1" ht="11.65" customHeight="1" x14ac:dyDescent="0.15">
      <c r="A748" s="41"/>
      <c r="B748" s="185"/>
      <c r="C748" s="186"/>
      <c r="D748" s="42"/>
      <c r="E748" s="11"/>
      <c r="F748" s="12"/>
      <c r="G748" s="60"/>
      <c r="H748" s="115">
        <f>SUM(H711:H747)</f>
        <v>0</v>
      </c>
      <c r="I748" s="82"/>
      <c r="J748" s="97"/>
      <c r="K748" s="97"/>
    </row>
    <row r="749" spans="1:11" s="18" customFormat="1" ht="11.65" customHeight="1" x14ac:dyDescent="0.15">
      <c r="A749" s="149" t="s">
        <v>444</v>
      </c>
      <c r="B749" s="150"/>
      <c r="C749" s="150"/>
      <c r="D749" s="150"/>
      <c r="E749" s="43"/>
      <c r="F749" s="46"/>
      <c r="G749" s="46"/>
      <c r="H749" s="117"/>
      <c r="I749" s="153" t="s">
        <v>74</v>
      </c>
      <c r="J749" s="99"/>
      <c r="K749" s="99"/>
    </row>
    <row r="750" spans="1:11" s="18" customFormat="1" ht="11.65" customHeight="1" x14ac:dyDescent="0.15">
      <c r="A750" s="151"/>
      <c r="B750" s="152"/>
      <c r="C750" s="152"/>
      <c r="D750" s="152"/>
      <c r="E750" s="44"/>
      <c r="F750" s="25"/>
      <c r="G750" s="25"/>
      <c r="H750" s="118"/>
      <c r="I750" s="154"/>
      <c r="J750" s="99"/>
      <c r="K750" s="99"/>
    </row>
    <row r="751" spans="1:11" s="18" customFormat="1" ht="11.65" customHeight="1" x14ac:dyDescent="0.15">
      <c r="A751" s="155" t="s">
        <v>0</v>
      </c>
      <c r="B751" s="129" t="s">
        <v>431</v>
      </c>
      <c r="C751" s="157"/>
      <c r="D751" s="159" t="s">
        <v>3</v>
      </c>
      <c r="E751" s="161" t="s">
        <v>1</v>
      </c>
      <c r="F751" s="163" t="s">
        <v>2</v>
      </c>
      <c r="G751" s="129" t="s">
        <v>432</v>
      </c>
      <c r="H751" s="131" t="s">
        <v>433</v>
      </c>
      <c r="I751" s="165" t="s">
        <v>434</v>
      </c>
    </row>
    <row r="752" spans="1:11" s="18" customFormat="1" ht="11.65" customHeight="1" x14ac:dyDescent="0.15">
      <c r="A752" s="156"/>
      <c r="B752" s="130"/>
      <c r="C752" s="158"/>
      <c r="D752" s="160"/>
      <c r="E752" s="162"/>
      <c r="F752" s="164"/>
      <c r="G752" s="130"/>
      <c r="H752" s="132"/>
      <c r="I752" s="166"/>
    </row>
    <row r="753" spans="1:11" s="18" customFormat="1" ht="11.65" customHeight="1" x14ac:dyDescent="0.15">
      <c r="A753" s="194" t="s">
        <v>368</v>
      </c>
      <c r="B753" s="183" t="s">
        <v>442</v>
      </c>
      <c r="C753" s="184"/>
      <c r="D753" s="261"/>
      <c r="E753" s="7"/>
      <c r="F753" s="8"/>
      <c r="G753" s="59"/>
      <c r="H753" s="114"/>
      <c r="I753" s="259"/>
      <c r="J753" s="101"/>
      <c r="K753" s="101"/>
    </row>
    <row r="754" spans="1:11" s="18" customFormat="1" ht="11.65" customHeight="1" x14ac:dyDescent="0.15">
      <c r="A754" s="146"/>
      <c r="B754" s="141"/>
      <c r="C754" s="142"/>
      <c r="D754" s="134"/>
      <c r="E754" s="1"/>
      <c r="F754" s="6"/>
      <c r="G754" s="57"/>
      <c r="H754" s="112"/>
      <c r="I754" s="260"/>
      <c r="J754" s="101"/>
      <c r="K754" s="101"/>
    </row>
    <row r="755" spans="1:11" s="18" customFormat="1" ht="11.65" customHeight="1" x14ac:dyDescent="0.15">
      <c r="A755" s="137"/>
      <c r="B755" s="139" t="s">
        <v>369</v>
      </c>
      <c r="C755" s="140"/>
      <c r="D755" s="171" t="s">
        <v>375</v>
      </c>
      <c r="E755" s="9"/>
      <c r="F755" s="10"/>
      <c r="G755" s="58"/>
      <c r="H755" s="113"/>
      <c r="I755" s="148"/>
      <c r="J755" s="97"/>
      <c r="K755" s="97"/>
    </row>
    <row r="756" spans="1:11" s="18" customFormat="1" ht="11.65" customHeight="1" x14ac:dyDescent="0.15">
      <c r="A756" s="138"/>
      <c r="B756" s="141"/>
      <c r="C756" s="142"/>
      <c r="D756" s="172"/>
      <c r="E756" s="1">
        <v>26</v>
      </c>
      <c r="F756" s="6" t="s">
        <v>355</v>
      </c>
      <c r="G756" s="93"/>
      <c r="H756" s="112">
        <f>$E756*G756</f>
        <v>0</v>
      </c>
      <c r="I756" s="148"/>
      <c r="J756" s="97"/>
      <c r="K756" s="97"/>
    </row>
    <row r="757" spans="1:11" s="18" customFormat="1" ht="11.65" customHeight="1" x14ac:dyDescent="0.15">
      <c r="A757" s="137"/>
      <c r="B757" s="179" t="s">
        <v>374</v>
      </c>
      <c r="C757" s="180"/>
      <c r="D757" s="171" t="s">
        <v>376</v>
      </c>
      <c r="E757" s="9"/>
      <c r="F757" s="10"/>
      <c r="G757" s="58"/>
      <c r="H757" s="113"/>
      <c r="I757" s="135"/>
      <c r="J757" s="49"/>
      <c r="K757" s="49"/>
    </row>
    <row r="758" spans="1:11" s="18" customFormat="1" ht="11.65" customHeight="1" x14ac:dyDescent="0.15">
      <c r="A758" s="138"/>
      <c r="B758" s="181"/>
      <c r="C758" s="182"/>
      <c r="D758" s="172"/>
      <c r="E758" s="1">
        <f>110*1.1</f>
        <v>121.00000000000001</v>
      </c>
      <c r="F758" s="6" t="s">
        <v>108</v>
      </c>
      <c r="G758" s="93"/>
      <c r="H758" s="112">
        <f>$E758*G758</f>
        <v>0</v>
      </c>
      <c r="I758" s="136"/>
      <c r="J758" s="49"/>
      <c r="K758" s="49"/>
    </row>
    <row r="759" spans="1:11" s="18" customFormat="1" ht="11.65" customHeight="1" x14ac:dyDescent="0.15">
      <c r="A759" s="137"/>
      <c r="B759" s="139" t="s">
        <v>377</v>
      </c>
      <c r="C759" s="140"/>
      <c r="D759" s="171" t="s">
        <v>378</v>
      </c>
      <c r="E759" s="9"/>
      <c r="F759" s="10"/>
      <c r="G759" s="92"/>
      <c r="H759" s="113"/>
      <c r="I759" s="135"/>
      <c r="J759" s="49"/>
      <c r="K759" s="49"/>
    </row>
    <row r="760" spans="1:11" s="18" customFormat="1" ht="11.65" customHeight="1" x14ac:dyDescent="0.15">
      <c r="A760" s="138"/>
      <c r="B760" s="141"/>
      <c r="C760" s="142"/>
      <c r="D760" s="172"/>
      <c r="E760" s="1">
        <v>1</v>
      </c>
      <c r="F760" s="6" t="s">
        <v>34</v>
      </c>
      <c r="G760" s="93"/>
      <c r="H760" s="112"/>
      <c r="I760" s="136"/>
      <c r="J760" s="49"/>
      <c r="K760" s="49"/>
    </row>
    <row r="761" spans="1:11" s="18" customFormat="1" ht="11.65" customHeight="1" x14ac:dyDescent="0.15">
      <c r="A761" s="137"/>
      <c r="B761" s="139"/>
      <c r="C761" s="140"/>
      <c r="D761" s="171"/>
      <c r="E761" s="9"/>
      <c r="F761" s="10"/>
      <c r="G761" s="66"/>
      <c r="H761" s="122"/>
      <c r="I761" s="135"/>
      <c r="J761" s="49"/>
      <c r="K761" s="49"/>
    </row>
    <row r="762" spans="1:11" s="18" customFormat="1" ht="11.65" customHeight="1" x14ac:dyDescent="0.15">
      <c r="A762" s="138"/>
      <c r="B762" s="141"/>
      <c r="C762" s="142"/>
      <c r="D762" s="172"/>
      <c r="E762" s="1"/>
      <c r="F762" s="6"/>
      <c r="G762" s="67"/>
      <c r="H762" s="123"/>
      <c r="I762" s="136"/>
      <c r="J762" s="49"/>
      <c r="K762" s="49"/>
    </row>
    <row r="763" spans="1:11" s="18" customFormat="1" ht="11.65" customHeight="1" x14ac:dyDescent="0.15">
      <c r="A763" s="145"/>
      <c r="B763" s="139"/>
      <c r="C763" s="140"/>
      <c r="D763" s="134"/>
      <c r="E763" s="7"/>
      <c r="F763" s="8"/>
      <c r="G763" s="59"/>
      <c r="H763" s="114"/>
      <c r="I763" s="144"/>
      <c r="J763" s="97"/>
      <c r="K763" s="97"/>
    </row>
    <row r="764" spans="1:11" s="18" customFormat="1" ht="11.65" customHeight="1" x14ac:dyDescent="0.15">
      <c r="A764" s="146"/>
      <c r="B764" s="141"/>
      <c r="C764" s="142"/>
      <c r="D764" s="147"/>
      <c r="E764" s="1"/>
      <c r="F764" s="6"/>
      <c r="G764" s="57"/>
      <c r="H764" s="112"/>
      <c r="I764" s="148"/>
      <c r="J764" s="97"/>
      <c r="K764" s="97"/>
    </row>
    <row r="765" spans="1:11" s="18" customFormat="1" ht="11.65" customHeight="1" x14ac:dyDescent="0.15">
      <c r="A765" s="137"/>
      <c r="B765" s="139"/>
      <c r="C765" s="140"/>
      <c r="D765" s="171"/>
      <c r="E765" s="9"/>
      <c r="F765" s="10"/>
      <c r="G765" s="66"/>
      <c r="H765" s="122"/>
      <c r="I765" s="135"/>
      <c r="J765" s="49"/>
      <c r="K765" s="49"/>
    </row>
    <row r="766" spans="1:11" s="18" customFormat="1" ht="11.65" customHeight="1" x14ac:dyDescent="0.15">
      <c r="A766" s="138"/>
      <c r="B766" s="141"/>
      <c r="C766" s="142"/>
      <c r="D766" s="172"/>
      <c r="E766" s="1"/>
      <c r="F766" s="6"/>
      <c r="G766" s="67"/>
      <c r="H766" s="123"/>
      <c r="I766" s="136"/>
      <c r="J766" s="49"/>
      <c r="K766" s="49"/>
    </row>
    <row r="767" spans="1:11" s="18" customFormat="1" ht="11.65" customHeight="1" x14ac:dyDescent="0.15">
      <c r="A767" s="137"/>
      <c r="B767" s="139"/>
      <c r="C767" s="140"/>
      <c r="D767" s="195"/>
      <c r="E767" s="9"/>
      <c r="F767" s="10"/>
      <c r="G767" s="68"/>
      <c r="H767" s="122"/>
      <c r="I767" s="178"/>
      <c r="J767" s="101"/>
      <c r="K767" s="101"/>
    </row>
    <row r="768" spans="1:11" s="18" customFormat="1" ht="11.65" customHeight="1" x14ac:dyDescent="0.15">
      <c r="A768" s="138"/>
      <c r="B768" s="141"/>
      <c r="C768" s="142"/>
      <c r="D768" s="196"/>
      <c r="E768" s="1"/>
      <c r="F768" s="6"/>
      <c r="G768" s="67"/>
      <c r="H768" s="123"/>
      <c r="I768" s="177"/>
      <c r="J768" s="101"/>
      <c r="K768" s="101"/>
    </row>
    <row r="769" spans="1:11" s="18" customFormat="1" ht="11.65" customHeight="1" x14ac:dyDescent="0.15">
      <c r="A769" s="137"/>
      <c r="B769" s="139"/>
      <c r="C769" s="140"/>
      <c r="D769" s="133"/>
      <c r="E769" s="7"/>
      <c r="F769" s="8"/>
      <c r="G769" s="68"/>
      <c r="H769" s="124"/>
      <c r="I769" s="144"/>
      <c r="J769" s="97"/>
      <c r="K769" s="97"/>
    </row>
    <row r="770" spans="1:11" s="18" customFormat="1" ht="11.65" customHeight="1" x14ac:dyDescent="0.15">
      <c r="A770" s="138"/>
      <c r="B770" s="141"/>
      <c r="C770" s="142"/>
      <c r="D770" s="134"/>
      <c r="E770" s="1"/>
      <c r="F770" s="6"/>
      <c r="G770" s="67"/>
      <c r="H770" s="123"/>
      <c r="I770" s="148"/>
      <c r="J770" s="97"/>
      <c r="K770" s="97"/>
    </row>
    <row r="771" spans="1:11" s="18" customFormat="1" ht="11.65" customHeight="1" x14ac:dyDescent="0.15">
      <c r="A771" s="137"/>
      <c r="B771" s="179"/>
      <c r="C771" s="180"/>
      <c r="D771" s="171"/>
      <c r="E771" s="9"/>
      <c r="F771" s="10"/>
      <c r="G771" s="66"/>
      <c r="H771" s="122"/>
      <c r="I771" s="135"/>
      <c r="J771" s="49"/>
      <c r="K771" s="49"/>
    </row>
    <row r="772" spans="1:11" s="18" customFormat="1" ht="11.65" customHeight="1" x14ac:dyDescent="0.15">
      <c r="A772" s="138"/>
      <c r="B772" s="181"/>
      <c r="C772" s="182"/>
      <c r="D772" s="172"/>
      <c r="E772" s="1"/>
      <c r="F772" s="6"/>
      <c r="G772" s="67"/>
      <c r="H772" s="123"/>
      <c r="I772" s="136"/>
      <c r="J772" s="49"/>
      <c r="K772" s="49"/>
    </row>
    <row r="773" spans="1:11" s="50" customFormat="1" ht="11.65" customHeight="1" x14ac:dyDescent="0.15">
      <c r="A773" s="37"/>
      <c r="B773" s="139"/>
      <c r="C773" s="140"/>
      <c r="D773" s="171"/>
      <c r="E773" s="9"/>
      <c r="F773" s="10"/>
      <c r="G773" s="66"/>
      <c r="H773" s="122"/>
      <c r="I773" s="135"/>
      <c r="J773" s="49"/>
      <c r="K773" s="49"/>
    </row>
    <row r="774" spans="1:11" s="50" customFormat="1" ht="11.65" customHeight="1" x14ac:dyDescent="0.15">
      <c r="A774" s="38"/>
      <c r="B774" s="141"/>
      <c r="C774" s="142"/>
      <c r="D774" s="172"/>
      <c r="E774" s="1"/>
      <c r="F774" s="6"/>
      <c r="G774" s="67"/>
      <c r="H774" s="123"/>
      <c r="I774" s="136"/>
      <c r="J774" s="49"/>
      <c r="K774" s="49"/>
    </row>
    <row r="775" spans="1:11" s="18" customFormat="1" ht="11.65" customHeight="1" x14ac:dyDescent="0.15">
      <c r="A775" s="137"/>
      <c r="B775" s="139"/>
      <c r="C775" s="140"/>
      <c r="D775" s="133"/>
      <c r="E775" s="9"/>
      <c r="F775" s="10"/>
      <c r="G775" s="66"/>
      <c r="H775" s="122"/>
      <c r="I775" s="135"/>
      <c r="J775" s="49"/>
      <c r="K775" s="49"/>
    </row>
    <row r="776" spans="1:11" s="18" customFormat="1" ht="11.65" customHeight="1" x14ac:dyDescent="0.15">
      <c r="A776" s="138"/>
      <c r="B776" s="141"/>
      <c r="C776" s="142"/>
      <c r="D776" s="134"/>
      <c r="E776" s="1"/>
      <c r="F776" s="6"/>
      <c r="G776" s="67"/>
      <c r="H776" s="123"/>
      <c r="I776" s="136"/>
      <c r="J776" s="49"/>
      <c r="K776" s="49"/>
    </row>
    <row r="777" spans="1:11" s="18" customFormat="1" ht="11.65" customHeight="1" x14ac:dyDescent="0.15">
      <c r="A777" s="137"/>
      <c r="B777" s="167"/>
      <c r="C777" s="168"/>
      <c r="D777" s="171"/>
      <c r="E777" s="9"/>
      <c r="F777" s="10"/>
      <c r="G777" s="66"/>
      <c r="H777" s="113"/>
      <c r="I777" s="135"/>
      <c r="J777" s="49"/>
      <c r="K777" s="49"/>
    </row>
    <row r="778" spans="1:11" s="18" customFormat="1" ht="11.65" customHeight="1" x14ac:dyDescent="0.15">
      <c r="A778" s="138"/>
      <c r="B778" s="169"/>
      <c r="C778" s="170"/>
      <c r="D778" s="172"/>
      <c r="E778" s="1"/>
      <c r="F778" s="6"/>
      <c r="G778" s="67"/>
      <c r="H778" s="112"/>
      <c r="I778" s="136"/>
      <c r="J778" s="49"/>
      <c r="K778" s="49"/>
    </row>
    <row r="779" spans="1:11" s="18" customFormat="1" ht="11.65" customHeight="1" x14ac:dyDescent="0.15">
      <c r="A779" s="137"/>
      <c r="B779" s="167"/>
      <c r="C779" s="168"/>
      <c r="D779" s="171"/>
      <c r="E779" s="9"/>
      <c r="F779" s="10"/>
      <c r="G779" s="66"/>
      <c r="H779" s="113"/>
      <c r="I779" s="135"/>
      <c r="J779" s="49"/>
      <c r="K779" s="49"/>
    </row>
    <row r="780" spans="1:11" s="18" customFormat="1" ht="11.65" customHeight="1" x14ac:dyDescent="0.15">
      <c r="A780" s="138"/>
      <c r="B780" s="169"/>
      <c r="C780" s="170"/>
      <c r="D780" s="172"/>
      <c r="E780" s="1"/>
      <c r="F780" s="6"/>
      <c r="G780" s="67"/>
      <c r="H780" s="112"/>
      <c r="I780" s="136"/>
      <c r="J780" s="49"/>
      <c r="K780" s="49"/>
    </row>
    <row r="781" spans="1:11" s="18" customFormat="1" ht="11.65" customHeight="1" x14ac:dyDescent="0.15">
      <c r="A781" s="137"/>
      <c r="B781" s="139"/>
      <c r="C781" s="140"/>
      <c r="D781" s="171"/>
      <c r="E781" s="9"/>
      <c r="F781" s="10"/>
      <c r="G781" s="66"/>
      <c r="H781" s="113"/>
      <c r="I781" s="135"/>
      <c r="J781" s="49"/>
      <c r="K781" s="49"/>
    </row>
    <row r="782" spans="1:11" s="18" customFormat="1" ht="11.65" customHeight="1" x14ac:dyDescent="0.15">
      <c r="A782" s="138"/>
      <c r="B782" s="141"/>
      <c r="C782" s="142"/>
      <c r="D782" s="172"/>
      <c r="E782" s="1"/>
      <c r="F782" s="6"/>
      <c r="G782" s="67"/>
      <c r="H782" s="112"/>
      <c r="I782" s="136"/>
      <c r="J782" s="49"/>
      <c r="K782" s="49"/>
    </row>
    <row r="783" spans="1:11" s="18" customFormat="1" ht="11.65" customHeight="1" x14ac:dyDescent="0.15">
      <c r="A783" s="137"/>
      <c r="B783" s="139"/>
      <c r="C783" s="140"/>
      <c r="D783" s="171"/>
      <c r="E783" s="9"/>
      <c r="F783" s="10"/>
      <c r="G783" s="66"/>
      <c r="H783" s="113"/>
      <c r="I783" s="135"/>
      <c r="J783" s="49"/>
      <c r="K783" s="49"/>
    </row>
    <row r="784" spans="1:11" s="18" customFormat="1" ht="11.65" customHeight="1" x14ac:dyDescent="0.15">
      <c r="A784" s="138"/>
      <c r="B784" s="141"/>
      <c r="C784" s="142"/>
      <c r="D784" s="172"/>
      <c r="E784" s="1"/>
      <c r="F784" s="6"/>
      <c r="G784" s="67"/>
      <c r="H784" s="112"/>
      <c r="I784" s="136"/>
      <c r="J784" s="49"/>
      <c r="K784" s="49"/>
    </row>
    <row r="785" spans="1:11" s="18" customFormat="1" ht="11.65" customHeight="1" x14ac:dyDescent="0.15">
      <c r="A785" s="137"/>
      <c r="B785" s="167"/>
      <c r="C785" s="168"/>
      <c r="D785" s="171"/>
      <c r="E785" s="9"/>
      <c r="F785" s="10"/>
      <c r="G785" s="66"/>
      <c r="H785" s="113"/>
      <c r="I785" s="135"/>
      <c r="J785" s="49"/>
      <c r="K785" s="49"/>
    </row>
    <row r="786" spans="1:11" s="18" customFormat="1" ht="11.65" customHeight="1" x14ac:dyDescent="0.15">
      <c r="A786" s="138"/>
      <c r="B786" s="169"/>
      <c r="C786" s="170"/>
      <c r="D786" s="172"/>
      <c r="E786" s="1"/>
      <c r="F786" s="6"/>
      <c r="G786" s="67"/>
      <c r="H786" s="112"/>
      <c r="I786" s="136"/>
      <c r="J786" s="49"/>
      <c r="K786" s="49"/>
    </row>
    <row r="787" spans="1:11" s="18" customFormat="1" ht="11.65" customHeight="1" x14ac:dyDescent="0.15">
      <c r="A787" s="137"/>
      <c r="B787" s="139"/>
      <c r="C787" s="140"/>
      <c r="D787" s="133"/>
      <c r="E787" s="9"/>
      <c r="F787" s="10"/>
      <c r="G787" s="66"/>
      <c r="H787" s="113"/>
      <c r="I787" s="143"/>
      <c r="J787" s="97"/>
      <c r="K787" s="97"/>
    </row>
    <row r="788" spans="1:11" s="18" customFormat="1" ht="11.65" customHeight="1" x14ac:dyDescent="0.15">
      <c r="A788" s="138"/>
      <c r="B788" s="141"/>
      <c r="C788" s="142"/>
      <c r="D788" s="134"/>
      <c r="E788" s="1"/>
      <c r="F788" s="6"/>
      <c r="G788" s="67"/>
      <c r="H788" s="112"/>
      <c r="I788" s="144"/>
      <c r="J788" s="97"/>
      <c r="K788" s="97"/>
    </row>
    <row r="789" spans="1:11" s="18" customFormat="1" ht="11.65" customHeight="1" x14ac:dyDescent="0.15">
      <c r="A789" s="137"/>
      <c r="B789" s="139"/>
      <c r="C789" s="140"/>
      <c r="D789" s="133"/>
      <c r="E789" s="9"/>
      <c r="F789" s="10"/>
      <c r="G789" s="66"/>
      <c r="H789" s="113"/>
      <c r="I789" s="143"/>
      <c r="J789" s="97"/>
      <c r="K789" s="97"/>
    </row>
    <row r="790" spans="1:11" s="18" customFormat="1" ht="11.65" customHeight="1" x14ac:dyDescent="0.15">
      <c r="A790" s="138"/>
      <c r="B790" s="141"/>
      <c r="C790" s="142"/>
      <c r="D790" s="134"/>
      <c r="E790" s="1"/>
      <c r="F790" s="6"/>
      <c r="G790" s="67"/>
      <c r="H790" s="112"/>
      <c r="I790" s="144"/>
      <c r="J790" s="97"/>
      <c r="K790" s="97"/>
    </row>
    <row r="791" spans="1:11" s="18" customFormat="1" ht="11.65" customHeight="1" x14ac:dyDescent="0.15">
      <c r="A791" s="137"/>
      <c r="B791" s="167" t="s">
        <v>371</v>
      </c>
      <c r="C791" s="168"/>
      <c r="D791" s="191"/>
      <c r="E791" s="9"/>
      <c r="F791" s="10"/>
      <c r="G791" s="58"/>
      <c r="H791" s="113"/>
      <c r="I791" s="143"/>
      <c r="J791" s="97"/>
      <c r="K791" s="97"/>
    </row>
    <row r="792" spans="1:11" s="18" customFormat="1" ht="11.65" customHeight="1" x14ac:dyDescent="0.15">
      <c r="A792" s="190"/>
      <c r="B792" s="185"/>
      <c r="C792" s="186"/>
      <c r="D792" s="192"/>
      <c r="E792" s="11"/>
      <c r="F792" s="12"/>
      <c r="G792" s="60"/>
      <c r="H792" s="115">
        <f>SUM(H755:H791)</f>
        <v>0</v>
      </c>
      <c r="I792" s="173"/>
      <c r="J792" s="97"/>
      <c r="K792" s="97"/>
    </row>
    <row r="793" spans="1:11" ht="11.65" customHeight="1" x14ac:dyDescent="0.15">
      <c r="A793" s="149" t="s">
        <v>385</v>
      </c>
      <c r="B793" s="150"/>
      <c r="C793" s="150"/>
      <c r="D793" s="150"/>
      <c r="E793" s="43"/>
      <c r="F793" s="46"/>
      <c r="G793" s="46"/>
      <c r="H793" s="117"/>
      <c r="I793" s="153" t="s">
        <v>120</v>
      </c>
      <c r="J793" s="99"/>
      <c r="K793" s="99"/>
    </row>
    <row r="794" spans="1:11" ht="11.65" customHeight="1" x14ac:dyDescent="0.15">
      <c r="A794" s="151"/>
      <c r="B794" s="152"/>
      <c r="C794" s="152"/>
      <c r="D794" s="152"/>
      <c r="E794" s="44"/>
      <c r="F794" s="25"/>
      <c r="G794" s="25"/>
      <c r="H794" s="118"/>
      <c r="I794" s="154"/>
      <c r="J794" s="99"/>
      <c r="K794" s="99"/>
    </row>
    <row r="795" spans="1:11" s="18" customFormat="1" ht="11.65" customHeight="1" x14ac:dyDescent="0.15">
      <c r="A795" s="155" t="s">
        <v>0</v>
      </c>
      <c r="B795" s="129" t="s">
        <v>431</v>
      </c>
      <c r="C795" s="157"/>
      <c r="D795" s="159" t="s">
        <v>3</v>
      </c>
      <c r="E795" s="161" t="s">
        <v>1</v>
      </c>
      <c r="F795" s="163" t="s">
        <v>2</v>
      </c>
      <c r="G795" s="129" t="s">
        <v>432</v>
      </c>
      <c r="H795" s="131" t="s">
        <v>433</v>
      </c>
      <c r="I795" s="165" t="s">
        <v>434</v>
      </c>
    </row>
    <row r="796" spans="1:11" s="18" customFormat="1" ht="11.65" customHeight="1" x14ac:dyDescent="0.15">
      <c r="A796" s="156"/>
      <c r="B796" s="130"/>
      <c r="C796" s="158"/>
      <c r="D796" s="160"/>
      <c r="E796" s="162"/>
      <c r="F796" s="164"/>
      <c r="G796" s="130"/>
      <c r="H796" s="132"/>
      <c r="I796" s="166"/>
    </row>
    <row r="797" spans="1:11" ht="11.65" customHeight="1" x14ac:dyDescent="0.15">
      <c r="A797" s="199" t="s">
        <v>121</v>
      </c>
      <c r="B797" s="240" t="s">
        <v>55</v>
      </c>
      <c r="C797" s="247"/>
      <c r="D797" s="249"/>
      <c r="E797" s="4"/>
      <c r="F797" s="5"/>
      <c r="G797" s="56"/>
      <c r="H797" s="111"/>
      <c r="I797" s="250"/>
      <c r="J797" s="97"/>
      <c r="K797" s="97"/>
    </row>
    <row r="798" spans="1:11" ht="11.65" customHeight="1" x14ac:dyDescent="0.15">
      <c r="A798" s="138"/>
      <c r="B798" s="242"/>
      <c r="C798" s="248"/>
      <c r="D798" s="200"/>
      <c r="E798" s="1"/>
      <c r="F798" s="6"/>
      <c r="G798" s="57"/>
      <c r="H798" s="112"/>
      <c r="I798" s="144"/>
      <c r="J798" s="97"/>
      <c r="K798" s="97"/>
    </row>
    <row r="799" spans="1:11" ht="11.65" customHeight="1" x14ac:dyDescent="0.15">
      <c r="A799" s="193" t="s">
        <v>122</v>
      </c>
      <c r="B799" s="179" t="s">
        <v>123</v>
      </c>
      <c r="C799" s="251"/>
      <c r="D799" s="253" t="s">
        <v>124</v>
      </c>
      <c r="E799" s="7"/>
      <c r="F799" s="8"/>
      <c r="G799" s="92"/>
      <c r="H799" s="113"/>
      <c r="I799" s="221"/>
      <c r="J799" s="97"/>
      <c r="K799" s="97"/>
    </row>
    <row r="800" spans="1:11" ht="11.65" customHeight="1" x14ac:dyDescent="0.15">
      <c r="A800" s="138"/>
      <c r="B800" s="181"/>
      <c r="C800" s="252"/>
      <c r="D800" s="254"/>
      <c r="E800" s="1">
        <v>1</v>
      </c>
      <c r="F800" s="6" t="s">
        <v>4</v>
      </c>
      <c r="G800" s="93"/>
      <c r="H800" s="112"/>
      <c r="I800" s="144"/>
      <c r="J800" s="97"/>
      <c r="K800" s="97"/>
    </row>
    <row r="801" spans="1:11" ht="11.65" customHeight="1" x14ac:dyDescent="0.15">
      <c r="A801" s="193" t="s">
        <v>125</v>
      </c>
      <c r="B801" s="179" t="s">
        <v>379</v>
      </c>
      <c r="C801" s="251"/>
      <c r="D801" s="253" t="s">
        <v>126</v>
      </c>
      <c r="E801" s="7"/>
      <c r="F801" s="8"/>
      <c r="G801" s="58"/>
      <c r="H801" s="113"/>
      <c r="I801" s="297" t="s">
        <v>127</v>
      </c>
      <c r="J801" s="104"/>
      <c r="K801" s="104"/>
    </row>
    <row r="802" spans="1:11" ht="11.65" customHeight="1" x14ac:dyDescent="0.15">
      <c r="A802" s="138"/>
      <c r="B802" s="181"/>
      <c r="C802" s="252"/>
      <c r="D802" s="254"/>
      <c r="E802" s="1">
        <v>1</v>
      </c>
      <c r="F802" s="6" t="s">
        <v>4</v>
      </c>
      <c r="G802" s="57"/>
      <c r="H802" s="112">
        <f>H1012</f>
        <v>0</v>
      </c>
      <c r="I802" s="256"/>
      <c r="J802" s="104"/>
      <c r="K802" s="104"/>
    </row>
    <row r="803" spans="1:11" ht="11.65" customHeight="1" x14ac:dyDescent="0.15">
      <c r="A803" s="193" t="s">
        <v>438</v>
      </c>
      <c r="B803" s="139" t="s">
        <v>439</v>
      </c>
      <c r="C803" s="298"/>
      <c r="D803" s="253" t="s">
        <v>440</v>
      </c>
      <c r="E803" s="7"/>
      <c r="F803" s="8"/>
      <c r="G803" s="58"/>
      <c r="H803" s="113"/>
      <c r="I803" s="255"/>
      <c r="J803" s="104"/>
      <c r="K803" s="104"/>
    </row>
    <row r="804" spans="1:11" ht="11.65" customHeight="1" x14ac:dyDescent="0.15">
      <c r="A804" s="138"/>
      <c r="B804" s="141"/>
      <c r="C804" s="299"/>
      <c r="D804" s="254"/>
      <c r="E804" s="1">
        <v>1</v>
      </c>
      <c r="F804" s="6" t="s">
        <v>4</v>
      </c>
      <c r="G804" s="57"/>
      <c r="H804" s="112">
        <f>SUM(H799:H803)</f>
        <v>0</v>
      </c>
      <c r="I804" s="256"/>
      <c r="J804" s="104"/>
      <c r="K804" s="104"/>
    </row>
    <row r="805" spans="1:11" ht="11.65" customHeight="1" x14ac:dyDescent="0.15">
      <c r="A805" s="137"/>
      <c r="B805" s="167" t="s">
        <v>128</v>
      </c>
      <c r="C805" s="257"/>
      <c r="D805" s="253"/>
      <c r="E805" s="9"/>
      <c r="F805" s="10"/>
      <c r="G805" s="58"/>
      <c r="H805" s="113"/>
      <c r="I805" s="245"/>
      <c r="J805" s="105"/>
      <c r="K805" s="105"/>
    </row>
    <row r="806" spans="1:11" ht="11.65" customHeight="1" x14ac:dyDescent="0.15">
      <c r="A806" s="138"/>
      <c r="B806" s="169"/>
      <c r="C806" s="258"/>
      <c r="D806" s="254"/>
      <c r="E806" s="1"/>
      <c r="F806" s="6"/>
      <c r="G806" s="57"/>
      <c r="H806" s="112"/>
      <c r="I806" s="246"/>
      <c r="J806" s="105"/>
      <c r="K806" s="105"/>
    </row>
    <row r="807" spans="1:11" ht="11.65" customHeight="1" x14ac:dyDescent="0.15">
      <c r="A807" s="137"/>
      <c r="B807" s="167"/>
      <c r="C807" s="257"/>
      <c r="D807" s="133"/>
      <c r="E807" s="9"/>
      <c r="F807" s="10"/>
      <c r="G807" s="58"/>
      <c r="H807" s="113"/>
      <c r="I807" s="245"/>
      <c r="J807" s="105"/>
      <c r="K807" s="105"/>
    </row>
    <row r="808" spans="1:11" ht="11.65" customHeight="1" x14ac:dyDescent="0.15">
      <c r="A808" s="138"/>
      <c r="B808" s="169"/>
      <c r="C808" s="258"/>
      <c r="D808" s="134"/>
      <c r="E808" s="1"/>
      <c r="F808" s="6"/>
      <c r="G808" s="57"/>
      <c r="H808" s="112"/>
      <c r="I808" s="246"/>
      <c r="J808" s="105"/>
      <c r="K808" s="105"/>
    </row>
    <row r="809" spans="1:11" ht="11.65" customHeight="1" x14ac:dyDescent="0.15">
      <c r="A809" s="137"/>
      <c r="B809" s="225"/>
      <c r="C809" s="140"/>
      <c r="D809" s="133"/>
      <c r="E809" s="9"/>
      <c r="F809" s="10"/>
      <c r="G809" s="58"/>
      <c r="H809" s="113"/>
      <c r="I809" s="135"/>
      <c r="J809" s="49"/>
      <c r="K809" s="49"/>
    </row>
    <row r="810" spans="1:11" ht="11.65" customHeight="1" x14ac:dyDescent="0.15">
      <c r="A810" s="138"/>
      <c r="B810" s="229"/>
      <c r="C810" s="142"/>
      <c r="D810" s="134"/>
      <c r="E810" s="1"/>
      <c r="F810" s="6"/>
      <c r="G810" s="57"/>
      <c r="H810" s="112"/>
      <c r="I810" s="136"/>
      <c r="J810" s="49"/>
      <c r="K810" s="49"/>
    </row>
    <row r="811" spans="1:11" ht="11.65" customHeight="1" x14ac:dyDescent="0.15">
      <c r="A811" s="137"/>
      <c r="B811" s="139"/>
      <c r="C811" s="140"/>
      <c r="D811" s="133"/>
      <c r="E811" s="9"/>
      <c r="F811" s="10"/>
      <c r="G811" s="58"/>
      <c r="H811" s="113"/>
      <c r="I811" s="135"/>
      <c r="J811" s="49"/>
      <c r="K811" s="49"/>
    </row>
    <row r="812" spans="1:11" ht="11.65" customHeight="1" x14ac:dyDescent="0.15">
      <c r="A812" s="138"/>
      <c r="B812" s="141"/>
      <c r="C812" s="142"/>
      <c r="D812" s="134"/>
      <c r="E812" s="1"/>
      <c r="F812" s="6"/>
      <c r="G812" s="57"/>
      <c r="H812" s="112"/>
      <c r="I812" s="136"/>
      <c r="J812" s="49"/>
      <c r="K812" s="49"/>
    </row>
    <row r="813" spans="1:11" ht="11.65" customHeight="1" x14ac:dyDescent="0.15">
      <c r="A813" s="137"/>
      <c r="B813" s="139"/>
      <c r="C813" s="140"/>
      <c r="D813" s="133"/>
      <c r="E813" s="9"/>
      <c r="F813" s="10"/>
      <c r="G813" s="58"/>
      <c r="H813" s="113"/>
      <c r="I813" s="135"/>
      <c r="J813" s="49"/>
      <c r="K813" s="49"/>
    </row>
    <row r="814" spans="1:11" ht="11.65" customHeight="1" x14ac:dyDescent="0.15">
      <c r="A814" s="138"/>
      <c r="B814" s="141"/>
      <c r="C814" s="142"/>
      <c r="D814" s="134"/>
      <c r="E814" s="1"/>
      <c r="F814" s="6"/>
      <c r="G814" s="57"/>
      <c r="H814" s="112"/>
      <c r="I814" s="136"/>
      <c r="J814" s="49"/>
      <c r="K814" s="49"/>
    </row>
    <row r="815" spans="1:11" ht="11.65" customHeight="1" x14ac:dyDescent="0.15">
      <c r="A815" s="137"/>
      <c r="B815" s="139"/>
      <c r="C815" s="140"/>
      <c r="D815" s="133"/>
      <c r="E815" s="9"/>
      <c r="F815" s="10"/>
      <c r="G815" s="58"/>
      <c r="H815" s="113"/>
      <c r="I815" s="238"/>
      <c r="J815" s="106"/>
      <c r="K815" s="106"/>
    </row>
    <row r="816" spans="1:11" ht="11.65" customHeight="1" x14ac:dyDescent="0.15">
      <c r="A816" s="138"/>
      <c r="B816" s="141"/>
      <c r="C816" s="142"/>
      <c r="D816" s="134"/>
      <c r="E816" s="1"/>
      <c r="F816" s="6"/>
      <c r="G816" s="57"/>
      <c r="H816" s="112"/>
      <c r="I816" s="239"/>
      <c r="J816" s="106"/>
      <c r="K816" s="106"/>
    </row>
    <row r="817" spans="1:11" ht="11.65" customHeight="1" x14ac:dyDescent="0.15">
      <c r="A817" s="137"/>
      <c r="B817" s="139"/>
      <c r="C817" s="140"/>
      <c r="D817" s="133"/>
      <c r="E817" s="9"/>
      <c r="F817" s="10"/>
      <c r="G817" s="58"/>
      <c r="H817" s="113"/>
      <c r="I817" s="135"/>
      <c r="J817" s="49"/>
      <c r="K817" s="49"/>
    </row>
    <row r="818" spans="1:11" ht="11.65" customHeight="1" x14ac:dyDescent="0.15">
      <c r="A818" s="138"/>
      <c r="B818" s="141"/>
      <c r="C818" s="142"/>
      <c r="D818" s="134"/>
      <c r="E818" s="1"/>
      <c r="F818" s="6"/>
      <c r="G818" s="57"/>
      <c r="H818" s="112"/>
      <c r="I818" s="136"/>
      <c r="J818" s="49"/>
      <c r="K818" s="49"/>
    </row>
    <row r="819" spans="1:11" ht="11.65" customHeight="1" x14ac:dyDescent="0.15">
      <c r="A819" s="137"/>
      <c r="B819" s="139"/>
      <c r="C819" s="140"/>
      <c r="D819" s="133"/>
      <c r="E819" s="9"/>
      <c r="F819" s="10"/>
      <c r="G819" s="58"/>
      <c r="H819" s="113"/>
      <c r="I819" s="135"/>
      <c r="J819" s="49"/>
      <c r="K819" s="49"/>
    </row>
    <row r="820" spans="1:11" ht="11.65" customHeight="1" x14ac:dyDescent="0.15">
      <c r="A820" s="138"/>
      <c r="B820" s="141"/>
      <c r="C820" s="142"/>
      <c r="D820" s="134"/>
      <c r="E820" s="1"/>
      <c r="F820" s="6"/>
      <c r="G820" s="57"/>
      <c r="H820" s="112"/>
      <c r="I820" s="136"/>
      <c r="J820" s="49"/>
      <c r="K820" s="49"/>
    </row>
    <row r="821" spans="1:11" ht="11.65" customHeight="1" x14ac:dyDescent="0.15">
      <c r="A821" s="137"/>
      <c r="B821" s="139"/>
      <c r="C821" s="140"/>
      <c r="D821" s="133"/>
      <c r="E821" s="9"/>
      <c r="F821" s="10"/>
      <c r="G821" s="58"/>
      <c r="H821" s="113"/>
      <c r="I821" s="238"/>
      <c r="J821" s="106"/>
      <c r="K821" s="106"/>
    </row>
    <row r="822" spans="1:11" ht="11.65" customHeight="1" x14ac:dyDescent="0.15">
      <c r="A822" s="138"/>
      <c r="B822" s="141"/>
      <c r="C822" s="142"/>
      <c r="D822" s="134"/>
      <c r="E822" s="1"/>
      <c r="F822" s="6"/>
      <c r="G822" s="57"/>
      <c r="H822" s="112"/>
      <c r="I822" s="239"/>
      <c r="J822" s="106"/>
      <c r="K822" s="106"/>
    </row>
    <row r="823" spans="1:11" ht="11.65" customHeight="1" x14ac:dyDescent="0.15">
      <c r="A823" s="137"/>
      <c r="B823" s="167"/>
      <c r="C823" s="168"/>
      <c r="D823" s="133"/>
      <c r="E823" s="9"/>
      <c r="F823" s="10"/>
      <c r="G823" s="58"/>
      <c r="H823" s="113"/>
      <c r="I823" s="135"/>
      <c r="J823" s="49"/>
      <c r="K823" s="49"/>
    </row>
    <row r="824" spans="1:11" ht="11.65" customHeight="1" x14ac:dyDescent="0.15">
      <c r="A824" s="138"/>
      <c r="B824" s="169"/>
      <c r="C824" s="170"/>
      <c r="D824" s="134"/>
      <c r="E824" s="1"/>
      <c r="F824" s="6"/>
      <c r="G824" s="57"/>
      <c r="H824" s="112"/>
      <c r="I824" s="136"/>
      <c r="J824" s="49"/>
      <c r="K824" s="49"/>
    </row>
    <row r="825" spans="1:11" ht="11.65" customHeight="1" x14ac:dyDescent="0.15">
      <c r="A825" s="137"/>
      <c r="B825" s="225"/>
      <c r="C825" s="140"/>
      <c r="D825" s="133"/>
      <c r="E825" s="9"/>
      <c r="F825" s="10"/>
      <c r="G825" s="58"/>
      <c r="H825" s="113"/>
      <c r="I825" s="135"/>
      <c r="J825" s="49"/>
      <c r="K825" s="49"/>
    </row>
    <row r="826" spans="1:11" ht="11.65" customHeight="1" x14ac:dyDescent="0.15">
      <c r="A826" s="138"/>
      <c r="B826" s="229"/>
      <c r="C826" s="142"/>
      <c r="D826" s="134"/>
      <c r="E826" s="1"/>
      <c r="F826" s="6"/>
      <c r="G826" s="57"/>
      <c r="H826" s="112"/>
      <c r="I826" s="136"/>
      <c r="J826" s="49"/>
      <c r="K826" s="49"/>
    </row>
    <row r="827" spans="1:11" ht="11.65" customHeight="1" x14ac:dyDescent="0.15">
      <c r="A827" s="137"/>
      <c r="B827" s="225"/>
      <c r="C827" s="140"/>
      <c r="D827" s="133"/>
      <c r="E827" s="9"/>
      <c r="F827" s="10"/>
      <c r="G827" s="58"/>
      <c r="H827" s="113"/>
      <c r="I827" s="135"/>
      <c r="J827" s="49"/>
      <c r="K827" s="49"/>
    </row>
    <row r="828" spans="1:11" ht="11.65" customHeight="1" x14ac:dyDescent="0.15">
      <c r="A828" s="138"/>
      <c r="B828" s="229"/>
      <c r="C828" s="142"/>
      <c r="D828" s="134"/>
      <c r="E828" s="1"/>
      <c r="F828" s="6"/>
      <c r="G828" s="57"/>
      <c r="H828" s="112"/>
      <c r="I828" s="136"/>
      <c r="J828" s="49"/>
      <c r="K828" s="49"/>
    </row>
    <row r="829" spans="1:11" ht="11.65" customHeight="1" x14ac:dyDescent="0.15">
      <c r="A829" s="137"/>
      <c r="B829" s="225"/>
      <c r="C829" s="226"/>
      <c r="D829" s="133"/>
      <c r="E829" s="9"/>
      <c r="F829" s="10"/>
      <c r="G829" s="58"/>
      <c r="H829" s="113"/>
      <c r="I829" s="135"/>
      <c r="J829" s="49"/>
      <c r="K829" s="49"/>
    </row>
    <row r="830" spans="1:11" ht="11.65" customHeight="1" x14ac:dyDescent="0.15">
      <c r="A830" s="138"/>
      <c r="B830" s="229"/>
      <c r="C830" s="230"/>
      <c r="D830" s="134"/>
      <c r="E830" s="1"/>
      <c r="F830" s="6"/>
      <c r="G830" s="57"/>
      <c r="H830" s="112"/>
      <c r="I830" s="136"/>
      <c r="J830" s="49"/>
      <c r="K830" s="49"/>
    </row>
    <row r="831" spans="1:11" ht="11.65" customHeight="1" x14ac:dyDescent="0.15">
      <c r="A831" s="137"/>
      <c r="B831" s="225"/>
      <c r="C831" s="226"/>
      <c r="D831" s="133"/>
      <c r="E831" s="9"/>
      <c r="F831" s="10"/>
      <c r="G831" s="58"/>
      <c r="H831" s="113"/>
      <c r="I831" s="135"/>
      <c r="J831" s="49"/>
      <c r="K831" s="49"/>
    </row>
    <row r="832" spans="1:11" ht="11.65" customHeight="1" x14ac:dyDescent="0.15">
      <c r="A832" s="138"/>
      <c r="B832" s="229"/>
      <c r="C832" s="230"/>
      <c r="D832" s="134"/>
      <c r="E832" s="1"/>
      <c r="F832" s="6"/>
      <c r="G832" s="57"/>
      <c r="H832" s="112"/>
      <c r="I832" s="136"/>
      <c r="J832" s="49"/>
      <c r="K832" s="49"/>
    </row>
    <row r="833" spans="1:11" ht="11.65" customHeight="1" x14ac:dyDescent="0.15">
      <c r="A833" s="137"/>
      <c r="B833" s="225"/>
      <c r="C833" s="226"/>
      <c r="D833" s="74"/>
      <c r="E833" s="7"/>
      <c r="F833" s="8"/>
      <c r="G833" s="58"/>
      <c r="H833" s="113"/>
      <c r="I833" s="143"/>
      <c r="J833" s="97"/>
      <c r="K833" s="97"/>
    </row>
    <row r="834" spans="1:11" ht="11.65" customHeight="1" x14ac:dyDescent="0.15">
      <c r="A834" s="138"/>
      <c r="B834" s="229"/>
      <c r="C834" s="230"/>
      <c r="D834" s="75"/>
      <c r="E834" s="1"/>
      <c r="F834" s="6"/>
      <c r="G834" s="57"/>
      <c r="H834" s="112"/>
      <c r="I834" s="144"/>
      <c r="J834" s="97"/>
      <c r="K834" s="97"/>
    </row>
    <row r="835" spans="1:11" ht="11.65" customHeight="1" x14ac:dyDescent="0.15">
      <c r="A835" s="137"/>
      <c r="B835" s="225"/>
      <c r="C835" s="226"/>
      <c r="D835" s="74"/>
      <c r="E835" s="7"/>
      <c r="F835" s="8"/>
      <c r="G835" s="58"/>
      <c r="H835" s="113"/>
      <c r="I835" s="143"/>
      <c r="J835" s="97"/>
      <c r="K835" s="97"/>
    </row>
    <row r="836" spans="1:11" ht="11.65" customHeight="1" x14ac:dyDescent="0.15">
      <c r="A836" s="190"/>
      <c r="B836" s="227"/>
      <c r="C836" s="228"/>
      <c r="D836" s="76"/>
      <c r="E836" s="11"/>
      <c r="F836" s="12"/>
      <c r="G836" s="60"/>
      <c r="H836" s="115"/>
      <c r="I836" s="173"/>
      <c r="J836" s="97"/>
      <c r="K836" s="97"/>
    </row>
    <row r="837" spans="1:11" ht="11.65" customHeight="1" x14ac:dyDescent="0.15">
      <c r="A837" s="149" t="s">
        <v>384</v>
      </c>
      <c r="B837" s="150"/>
      <c r="C837" s="150"/>
      <c r="D837" s="150"/>
      <c r="E837" s="43"/>
      <c r="F837" s="46"/>
      <c r="G837" s="46"/>
      <c r="H837" s="117"/>
      <c r="I837" s="153" t="s">
        <v>120</v>
      </c>
      <c r="J837" s="99"/>
      <c r="K837" s="99"/>
    </row>
    <row r="838" spans="1:11" ht="11.65" customHeight="1" x14ac:dyDescent="0.15">
      <c r="A838" s="151"/>
      <c r="B838" s="152"/>
      <c r="C838" s="152"/>
      <c r="D838" s="152"/>
      <c r="E838" s="44"/>
      <c r="F838" s="25"/>
      <c r="G838" s="25"/>
      <c r="H838" s="118"/>
      <c r="I838" s="154"/>
      <c r="J838" s="99"/>
      <c r="K838" s="99"/>
    </row>
    <row r="839" spans="1:11" s="18" customFormat="1" ht="11.65" customHeight="1" x14ac:dyDescent="0.15">
      <c r="A839" s="155" t="s">
        <v>0</v>
      </c>
      <c r="B839" s="129" t="s">
        <v>431</v>
      </c>
      <c r="C839" s="157"/>
      <c r="D839" s="159" t="s">
        <v>3</v>
      </c>
      <c r="E839" s="161" t="s">
        <v>1</v>
      </c>
      <c r="F839" s="163" t="s">
        <v>2</v>
      </c>
      <c r="G839" s="129" t="s">
        <v>432</v>
      </c>
      <c r="H839" s="131" t="s">
        <v>433</v>
      </c>
      <c r="I839" s="165" t="s">
        <v>434</v>
      </c>
    </row>
    <row r="840" spans="1:11" s="18" customFormat="1" ht="11.65" customHeight="1" x14ac:dyDescent="0.15">
      <c r="A840" s="156"/>
      <c r="B840" s="130"/>
      <c r="C840" s="158"/>
      <c r="D840" s="160"/>
      <c r="E840" s="162"/>
      <c r="F840" s="164"/>
      <c r="G840" s="130"/>
      <c r="H840" s="132"/>
      <c r="I840" s="166"/>
    </row>
    <row r="841" spans="1:11" ht="11.65" customHeight="1" x14ac:dyDescent="0.15">
      <c r="A841" s="199" t="s">
        <v>125</v>
      </c>
      <c r="B841" s="240" t="s">
        <v>182</v>
      </c>
      <c r="C841" s="241"/>
      <c r="D841" s="210"/>
      <c r="E841" s="7"/>
      <c r="F841" s="8"/>
      <c r="G841" s="59"/>
      <c r="H841" s="114"/>
      <c r="I841" s="221"/>
      <c r="J841" s="97"/>
      <c r="K841" s="97"/>
    </row>
    <row r="842" spans="1:11" ht="11.65" customHeight="1" x14ac:dyDescent="0.15">
      <c r="A842" s="138"/>
      <c r="B842" s="242"/>
      <c r="C842" s="243"/>
      <c r="D842" s="200"/>
      <c r="E842" s="1"/>
      <c r="F842" s="6"/>
      <c r="G842" s="57"/>
      <c r="H842" s="112"/>
      <c r="I842" s="144"/>
      <c r="J842" s="97"/>
      <c r="K842" s="97"/>
    </row>
    <row r="843" spans="1:11" ht="11.65" customHeight="1" x14ac:dyDescent="0.15">
      <c r="A843" s="193" t="s">
        <v>154</v>
      </c>
      <c r="B843" s="244" t="s">
        <v>100</v>
      </c>
      <c r="C843" s="237"/>
      <c r="D843" s="210"/>
      <c r="E843" s="7"/>
      <c r="F843" s="8"/>
      <c r="G843" s="59"/>
      <c r="H843" s="114"/>
      <c r="I843" s="221"/>
      <c r="J843" s="97"/>
      <c r="K843" s="97"/>
    </row>
    <row r="844" spans="1:11" ht="11.65" customHeight="1" x14ac:dyDescent="0.15">
      <c r="A844" s="138"/>
      <c r="B844" s="141"/>
      <c r="C844" s="142"/>
      <c r="D844" s="200"/>
      <c r="E844" s="1"/>
      <c r="F844" s="6"/>
      <c r="G844" s="57"/>
      <c r="H844" s="112"/>
      <c r="I844" s="144"/>
      <c r="J844" s="97"/>
      <c r="K844" s="97"/>
    </row>
    <row r="845" spans="1:11" ht="11.65" customHeight="1" x14ac:dyDescent="0.15">
      <c r="A845" s="137"/>
      <c r="B845" s="139" t="s">
        <v>101</v>
      </c>
      <c r="C845" s="140"/>
      <c r="D845" s="191"/>
      <c r="E845" s="9"/>
      <c r="F845" s="10"/>
      <c r="G845" s="58"/>
      <c r="H845" s="113"/>
      <c r="I845" s="143"/>
      <c r="J845" s="97"/>
      <c r="K845" s="97"/>
    </row>
    <row r="846" spans="1:11" ht="11.65" customHeight="1" x14ac:dyDescent="0.15">
      <c r="A846" s="138"/>
      <c r="B846" s="141"/>
      <c r="C846" s="142"/>
      <c r="D846" s="200"/>
      <c r="E846" s="1"/>
      <c r="F846" s="6"/>
      <c r="G846" s="57"/>
      <c r="H846" s="112"/>
      <c r="I846" s="144"/>
      <c r="J846" s="97"/>
      <c r="K846" s="97"/>
    </row>
    <row r="847" spans="1:11" ht="11.65" customHeight="1" x14ac:dyDescent="0.15">
      <c r="A847" s="137"/>
      <c r="B847" s="225" t="s">
        <v>389</v>
      </c>
      <c r="C847" s="218" t="s">
        <v>26</v>
      </c>
      <c r="D847" s="133" t="s">
        <v>28</v>
      </c>
      <c r="E847" s="9"/>
      <c r="F847" s="10"/>
      <c r="G847" s="58"/>
      <c r="H847" s="113"/>
      <c r="I847" s="245" t="s">
        <v>32</v>
      </c>
      <c r="J847" s="105"/>
      <c r="K847" s="105"/>
    </row>
    <row r="848" spans="1:11" ht="11.65" customHeight="1" x14ac:dyDescent="0.15">
      <c r="A848" s="138"/>
      <c r="B848" s="229"/>
      <c r="C848" s="220"/>
      <c r="D848" s="134"/>
      <c r="E848" s="1">
        <v>1</v>
      </c>
      <c r="F848" s="6" t="s">
        <v>11</v>
      </c>
      <c r="G848" s="93"/>
      <c r="H848" s="112">
        <f>$E848*G848</f>
        <v>0</v>
      </c>
      <c r="I848" s="246"/>
      <c r="J848" s="105"/>
      <c r="K848" s="105"/>
    </row>
    <row r="849" spans="1:11" ht="11.65" customHeight="1" x14ac:dyDescent="0.15">
      <c r="A849" s="137"/>
      <c r="B849" s="225"/>
      <c r="C849" s="218" t="s">
        <v>29</v>
      </c>
      <c r="D849" s="133" t="s">
        <v>28</v>
      </c>
      <c r="E849" s="9"/>
      <c r="F849" s="10"/>
      <c r="G849" s="58"/>
      <c r="H849" s="113"/>
      <c r="I849" s="245" t="s">
        <v>32</v>
      </c>
      <c r="J849" s="105"/>
      <c r="K849" s="105"/>
    </row>
    <row r="850" spans="1:11" ht="11.65" customHeight="1" x14ac:dyDescent="0.15">
      <c r="A850" s="138"/>
      <c r="B850" s="229"/>
      <c r="C850" s="142"/>
      <c r="D850" s="134"/>
      <c r="E850" s="1">
        <v>4</v>
      </c>
      <c r="F850" s="6" t="s">
        <v>11</v>
      </c>
      <c r="G850" s="93"/>
      <c r="H850" s="112">
        <f>$E850*G850</f>
        <v>0</v>
      </c>
      <c r="I850" s="246"/>
      <c r="J850" s="105"/>
      <c r="K850" s="105"/>
    </row>
    <row r="851" spans="1:11" ht="11.65" customHeight="1" x14ac:dyDescent="0.15">
      <c r="A851" s="137"/>
      <c r="B851" s="225" t="s">
        <v>390</v>
      </c>
      <c r="C851" s="140" t="s">
        <v>129</v>
      </c>
      <c r="D851" s="133" t="s">
        <v>130</v>
      </c>
      <c r="E851" s="9"/>
      <c r="F851" s="10"/>
      <c r="G851" s="58"/>
      <c r="H851" s="113"/>
      <c r="I851" s="245"/>
      <c r="J851" s="105"/>
      <c r="K851" s="105"/>
    </row>
    <row r="852" spans="1:11" ht="11.65" customHeight="1" x14ac:dyDescent="0.15">
      <c r="A852" s="138"/>
      <c r="B852" s="229"/>
      <c r="C852" s="142"/>
      <c r="D852" s="134"/>
      <c r="E852" s="1">
        <v>4</v>
      </c>
      <c r="F852" s="6" t="s">
        <v>11</v>
      </c>
      <c r="G852" s="93"/>
      <c r="H852" s="112">
        <f>$E852*G852</f>
        <v>0</v>
      </c>
      <c r="I852" s="246"/>
      <c r="J852" s="105"/>
      <c r="K852" s="105"/>
    </row>
    <row r="853" spans="1:11" ht="11.65" customHeight="1" x14ac:dyDescent="0.15">
      <c r="A853" s="137"/>
      <c r="B853" s="225"/>
      <c r="C853" s="140" t="s">
        <v>131</v>
      </c>
      <c r="D853" s="133" t="s">
        <v>130</v>
      </c>
      <c r="E853" s="9"/>
      <c r="F853" s="10"/>
      <c r="G853" s="58"/>
      <c r="H853" s="113"/>
      <c r="I853" s="135"/>
      <c r="J853" s="49"/>
      <c r="K853" s="49"/>
    </row>
    <row r="854" spans="1:11" ht="11.65" customHeight="1" x14ac:dyDescent="0.15">
      <c r="A854" s="138"/>
      <c r="B854" s="229"/>
      <c r="C854" s="142"/>
      <c r="D854" s="134"/>
      <c r="E854" s="1">
        <v>4</v>
      </c>
      <c r="F854" s="6" t="s">
        <v>11</v>
      </c>
      <c r="G854" s="93"/>
      <c r="H854" s="112">
        <f>$E854*G854</f>
        <v>0</v>
      </c>
      <c r="I854" s="136"/>
      <c r="J854" s="49"/>
      <c r="K854" s="49"/>
    </row>
    <row r="855" spans="1:11" ht="11.65" customHeight="1" x14ac:dyDescent="0.15">
      <c r="A855" s="137"/>
      <c r="B855" s="225"/>
      <c r="C855" s="140" t="s">
        <v>36</v>
      </c>
      <c r="D855" s="133" t="s">
        <v>130</v>
      </c>
      <c r="E855" s="9"/>
      <c r="F855" s="10"/>
      <c r="G855" s="58"/>
      <c r="H855" s="113"/>
      <c r="I855" s="135"/>
      <c r="J855" s="49"/>
      <c r="K855" s="49"/>
    </row>
    <row r="856" spans="1:11" ht="11.65" customHeight="1" x14ac:dyDescent="0.15">
      <c r="A856" s="138"/>
      <c r="B856" s="229"/>
      <c r="C856" s="142"/>
      <c r="D856" s="134"/>
      <c r="E856" s="1">
        <v>4</v>
      </c>
      <c r="F856" s="6" t="s">
        <v>11</v>
      </c>
      <c r="G856" s="93"/>
      <c r="H856" s="112">
        <f>$E856*G856</f>
        <v>0</v>
      </c>
      <c r="I856" s="136"/>
      <c r="J856" s="49"/>
      <c r="K856" s="49"/>
    </row>
    <row r="857" spans="1:11" ht="11.65" customHeight="1" x14ac:dyDescent="0.15">
      <c r="A857" s="137"/>
      <c r="B857" s="225"/>
      <c r="C857" s="140" t="s">
        <v>132</v>
      </c>
      <c r="D857" s="133" t="s">
        <v>130</v>
      </c>
      <c r="E857" s="9"/>
      <c r="F857" s="10"/>
      <c r="G857" s="58"/>
      <c r="H857" s="113"/>
      <c r="I857" s="135"/>
      <c r="J857" s="49"/>
      <c r="K857" s="49"/>
    </row>
    <row r="858" spans="1:11" ht="11.65" customHeight="1" x14ac:dyDescent="0.15">
      <c r="A858" s="138"/>
      <c r="B858" s="229"/>
      <c r="C858" s="142"/>
      <c r="D858" s="134"/>
      <c r="E858" s="1">
        <v>4</v>
      </c>
      <c r="F858" s="6" t="s">
        <v>11</v>
      </c>
      <c r="G858" s="93"/>
      <c r="H858" s="112">
        <f>$E858*G858</f>
        <v>0</v>
      </c>
      <c r="I858" s="136"/>
      <c r="J858" s="49"/>
      <c r="K858" s="49"/>
    </row>
    <row r="859" spans="1:11" ht="11.65" customHeight="1" x14ac:dyDescent="0.15">
      <c r="A859" s="137"/>
      <c r="B859" s="139" t="s">
        <v>391</v>
      </c>
      <c r="C859" s="140"/>
      <c r="D859" s="133" t="s">
        <v>130</v>
      </c>
      <c r="E859" s="9"/>
      <c r="F859" s="10"/>
      <c r="G859" s="58"/>
      <c r="H859" s="113"/>
      <c r="I859" s="135"/>
      <c r="J859" s="49"/>
      <c r="K859" s="49"/>
    </row>
    <row r="860" spans="1:11" ht="11.65" customHeight="1" x14ac:dyDescent="0.15">
      <c r="A860" s="138"/>
      <c r="B860" s="141"/>
      <c r="C860" s="142"/>
      <c r="D860" s="134"/>
      <c r="E860" s="1">
        <v>2</v>
      </c>
      <c r="F860" s="6" t="s">
        <v>11</v>
      </c>
      <c r="G860" s="93"/>
      <c r="H860" s="112">
        <f>$E860*G860</f>
        <v>0</v>
      </c>
      <c r="I860" s="136"/>
      <c r="J860" s="49"/>
      <c r="K860" s="49"/>
    </row>
    <row r="861" spans="1:11" ht="11.65" customHeight="1" x14ac:dyDescent="0.15">
      <c r="A861" s="137"/>
      <c r="B861" s="225" t="s">
        <v>393</v>
      </c>
      <c r="C861" s="226"/>
      <c r="D861" s="133" t="s">
        <v>133</v>
      </c>
      <c r="E861" s="9"/>
      <c r="F861" s="10"/>
      <c r="G861" s="92"/>
      <c r="H861" s="113"/>
      <c r="I861" s="135"/>
      <c r="J861" s="49"/>
      <c r="K861" s="49"/>
    </row>
    <row r="862" spans="1:11" ht="11.65" customHeight="1" x14ac:dyDescent="0.15">
      <c r="A862" s="138"/>
      <c r="B862" s="229"/>
      <c r="C862" s="230"/>
      <c r="D862" s="134"/>
      <c r="E862" s="1">
        <v>1</v>
      </c>
      <c r="F862" s="6" t="s">
        <v>4</v>
      </c>
      <c r="G862" s="93"/>
      <c r="H862" s="112"/>
      <c r="I862" s="136"/>
      <c r="J862" s="49"/>
      <c r="K862" s="49"/>
    </row>
    <row r="863" spans="1:11" ht="11.65" customHeight="1" x14ac:dyDescent="0.15">
      <c r="A863" s="137"/>
      <c r="B863" s="225" t="s">
        <v>392</v>
      </c>
      <c r="C863" s="140" t="s">
        <v>27</v>
      </c>
      <c r="D863" s="133" t="s">
        <v>8</v>
      </c>
      <c r="E863" s="9"/>
      <c r="F863" s="10"/>
      <c r="G863" s="58"/>
      <c r="H863" s="113"/>
      <c r="I863" s="238" t="s">
        <v>52</v>
      </c>
      <c r="J863" s="106"/>
      <c r="K863" s="106"/>
    </row>
    <row r="864" spans="1:11" ht="11.65" customHeight="1" x14ac:dyDescent="0.15">
      <c r="A864" s="138"/>
      <c r="B864" s="229"/>
      <c r="C864" s="142"/>
      <c r="D864" s="134"/>
      <c r="E864" s="1">
        <v>4</v>
      </c>
      <c r="F864" s="6" t="s">
        <v>11</v>
      </c>
      <c r="G864" s="93"/>
      <c r="H864" s="112">
        <f>$E864*G864</f>
        <v>0</v>
      </c>
      <c r="I864" s="239"/>
      <c r="J864" s="106"/>
      <c r="K864" s="106"/>
    </row>
    <row r="865" spans="1:11" ht="11.65" customHeight="1" x14ac:dyDescent="0.15">
      <c r="A865" s="137"/>
      <c r="B865" s="225"/>
      <c r="C865" s="140" t="s">
        <v>5</v>
      </c>
      <c r="D865" s="133" t="s">
        <v>9</v>
      </c>
      <c r="E865" s="9"/>
      <c r="F865" s="10"/>
      <c r="G865" s="58"/>
      <c r="H865" s="113"/>
      <c r="I865" s="135" t="s">
        <v>53</v>
      </c>
      <c r="J865" s="49"/>
      <c r="K865" s="49"/>
    </row>
    <row r="866" spans="1:11" ht="11.65" customHeight="1" x14ac:dyDescent="0.15">
      <c r="A866" s="138"/>
      <c r="B866" s="229"/>
      <c r="C866" s="142"/>
      <c r="D866" s="134"/>
      <c r="E866" s="1">
        <v>2</v>
      </c>
      <c r="F866" s="6" t="s">
        <v>11</v>
      </c>
      <c r="G866" s="93"/>
      <c r="H866" s="112">
        <f>$E866*G866</f>
        <v>0</v>
      </c>
      <c r="I866" s="136"/>
      <c r="J866" s="49"/>
      <c r="K866" s="49"/>
    </row>
    <row r="867" spans="1:11" ht="11.65" customHeight="1" x14ac:dyDescent="0.15">
      <c r="A867" s="137"/>
      <c r="B867" s="225"/>
      <c r="C867" s="140" t="s">
        <v>6</v>
      </c>
      <c r="D867" s="133" t="s">
        <v>9</v>
      </c>
      <c r="E867" s="9"/>
      <c r="F867" s="10"/>
      <c r="G867" s="58"/>
      <c r="H867" s="113"/>
      <c r="I867" s="135" t="s">
        <v>53</v>
      </c>
      <c r="J867" s="49"/>
      <c r="K867" s="49"/>
    </row>
    <row r="868" spans="1:11" ht="11.65" customHeight="1" x14ac:dyDescent="0.15">
      <c r="A868" s="138"/>
      <c r="B868" s="229"/>
      <c r="C868" s="142"/>
      <c r="D868" s="134"/>
      <c r="E868" s="1">
        <v>2</v>
      </c>
      <c r="F868" s="6" t="s">
        <v>11</v>
      </c>
      <c r="G868" s="93"/>
      <c r="H868" s="112">
        <f>$E868*G868</f>
        <v>0</v>
      </c>
      <c r="I868" s="136"/>
      <c r="J868" s="49"/>
      <c r="K868" s="49"/>
    </row>
    <row r="869" spans="1:11" ht="11.65" customHeight="1" x14ac:dyDescent="0.15">
      <c r="A869" s="137"/>
      <c r="B869" s="225"/>
      <c r="C869" s="140" t="s">
        <v>7</v>
      </c>
      <c r="D869" s="133" t="s">
        <v>10</v>
      </c>
      <c r="E869" s="9"/>
      <c r="F869" s="10"/>
      <c r="G869" s="58"/>
      <c r="H869" s="113"/>
      <c r="I869" s="135" t="s">
        <v>134</v>
      </c>
      <c r="J869" s="49"/>
      <c r="K869" s="49"/>
    </row>
    <row r="870" spans="1:11" ht="11.65" customHeight="1" x14ac:dyDescent="0.15">
      <c r="A870" s="138"/>
      <c r="B870" s="229"/>
      <c r="C870" s="142"/>
      <c r="D870" s="134"/>
      <c r="E870" s="1">
        <v>2</v>
      </c>
      <c r="F870" s="6" t="s">
        <v>11</v>
      </c>
      <c r="G870" s="93"/>
      <c r="H870" s="112">
        <f>$E870*G870</f>
        <v>0</v>
      </c>
      <c r="I870" s="136"/>
      <c r="J870" s="49"/>
      <c r="K870" s="49"/>
    </row>
    <row r="871" spans="1:11" ht="11.65" customHeight="1" x14ac:dyDescent="0.15">
      <c r="A871" s="137"/>
      <c r="B871" s="225" t="s">
        <v>394</v>
      </c>
      <c r="C871" s="226"/>
      <c r="D871" s="133" t="s">
        <v>135</v>
      </c>
      <c r="E871" s="9"/>
      <c r="F871" s="10"/>
      <c r="G871" s="58"/>
      <c r="H871" s="113"/>
      <c r="I871" s="135"/>
      <c r="J871" s="49"/>
      <c r="K871" s="49"/>
    </row>
    <row r="872" spans="1:11" ht="11.65" customHeight="1" x14ac:dyDescent="0.15">
      <c r="A872" s="138"/>
      <c r="B872" s="229"/>
      <c r="C872" s="230"/>
      <c r="D872" s="134"/>
      <c r="E872" s="1">
        <v>12</v>
      </c>
      <c r="F872" s="6" t="s">
        <v>11</v>
      </c>
      <c r="G872" s="93"/>
      <c r="H872" s="112">
        <f>$E872*G872</f>
        <v>0</v>
      </c>
      <c r="I872" s="136"/>
      <c r="J872" s="49"/>
      <c r="K872" s="49"/>
    </row>
    <row r="873" spans="1:11" ht="11.65" customHeight="1" x14ac:dyDescent="0.15">
      <c r="A873" s="137"/>
      <c r="B873" s="139" t="s">
        <v>395</v>
      </c>
      <c r="C873" s="140"/>
      <c r="D873" s="133" t="s">
        <v>105</v>
      </c>
      <c r="E873" s="9"/>
      <c r="F873" s="10"/>
      <c r="G873" s="58"/>
      <c r="H873" s="113"/>
      <c r="I873" s="245"/>
      <c r="J873" s="105"/>
      <c r="K873" s="105"/>
    </row>
    <row r="874" spans="1:11" ht="11.65" customHeight="1" x14ac:dyDescent="0.15">
      <c r="A874" s="138"/>
      <c r="B874" s="141"/>
      <c r="C874" s="142"/>
      <c r="D874" s="134"/>
      <c r="E874" s="1">
        <v>5</v>
      </c>
      <c r="F874" s="6" t="s">
        <v>11</v>
      </c>
      <c r="G874" s="93"/>
      <c r="H874" s="112">
        <f>$E874*G874</f>
        <v>0</v>
      </c>
      <c r="I874" s="246"/>
      <c r="J874" s="105"/>
      <c r="K874" s="105"/>
    </row>
    <row r="875" spans="1:11" ht="11.65" customHeight="1" x14ac:dyDescent="0.15">
      <c r="A875" s="137"/>
      <c r="B875" s="139"/>
      <c r="C875" s="140"/>
      <c r="D875" s="133" t="s">
        <v>106</v>
      </c>
      <c r="E875" s="9"/>
      <c r="F875" s="10"/>
      <c r="G875" s="58"/>
      <c r="H875" s="113"/>
      <c r="I875" s="135"/>
      <c r="J875" s="49"/>
      <c r="K875" s="49"/>
    </row>
    <row r="876" spans="1:11" ht="11.65" customHeight="1" x14ac:dyDescent="0.15">
      <c r="A876" s="138"/>
      <c r="B876" s="141"/>
      <c r="C876" s="142"/>
      <c r="D876" s="134"/>
      <c r="E876" s="1">
        <v>4</v>
      </c>
      <c r="F876" s="6" t="s">
        <v>11</v>
      </c>
      <c r="G876" s="93"/>
      <c r="H876" s="112">
        <f>$E876*G876</f>
        <v>0</v>
      </c>
      <c r="I876" s="136"/>
      <c r="J876" s="49"/>
      <c r="K876" s="49"/>
    </row>
    <row r="877" spans="1:11" ht="11.65" customHeight="1" x14ac:dyDescent="0.15">
      <c r="A877" s="137"/>
      <c r="B877" s="235" t="s">
        <v>396</v>
      </c>
      <c r="C877" s="236"/>
      <c r="D877" s="189" t="s">
        <v>107</v>
      </c>
      <c r="E877" s="7"/>
      <c r="F877" s="8"/>
      <c r="G877" s="58"/>
      <c r="H877" s="113"/>
      <c r="I877" s="143"/>
      <c r="J877" s="97"/>
      <c r="K877" s="97"/>
    </row>
    <row r="878" spans="1:11" ht="11.65" customHeight="1" x14ac:dyDescent="0.15">
      <c r="A878" s="138"/>
      <c r="B878" s="229"/>
      <c r="C878" s="230"/>
      <c r="D878" s="134"/>
      <c r="E878" s="1">
        <v>3</v>
      </c>
      <c r="F878" s="6" t="s">
        <v>11</v>
      </c>
      <c r="G878" s="93"/>
      <c r="H878" s="112">
        <f>$E878*G878</f>
        <v>0</v>
      </c>
      <c r="I878" s="144"/>
      <c r="J878" s="97"/>
      <c r="K878" s="97"/>
    </row>
    <row r="879" spans="1:11" ht="11.65" customHeight="1" x14ac:dyDescent="0.15">
      <c r="A879" s="137"/>
      <c r="B879" s="167"/>
      <c r="C879" s="168"/>
      <c r="D879" s="133"/>
      <c r="E879" s="9"/>
      <c r="F879" s="10"/>
      <c r="G879" s="58"/>
      <c r="H879" s="113"/>
      <c r="I879" s="143"/>
      <c r="J879" s="97"/>
      <c r="K879" s="97"/>
    </row>
    <row r="880" spans="1:11" ht="11.65" customHeight="1" x14ac:dyDescent="0.15">
      <c r="A880" s="190"/>
      <c r="B880" s="185"/>
      <c r="C880" s="186"/>
      <c r="D880" s="197"/>
      <c r="E880" s="11"/>
      <c r="F880" s="12"/>
      <c r="G880" s="60"/>
      <c r="H880" s="115"/>
      <c r="I880" s="173"/>
      <c r="J880" s="97"/>
      <c r="K880" s="97"/>
    </row>
    <row r="881" spans="1:11" ht="11.65" customHeight="1" x14ac:dyDescent="0.15">
      <c r="A881" s="149" t="s">
        <v>383</v>
      </c>
      <c r="B881" s="150"/>
      <c r="C881" s="150"/>
      <c r="D881" s="150"/>
      <c r="E881" s="43"/>
      <c r="F881" s="46"/>
      <c r="G881" s="46"/>
      <c r="H881" s="117"/>
      <c r="I881" s="153" t="s">
        <v>120</v>
      </c>
      <c r="J881" s="99"/>
      <c r="K881" s="99"/>
    </row>
    <row r="882" spans="1:11" ht="11.65" customHeight="1" x14ac:dyDescent="0.15">
      <c r="A882" s="151"/>
      <c r="B882" s="152"/>
      <c r="C882" s="152"/>
      <c r="D882" s="152"/>
      <c r="E882" s="44"/>
      <c r="F882" s="25"/>
      <c r="G882" s="25"/>
      <c r="H882" s="118"/>
      <c r="I882" s="154"/>
      <c r="J882" s="99"/>
      <c r="K882" s="99"/>
    </row>
    <row r="883" spans="1:11" s="18" customFormat="1" ht="11.65" customHeight="1" x14ac:dyDescent="0.15">
      <c r="A883" s="155" t="s">
        <v>0</v>
      </c>
      <c r="B883" s="129" t="s">
        <v>431</v>
      </c>
      <c r="C883" s="157"/>
      <c r="D883" s="159" t="s">
        <v>3</v>
      </c>
      <c r="E883" s="161" t="s">
        <v>1</v>
      </c>
      <c r="F883" s="163" t="s">
        <v>2</v>
      </c>
      <c r="G883" s="129" t="s">
        <v>432</v>
      </c>
      <c r="H883" s="131" t="s">
        <v>433</v>
      </c>
      <c r="I883" s="165" t="s">
        <v>434</v>
      </c>
    </row>
    <row r="884" spans="1:11" s="18" customFormat="1" ht="11.65" customHeight="1" x14ac:dyDescent="0.15">
      <c r="A884" s="156"/>
      <c r="B884" s="130"/>
      <c r="C884" s="158"/>
      <c r="D884" s="160"/>
      <c r="E884" s="162"/>
      <c r="F884" s="164"/>
      <c r="G884" s="130"/>
      <c r="H884" s="132"/>
      <c r="I884" s="166"/>
    </row>
    <row r="885" spans="1:11" ht="11.65" customHeight="1" x14ac:dyDescent="0.15">
      <c r="A885" s="193"/>
      <c r="B885" s="235" t="s">
        <v>397</v>
      </c>
      <c r="C885" s="237" t="s">
        <v>102</v>
      </c>
      <c r="D885" s="133" t="s">
        <v>104</v>
      </c>
      <c r="E885" s="7"/>
      <c r="F885" s="8"/>
      <c r="G885" s="58"/>
      <c r="H885" s="113"/>
      <c r="I885" s="135"/>
      <c r="J885" s="49"/>
      <c r="K885" s="49"/>
    </row>
    <row r="886" spans="1:11" ht="11.65" customHeight="1" x14ac:dyDescent="0.15">
      <c r="A886" s="138"/>
      <c r="B886" s="229"/>
      <c r="C886" s="142"/>
      <c r="D886" s="134"/>
      <c r="E886" s="1">
        <v>6</v>
      </c>
      <c r="F886" s="6" t="s">
        <v>11</v>
      </c>
      <c r="G886" s="93"/>
      <c r="H886" s="112">
        <f>$E886*G886</f>
        <v>0</v>
      </c>
      <c r="I886" s="136"/>
      <c r="J886" s="49"/>
      <c r="K886" s="49"/>
    </row>
    <row r="887" spans="1:11" ht="11.65" customHeight="1" x14ac:dyDescent="0.15">
      <c r="A887" s="137"/>
      <c r="B887" s="208"/>
      <c r="C887" s="140" t="s">
        <v>103</v>
      </c>
      <c r="D887" s="133" t="s">
        <v>104</v>
      </c>
      <c r="E887" s="9"/>
      <c r="F887" s="10"/>
      <c r="G887" s="58"/>
      <c r="H887" s="113"/>
      <c r="I887" s="135"/>
      <c r="J887" s="49"/>
      <c r="K887" s="49"/>
    </row>
    <row r="888" spans="1:11" ht="11.65" customHeight="1" x14ac:dyDescent="0.15">
      <c r="A888" s="138"/>
      <c r="B888" s="209"/>
      <c r="C888" s="142"/>
      <c r="D888" s="134"/>
      <c r="E888" s="1">
        <v>6</v>
      </c>
      <c r="F888" s="6" t="s">
        <v>11</v>
      </c>
      <c r="G888" s="93"/>
      <c r="H888" s="112">
        <f>$E888*G888</f>
        <v>0</v>
      </c>
      <c r="I888" s="136"/>
      <c r="J888" s="49"/>
      <c r="K888" s="49"/>
    </row>
    <row r="889" spans="1:11" ht="11.65" customHeight="1" x14ac:dyDescent="0.15">
      <c r="A889" s="137"/>
      <c r="B889" s="139" t="s">
        <v>176</v>
      </c>
      <c r="C889" s="140"/>
      <c r="D889" s="191"/>
      <c r="E889" s="9"/>
      <c r="F889" s="10"/>
      <c r="G889" s="58"/>
      <c r="H889" s="113"/>
      <c r="I889" s="135"/>
      <c r="J889" s="49"/>
      <c r="K889" s="49"/>
    </row>
    <row r="890" spans="1:11" ht="11.65" customHeight="1" x14ac:dyDescent="0.15">
      <c r="A890" s="138"/>
      <c r="B890" s="141"/>
      <c r="C890" s="142"/>
      <c r="D890" s="200"/>
      <c r="E890" s="1"/>
      <c r="F890" s="6"/>
      <c r="G890" s="57"/>
      <c r="H890" s="112"/>
      <c r="I890" s="136"/>
      <c r="J890" s="49"/>
      <c r="K890" s="49"/>
    </row>
    <row r="891" spans="1:11" ht="11.65" customHeight="1" x14ac:dyDescent="0.15">
      <c r="A891" s="137"/>
      <c r="B891" s="204" t="s">
        <v>37</v>
      </c>
      <c r="C891" s="205"/>
      <c r="D891" s="133"/>
      <c r="E891" s="9"/>
      <c r="F891" s="10"/>
      <c r="G891" s="92"/>
      <c r="H891" s="113"/>
      <c r="I891" s="135"/>
      <c r="J891" s="49"/>
      <c r="K891" s="49"/>
    </row>
    <row r="892" spans="1:11" ht="11.65" customHeight="1" x14ac:dyDescent="0.15">
      <c r="A892" s="138"/>
      <c r="B892" s="206"/>
      <c r="C892" s="207"/>
      <c r="D892" s="134"/>
      <c r="E892" s="1">
        <v>1</v>
      </c>
      <c r="F892" s="6" t="s">
        <v>4</v>
      </c>
      <c r="G892" s="93"/>
      <c r="H892" s="112"/>
      <c r="I892" s="136"/>
      <c r="J892" s="49"/>
      <c r="K892" s="49"/>
    </row>
    <row r="893" spans="1:11" ht="11.65" customHeight="1" x14ac:dyDescent="0.15">
      <c r="A893" s="137"/>
      <c r="B893" s="204" t="s">
        <v>178</v>
      </c>
      <c r="C893" s="205"/>
      <c r="D893" s="191"/>
      <c r="E893" s="9"/>
      <c r="F893" s="10"/>
      <c r="G893" s="58"/>
      <c r="H893" s="113"/>
      <c r="I893" s="202" t="s">
        <v>401</v>
      </c>
      <c r="J893" s="103"/>
      <c r="K893" s="103"/>
    </row>
    <row r="894" spans="1:11" ht="11.65" customHeight="1" x14ac:dyDescent="0.15">
      <c r="A894" s="138"/>
      <c r="B894" s="206"/>
      <c r="C894" s="207"/>
      <c r="D894" s="200"/>
      <c r="E894" s="1">
        <v>40</v>
      </c>
      <c r="F894" s="6" t="s">
        <v>11</v>
      </c>
      <c r="G894" s="93"/>
      <c r="H894" s="112">
        <f>$E894*G894</f>
        <v>0</v>
      </c>
      <c r="I894" s="203"/>
      <c r="J894" s="103"/>
      <c r="K894" s="103"/>
    </row>
    <row r="895" spans="1:11" ht="11.65" customHeight="1" x14ac:dyDescent="0.15">
      <c r="A895" s="137"/>
      <c r="B895" s="204" t="s">
        <v>177</v>
      </c>
      <c r="C895" s="205"/>
      <c r="D895" s="191"/>
      <c r="E895" s="9"/>
      <c r="F895" s="10"/>
      <c r="G895" s="92"/>
      <c r="H895" s="113"/>
      <c r="I895" s="135"/>
      <c r="J895" s="49"/>
      <c r="K895" s="49"/>
    </row>
    <row r="896" spans="1:11" ht="11.65" customHeight="1" x14ac:dyDescent="0.15">
      <c r="A896" s="138"/>
      <c r="B896" s="206"/>
      <c r="C896" s="207"/>
      <c r="D896" s="200"/>
      <c r="E896" s="1">
        <v>1</v>
      </c>
      <c r="F896" s="6" t="s">
        <v>4</v>
      </c>
      <c r="G896" s="93"/>
      <c r="H896" s="112"/>
      <c r="I896" s="136"/>
      <c r="J896" s="49"/>
      <c r="K896" s="49"/>
    </row>
    <row r="897" spans="1:11" ht="11.65" customHeight="1" x14ac:dyDescent="0.15">
      <c r="A897" s="137"/>
      <c r="B897" s="139" t="s">
        <v>30</v>
      </c>
      <c r="C897" s="140"/>
      <c r="D897" s="189" t="s">
        <v>24</v>
      </c>
      <c r="E897" s="7"/>
      <c r="F897" s="8"/>
      <c r="G897" s="92"/>
      <c r="H897" s="113"/>
      <c r="I897" s="135"/>
      <c r="J897" s="49"/>
      <c r="K897" s="49"/>
    </row>
    <row r="898" spans="1:11" ht="11.65" customHeight="1" x14ac:dyDescent="0.15">
      <c r="A898" s="138"/>
      <c r="B898" s="141"/>
      <c r="C898" s="142"/>
      <c r="D898" s="134"/>
      <c r="E898" s="7">
        <v>1</v>
      </c>
      <c r="F898" s="8" t="s">
        <v>4</v>
      </c>
      <c r="G898" s="93"/>
      <c r="H898" s="112"/>
      <c r="I898" s="136"/>
      <c r="J898" s="49"/>
      <c r="K898" s="49"/>
    </row>
    <row r="899" spans="1:11" ht="11.65" customHeight="1" x14ac:dyDescent="0.15">
      <c r="A899" s="137"/>
      <c r="B899" s="139" t="s">
        <v>183</v>
      </c>
      <c r="C899" s="140"/>
      <c r="D899" s="189"/>
      <c r="E899" s="9"/>
      <c r="F899" s="10"/>
      <c r="G899" s="58"/>
      <c r="H899" s="113"/>
      <c r="I899" s="135"/>
      <c r="J899" s="49"/>
      <c r="K899" s="49"/>
    </row>
    <row r="900" spans="1:11" ht="11.65" customHeight="1" x14ac:dyDescent="0.15">
      <c r="A900" s="138"/>
      <c r="B900" s="141"/>
      <c r="C900" s="142"/>
      <c r="D900" s="134"/>
      <c r="E900" s="1">
        <v>15</v>
      </c>
      <c r="F900" s="6" t="s">
        <v>11</v>
      </c>
      <c r="G900" s="93"/>
      <c r="H900" s="112">
        <f>$E900*G900</f>
        <v>0</v>
      </c>
      <c r="I900" s="136"/>
      <c r="J900" s="49"/>
      <c r="K900" s="49"/>
    </row>
    <row r="901" spans="1:11" ht="11.65" customHeight="1" x14ac:dyDescent="0.15">
      <c r="A901" s="137"/>
      <c r="B901" s="167" t="s">
        <v>164</v>
      </c>
      <c r="C901" s="168"/>
      <c r="D901" s="191"/>
      <c r="E901" s="9"/>
      <c r="F901" s="10"/>
      <c r="G901" s="92"/>
      <c r="H901" s="113"/>
      <c r="I901" s="135"/>
      <c r="J901" s="49"/>
      <c r="K901" s="49"/>
    </row>
    <row r="902" spans="1:11" ht="11.65" customHeight="1" x14ac:dyDescent="0.15">
      <c r="A902" s="138"/>
      <c r="B902" s="169"/>
      <c r="C902" s="170"/>
      <c r="D902" s="200"/>
      <c r="E902" s="1"/>
      <c r="F902" s="6"/>
      <c r="G902" s="93"/>
      <c r="H902" s="112">
        <f>SUM(H847:H880,H885:H901)</f>
        <v>0</v>
      </c>
      <c r="I902" s="136"/>
      <c r="J902" s="49"/>
      <c r="K902" s="49"/>
    </row>
    <row r="903" spans="1:11" ht="11.65" customHeight="1" x14ac:dyDescent="0.15">
      <c r="A903" s="137"/>
      <c r="B903" s="139"/>
      <c r="C903" s="140"/>
      <c r="D903" s="191"/>
      <c r="E903" s="9"/>
      <c r="F903" s="10"/>
      <c r="G903" s="58"/>
      <c r="H903" s="113"/>
      <c r="I903" s="135"/>
      <c r="J903" s="49"/>
      <c r="K903" s="49"/>
    </row>
    <row r="904" spans="1:11" ht="11.65" customHeight="1" x14ac:dyDescent="0.15">
      <c r="A904" s="138"/>
      <c r="B904" s="141"/>
      <c r="C904" s="142"/>
      <c r="D904" s="200"/>
      <c r="E904" s="1"/>
      <c r="F904" s="6"/>
      <c r="G904" s="57"/>
      <c r="H904" s="112"/>
      <c r="I904" s="136"/>
      <c r="J904" s="49"/>
      <c r="K904" s="49"/>
    </row>
    <row r="905" spans="1:11" ht="11.65" customHeight="1" x14ac:dyDescent="0.15">
      <c r="A905" s="137" t="s">
        <v>155</v>
      </c>
      <c r="B905" s="139" t="s">
        <v>136</v>
      </c>
      <c r="C905" s="140"/>
      <c r="D905" s="191"/>
      <c r="E905" s="9"/>
      <c r="F905" s="10"/>
      <c r="G905" s="58"/>
      <c r="H905" s="113"/>
      <c r="I905" s="135"/>
      <c r="J905" s="49"/>
      <c r="K905" s="49"/>
    </row>
    <row r="906" spans="1:11" ht="11.65" customHeight="1" x14ac:dyDescent="0.15">
      <c r="A906" s="138"/>
      <c r="B906" s="141"/>
      <c r="C906" s="142"/>
      <c r="D906" s="200"/>
      <c r="E906" s="1"/>
      <c r="F906" s="6"/>
      <c r="G906" s="57"/>
      <c r="H906" s="112"/>
      <c r="I906" s="136"/>
      <c r="J906" s="49"/>
      <c r="K906" s="49"/>
    </row>
    <row r="907" spans="1:11" ht="11.65" customHeight="1" x14ac:dyDescent="0.15">
      <c r="A907" s="145"/>
      <c r="B907" s="139" t="s">
        <v>12</v>
      </c>
      <c r="C907" s="140"/>
      <c r="D907" s="191"/>
      <c r="E907" s="9"/>
      <c r="F907" s="10"/>
      <c r="G907" s="92"/>
      <c r="H907" s="113"/>
      <c r="I907" s="135"/>
      <c r="J907" s="49"/>
      <c r="K907" s="49"/>
    </row>
    <row r="908" spans="1:11" ht="11.65" customHeight="1" x14ac:dyDescent="0.15">
      <c r="A908" s="146"/>
      <c r="B908" s="141"/>
      <c r="C908" s="142"/>
      <c r="D908" s="200"/>
      <c r="E908" s="1">
        <v>1</v>
      </c>
      <c r="F908" s="6" t="s">
        <v>4</v>
      </c>
      <c r="G908" s="93"/>
      <c r="H908" s="112"/>
      <c r="I908" s="136"/>
      <c r="J908" s="49"/>
      <c r="K908" s="49"/>
    </row>
    <row r="909" spans="1:11" ht="11.65" customHeight="1" x14ac:dyDescent="0.15">
      <c r="A909" s="145"/>
      <c r="B909" s="139" t="s">
        <v>13</v>
      </c>
      <c r="C909" s="140"/>
      <c r="D909" s="191"/>
      <c r="E909" s="9"/>
      <c r="F909" s="10"/>
      <c r="G909" s="92"/>
      <c r="H909" s="113"/>
      <c r="I909" s="135"/>
      <c r="J909" s="49"/>
      <c r="K909" s="49"/>
    </row>
    <row r="910" spans="1:11" ht="11.65" customHeight="1" x14ac:dyDescent="0.15">
      <c r="A910" s="146"/>
      <c r="B910" s="141"/>
      <c r="C910" s="142"/>
      <c r="D910" s="200"/>
      <c r="E910" s="1">
        <v>1</v>
      </c>
      <c r="F910" s="6" t="s">
        <v>4</v>
      </c>
      <c r="G910" s="93"/>
      <c r="H910" s="112"/>
      <c r="I910" s="136"/>
      <c r="J910" s="49"/>
      <c r="K910" s="49"/>
    </row>
    <row r="911" spans="1:11" ht="11.65" customHeight="1" x14ac:dyDescent="0.15">
      <c r="A911" s="145"/>
      <c r="B911" s="139" t="s">
        <v>137</v>
      </c>
      <c r="C911" s="140"/>
      <c r="D911" s="191"/>
      <c r="E911" s="9"/>
      <c r="F911" s="10"/>
      <c r="G911" s="92"/>
      <c r="H911" s="113"/>
      <c r="I911" s="135"/>
      <c r="J911" s="49"/>
      <c r="K911" s="49"/>
    </row>
    <row r="912" spans="1:11" ht="11.65" customHeight="1" x14ac:dyDescent="0.15">
      <c r="A912" s="146"/>
      <c r="B912" s="141"/>
      <c r="C912" s="142"/>
      <c r="D912" s="200"/>
      <c r="E912" s="1">
        <v>1</v>
      </c>
      <c r="F912" s="6" t="s">
        <v>4</v>
      </c>
      <c r="G912" s="93"/>
      <c r="H912" s="112"/>
      <c r="I912" s="136"/>
      <c r="J912" s="49"/>
      <c r="K912" s="49"/>
    </row>
    <row r="913" spans="1:11" ht="11.65" customHeight="1" x14ac:dyDescent="0.15">
      <c r="A913" s="145"/>
      <c r="B913" s="139" t="s">
        <v>138</v>
      </c>
      <c r="C913" s="140"/>
      <c r="D913" s="191"/>
      <c r="E913" s="9"/>
      <c r="F913" s="10"/>
      <c r="G913" s="92"/>
      <c r="H913" s="113"/>
      <c r="I913" s="143"/>
      <c r="J913" s="97"/>
      <c r="K913" s="97"/>
    </row>
    <row r="914" spans="1:11" ht="11.65" customHeight="1" x14ac:dyDescent="0.15">
      <c r="A914" s="146"/>
      <c r="B914" s="141"/>
      <c r="C914" s="142"/>
      <c r="D914" s="200"/>
      <c r="E914" s="1">
        <v>1</v>
      </c>
      <c r="F914" s="6" t="s">
        <v>4</v>
      </c>
      <c r="G914" s="93"/>
      <c r="H914" s="112"/>
      <c r="I914" s="144"/>
      <c r="J914" s="97"/>
      <c r="K914" s="97"/>
    </row>
    <row r="915" spans="1:11" ht="11.65" customHeight="1" x14ac:dyDescent="0.15">
      <c r="A915" s="145"/>
      <c r="B915" s="139" t="s">
        <v>139</v>
      </c>
      <c r="C915" s="140"/>
      <c r="D915" s="191"/>
      <c r="E915" s="7"/>
      <c r="F915" s="8"/>
      <c r="G915" s="92"/>
      <c r="H915" s="113"/>
      <c r="I915" s="143"/>
      <c r="J915" s="97"/>
      <c r="K915" s="97"/>
    </row>
    <row r="916" spans="1:11" ht="11.65" customHeight="1" x14ac:dyDescent="0.15">
      <c r="A916" s="146"/>
      <c r="B916" s="141"/>
      <c r="C916" s="142"/>
      <c r="D916" s="200"/>
      <c r="E916" s="1">
        <v>1</v>
      </c>
      <c r="F916" s="6" t="s">
        <v>4</v>
      </c>
      <c r="G916" s="93"/>
      <c r="H916" s="112"/>
      <c r="I916" s="144"/>
      <c r="J916" s="97"/>
      <c r="K916" s="97"/>
    </row>
    <row r="917" spans="1:11" ht="11.65" customHeight="1" x14ac:dyDescent="0.15">
      <c r="A917" s="137"/>
      <c r="B917" s="167" t="s">
        <v>179</v>
      </c>
      <c r="C917" s="168"/>
      <c r="D917" s="133"/>
      <c r="E917" s="9"/>
      <c r="F917" s="10"/>
      <c r="G917" s="92"/>
      <c r="H917" s="113"/>
      <c r="I917" s="143"/>
      <c r="J917" s="97"/>
      <c r="K917" s="97"/>
    </row>
    <row r="918" spans="1:11" ht="11.65" customHeight="1" x14ac:dyDescent="0.15">
      <c r="A918" s="138"/>
      <c r="B918" s="169"/>
      <c r="C918" s="170"/>
      <c r="D918" s="134"/>
      <c r="E918" s="1"/>
      <c r="F918" s="6"/>
      <c r="G918" s="93"/>
      <c r="H918" s="112">
        <f>SUM(H907:H917)</f>
        <v>0</v>
      </c>
      <c r="I918" s="144"/>
      <c r="J918" s="97"/>
      <c r="K918" s="97"/>
    </row>
    <row r="919" spans="1:11" ht="11.65" customHeight="1" x14ac:dyDescent="0.15">
      <c r="A919" s="137"/>
      <c r="B919" s="139"/>
      <c r="C919" s="140"/>
      <c r="D919" s="133"/>
      <c r="E919" s="9"/>
      <c r="F919" s="10"/>
      <c r="G919" s="66"/>
      <c r="H919" s="122"/>
      <c r="I919" s="143"/>
      <c r="J919" s="97"/>
      <c r="K919" s="97"/>
    </row>
    <row r="920" spans="1:11" ht="11.65" customHeight="1" x14ac:dyDescent="0.15">
      <c r="A920" s="138"/>
      <c r="B920" s="141"/>
      <c r="C920" s="142"/>
      <c r="D920" s="134"/>
      <c r="E920" s="1"/>
      <c r="F920" s="6"/>
      <c r="G920" s="67"/>
      <c r="H920" s="123"/>
      <c r="I920" s="144"/>
      <c r="J920" s="97"/>
      <c r="K920" s="97"/>
    </row>
    <row r="921" spans="1:11" ht="11.65" customHeight="1" x14ac:dyDescent="0.15">
      <c r="A921" s="193"/>
      <c r="B921" s="235"/>
      <c r="C921" s="236"/>
      <c r="D921" s="189"/>
      <c r="E921" s="7"/>
      <c r="F921" s="8"/>
      <c r="G921" s="68"/>
      <c r="H921" s="124"/>
      <c r="I921" s="201"/>
      <c r="J921" s="49"/>
      <c r="K921" s="49"/>
    </row>
    <row r="922" spans="1:11" ht="11.65" customHeight="1" x14ac:dyDescent="0.15">
      <c r="A922" s="138"/>
      <c r="B922" s="229"/>
      <c r="C922" s="230"/>
      <c r="D922" s="134"/>
      <c r="E922" s="1"/>
      <c r="F922" s="6"/>
      <c r="G922" s="67"/>
      <c r="H922" s="123"/>
      <c r="I922" s="136"/>
      <c r="J922" s="49"/>
      <c r="K922" s="49"/>
    </row>
    <row r="923" spans="1:11" ht="11.65" customHeight="1" x14ac:dyDescent="0.15">
      <c r="A923" s="137"/>
      <c r="B923" s="167"/>
      <c r="C923" s="168"/>
      <c r="D923" s="191"/>
      <c r="E923" s="9"/>
      <c r="F923" s="10"/>
      <c r="G923" s="58"/>
      <c r="H923" s="121"/>
      <c r="I923" s="143"/>
      <c r="J923" s="97"/>
      <c r="K923" s="97"/>
    </row>
    <row r="924" spans="1:11" ht="11.65" customHeight="1" x14ac:dyDescent="0.15">
      <c r="A924" s="190"/>
      <c r="B924" s="185"/>
      <c r="C924" s="186"/>
      <c r="D924" s="192"/>
      <c r="E924" s="11"/>
      <c r="F924" s="12"/>
      <c r="G924" s="60"/>
      <c r="H924" s="125"/>
      <c r="I924" s="173"/>
      <c r="J924" s="97"/>
      <c r="K924" s="97"/>
    </row>
    <row r="925" spans="1:11" ht="13.5" customHeight="1" x14ac:dyDescent="0.15">
      <c r="A925" s="149" t="s">
        <v>382</v>
      </c>
      <c r="B925" s="150"/>
      <c r="C925" s="150"/>
      <c r="D925" s="150"/>
      <c r="E925" s="43"/>
      <c r="F925" s="46"/>
      <c r="G925" s="46"/>
      <c r="H925" s="117"/>
      <c r="I925" s="153" t="s">
        <v>120</v>
      </c>
      <c r="J925" s="99"/>
      <c r="K925" s="99"/>
    </row>
    <row r="926" spans="1:11" ht="11.65" customHeight="1" x14ac:dyDescent="0.15">
      <c r="A926" s="151"/>
      <c r="B926" s="152"/>
      <c r="C926" s="152"/>
      <c r="D926" s="152"/>
      <c r="E926" s="44"/>
      <c r="F926" s="25"/>
      <c r="G926" s="25"/>
      <c r="H926" s="118"/>
      <c r="I926" s="154"/>
      <c r="J926" s="99"/>
      <c r="K926" s="99"/>
    </row>
    <row r="927" spans="1:11" s="18" customFormat="1" ht="11.65" customHeight="1" x14ac:dyDescent="0.15">
      <c r="A927" s="155" t="s">
        <v>0</v>
      </c>
      <c r="B927" s="129" t="s">
        <v>431</v>
      </c>
      <c r="C927" s="157"/>
      <c r="D927" s="159" t="s">
        <v>3</v>
      </c>
      <c r="E927" s="161" t="s">
        <v>1</v>
      </c>
      <c r="F927" s="163" t="s">
        <v>2</v>
      </c>
      <c r="G927" s="129" t="s">
        <v>432</v>
      </c>
      <c r="H927" s="131" t="s">
        <v>433</v>
      </c>
      <c r="I927" s="165" t="s">
        <v>434</v>
      </c>
    </row>
    <row r="928" spans="1:11" s="18" customFormat="1" ht="11.65" customHeight="1" x14ac:dyDescent="0.15">
      <c r="A928" s="156"/>
      <c r="B928" s="130"/>
      <c r="C928" s="158"/>
      <c r="D928" s="160"/>
      <c r="E928" s="162"/>
      <c r="F928" s="164"/>
      <c r="G928" s="130"/>
      <c r="H928" s="132"/>
      <c r="I928" s="166"/>
    </row>
    <row r="929" spans="1:11" ht="11.65" customHeight="1" x14ac:dyDescent="0.15">
      <c r="A929" s="194" t="s">
        <v>156</v>
      </c>
      <c r="B929" s="183" t="s">
        <v>54</v>
      </c>
      <c r="C929" s="184"/>
      <c r="D929" s="213"/>
      <c r="E929" s="7"/>
      <c r="F929" s="8"/>
      <c r="G929" s="59"/>
      <c r="H929" s="114"/>
      <c r="I929" s="135"/>
      <c r="J929" s="49"/>
      <c r="K929" s="49"/>
    </row>
    <row r="930" spans="1:11" ht="11.65" customHeight="1" x14ac:dyDescent="0.15">
      <c r="A930" s="146"/>
      <c r="B930" s="141"/>
      <c r="C930" s="142"/>
      <c r="D930" s="196"/>
      <c r="E930" s="1"/>
      <c r="F930" s="6"/>
      <c r="G930" s="57"/>
      <c r="H930" s="112"/>
      <c r="I930" s="136"/>
      <c r="J930" s="49"/>
      <c r="K930" s="49"/>
    </row>
    <row r="931" spans="1:11" ht="11.65" customHeight="1" x14ac:dyDescent="0.15">
      <c r="A931" s="40"/>
      <c r="B931" s="179" t="s">
        <v>380</v>
      </c>
      <c r="C931" s="180"/>
      <c r="D931" s="195"/>
      <c r="E931" s="7"/>
      <c r="F931" s="10"/>
      <c r="G931" s="58"/>
      <c r="H931" s="113"/>
      <c r="I931" s="135"/>
      <c r="J931" s="49"/>
      <c r="K931" s="49"/>
    </row>
    <row r="932" spans="1:11" ht="11.65" customHeight="1" x14ac:dyDescent="0.15">
      <c r="A932" s="30"/>
      <c r="B932" s="181"/>
      <c r="C932" s="182"/>
      <c r="D932" s="196"/>
      <c r="E932" s="1">
        <v>56</v>
      </c>
      <c r="F932" s="6" t="s">
        <v>140</v>
      </c>
      <c r="G932" s="93"/>
      <c r="H932" s="112">
        <f>$E932*G932</f>
        <v>0</v>
      </c>
      <c r="I932" s="136"/>
      <c r="J932" s="49"/>
      <c r="K932" s="49"/>
    </row>
    <row r="933" spans="1:11" ht="11.65" customHeight="1" x14ac:dyDescent="0.15">
      <c r="A933" s="37"/>
      <c r="B933" s="167" t="s">
        <v>166</v>
      </c>
      <c r="C933" s="168"/>
      <c r="D933" s="39"/>
      <c r="E933" s="9"/>
      <c r="F933" s="18"/>
      <c r="G933" s="18"/>
      <c r="H933" s="113"/>
      <c r="I933" s="135"/>
      <c r="J933" s="49"/>
      <c r="K933" s="49"/>
    </row>
    <row r="934" spans="1:11" ht="11.65" customHeight="1" x14ac:dyDescent="0.15">
      <c r="A934" s="38"/>
      <c r="B934" s="169"/>
      <c r="C934" s="170"/>
      <c r="D934" s="31"/>
      <c r="E934" s="1"/>
      <c r="F934" s="18"/>
      <c r="G934" s="108"/>
      <c r="H934" s="112">
        <f>SUM(H932:H933)</f>
        <v>0</v>
      </c>
      <c r="I934" s="136"/>
      <c r="J934" s="49"/>
      <c r="K934" s="49"/>
    </row>
    <row r="935" spans="1:11" ht="11.65" customHeight="1" x14ac:dyDescent="0.15">
      <c r="A935" s="37"/>
      <c r="B935" s="33"/>
      <c r="C935" s="34"/>
      <c r="D935" s="39"/>
      <c r="E935" s="9"/>
      <c r="F935" s="10"/>
      <c r="G935" s="18"/>
      <c r="H935" s="126"/>
      <c r="I935" s="135"/>
      <c r="J935" s="49"/>
      <c r="K935" s="49"/>
    </row>
    <row r="936" spans="1:11" ht="11.65" customHeight="1" x14ac:dyDescent="0.15">
      <c r="A936" s="38"/>
      <c r="B936" s="35"/>
      <c r="C936" s="36"/>
      <c r="D936" s="31"/>
      <c r="E936" s="1"/>
      <c r="F936" s="6"/>
      <c r="G936" s="108"/>
      <c r="H936" s="127"/>
      <c r="I936" s="136"/>
      <c r="J936" s="49"/>
      <c r="K936" s="49"/>
    </row>
    <row r="937" spans="1:11" ht="11.65" customHeight="1" x14ac:dyDescent="0.15">
      <c r="A937" s="145" t="s">
        <v>157</v>
      </c>
      <c r="B937" s="139" t="s">
        <v>14</v>
      </c>
      <c r="C937" s="140"/>
      <c r="D937" s="32"/>
      <c r="E937" s="7"/>
      <c r="F937" s="8"/>
      <c r="G937" s="59"/>
      <c r="H937" s="114"/>
      <c r="I937" s="135"/>
      <c r="J937" s="49"/>
      <c r="K937" s="49"/>
    </row>
    <row r="938" spans="1:11" ht="11.65" customHeight="1" x14ac:dyDescent="0.15">
      <c r="A938" s="146"/>
      <c r="B938" s="141"/>
      <c r="C938" s="142"/>
      <c r="D938" s="28"/>
      <c r="E938" s="1"/>
      <c r="F938" s="6"/>
      <c r="G938" s="57"/>
      <c r="H938" s="112"/>
      <c r="I938" s="136"/>
      <c r="J938" s="49"/>
      <c r="K938" s="49"/>
    </row>
    <row r="939" spans="1:11" ht="11.65" customHeight="1" x14ac:dyDescent="0.15">
      <c r="A939" s="29"/>
      <c r="B939" s="139" t="s">
        <v>141</v>
      </c>
      <c r="C939" s="140"/>
      <c r="D939" s="27"/>
      <c r="E939" s="9"/>
      <c r="F939" s="10"/>
      <c r="G939" s="92"/>
      <c r="H939" s="113"/>
      <c r="I939" s="143"/>
      <c r="J939" s="97"/>
      <c r="K939" s="97"/>
    </row>
    <row r="940" spans="1:11" ht="11.65" customHeight="1" x14ac:dyDescent="0.15">
      <c r="A940" s="30"/>
      <c r="B940" s="141"/>
      <c r="C940" s="142"/>
      <c r="D940" s="28"/>
      <c r="E940" s="1">
        <v>1</v>
      </c>
      <c r="F940" s="6" t="s">
        <v>4</v>
      </c>
      <c r="G940" s="93"/>
      <c r="H940" s="112"/>
      <c r="I940" s="144"/>
      <c r="J940" s="97"/>
      <c r="K940" s="97"/>
    </row>
    <row r="941" spans="1:11" ht="11.65" customHeight="1" x14ac:dyDescent="0.15">
      <c r="A941" s="29"/>
      <c r="B941" s="139" t="s">
        <v>142</v>
      </c>
      <c r="C941" s="140"/>
      <c r="D941" s="27"/>
      <c r="E941" s="9"/>
      <c r="F941" s="10"/>
      <c r="G941" s="92"/>
      <c r="H941" s="113"/>
      <c r="I941" s="143"/>
      <c r="J941" s="97"/>
      <c r="K941" s="97"/>
    </row>
    <row r="942" spans="1:11" ht="11.65" customHeight="1" x14ac:dyDescent="0.15">
      <c r="A942" s="30"/>
      <c r="B942" s="141"/>
      <c r="C942" s="142"/>
      <c r="D942" s="28"/>
      <c r="E942" s="1">
        <v>1</v>
      </c>
      <c r="F942" s="6" t="s">
        <v>4</v>
      </c>
      <c r="G942" s="93"/>
      <c r="H942" s="112"/>
      <c r="I942" s="144"/>
      <c r="J942" s="97"/>
      <c r="K942" s="97"/>
    </row>
    <row r="943" spans="1:11" ht="11.65" customHeight="1" x14ac:dyDescent="0.15">
      <c r="A943" s="193"/>
      <c r="B943" s="139" t="s">
        <v>172</v>
      </c>
      <c r="C943" s="140"/>
      <c r="D943" s="210"/>
      <c r="E943" s="7"/>
      <c r="F943" s="8"/>
      <c r="G943" s="92"/>
      <c r="H943" s="113"/>
      <c r="I943" s="143"/>
      <c r="J943" s="97"/>
      <c r="K943" s="97"/>
    </row>
    <row r="944" spans="1:11" ht="11.65" customHeight="1" x14ac:dyDescent="0.15">
      <c r="A944" s="138"/>
      <c r="B944" s="141"/>
      <c r="C944" s="142"/>
      <c r="D944" s="210"/>
      <c r="E944" s="7">
        <v>1</v>
      </c>
      <c r="F944" s="8" t="s">
        <v>4</v>
      </c>
      <c r="G944" s="93"/>
      <c r="H944" s="112"/>
      <c r="I944" s="144"/>
      <c r="J944" s="97"/>
      <c r="K944" s="97"/>
    </row>
    <row r="945" spans="1:11" ht="11.65" customHeight="1" x14ac:dyDescent="0.15">
      <c r="A945" s="137"/>
      <c r="B945" s="167" t="s">
        <v>167</v>
      </c>
      <c r="C945" s="168"/>
      <c r="D945" s="191"/>
      <c r="E945" s="9"/>
      <c r="F945" s="10"/>
      <c r="G945" s="59"/>
      <c r="H945" s="114"/>
      <c r="I945" s="201"/>
      <c r="J945" s="49"/>
      <c r="K945" s="49"/>
    </row>
    <row r="946" spans="1:11" ht="11.65" customHeight="1" x14ac:dyDescent="0.15">
      <c r="A946" s="138"/>
      <c r="B946" s="169"/>
      <c r="C946" s="170"/>
      <c r="D946" s="200"/>
      <c r="E946" s="1"/>
      <c r="F946" s="6"/>
      <c r="G946" s="57"/>
      <c r="H946" s="112">
        <f>SUM(H939:H945)</f>
        <v>0</v>
      </c>
      <c r="I946" s="136"/>
      <c r="J946" s="49"/>
      <c r="K946" s="49"/>
    </row>
    <row r="947" spans="1:11" ht="11.65" customHeight="1" x14ac:dyDescent="0.15">
      <c r="A947" s="137"/>
      <c r="B947" s="167"/>
      <c r="C947" s="168"/>
      <c r="D947" s="191"/>
      <c r="E947" s="7"/>
      <c r="F947" s="8"/>
      <c r="G947" s="59"/>
      <c r="H947" s="114"/>
      <c r="I947" s="135"/>
      <c r="J947" s="49"/>
      <c r="K947" s="49"/>
    </row>
    <row r="948" spans="1:11" ht="11.65" customHeight="1" x14ac:dyDescent="0.15">
      <c r="A948" s="138"/>
      <c r="B948" s="169"/>
      <c r="C948" s="170"/>
      <c r="D948" s="200"/>
      <c r="E948" s="1"/>
      <c r="F948" s="6"/>
      <c r="G948" s="57"/>
      <c r="H948" s="112"/>
      <c r="I948" s="136"/>
      <c r="J948" s="49"/>
      <c r="K948" s="49"/>
    </row>
    <row r="949" spans="1:11" ht="11.65" customHeight="1" x14ac:dyDescent="0.15">
      <c r="A949" s="137" t="s">
        <v>158</v>
      </c>
      <c r="B949" s="139" t="s">
        <v>143</v>
      </c>
      <c r="C949" s="140"/>
      <c r="D949" s="210"/>
      <c r="E949" s="9"/>
      <c r="F949" s="10"/>
      <c r="G949" s="58"/>
      <c r="H949" s="113"/>
      <c r="I949" s="135"/>
      <c r="J949" s="49"/>
      <c r="K949" s="49"/>
    </row>
    <row r="950" spans="1:11" ht="11.65" customHeight="1" x14ac:dyDescent="0.15">
      <c r="A950" s="138"/>
      <c r="B950" s="141"/>
      <c r="C950" s="142"/>
      <c r="D950" s="210"/>
      <c r="E950" s="1"/>
      <c r="F950" s="6"/>
      <c r="G950" s="57"/>
      <c r="H950" s="112"/>
      <c r="I950" s="136"/>
      <c r="J950" s="49"/>
      <c r="K950" s="49"/>
    </row>
    <row r="951" spans="1:11" ht="11.65" customHeight="1" x14ac:dyDescent="0.15">
      <c r="A951" s="137"/>
      <c r="B951" s="139" t="s">
        <v>144</v>
      </c>
      <c r="C951" s="140"/>
      <c r="D951" s="133" t="s">
        <v>145</v>
      </c>
      <c r="E951" s="9"/>
      <c r="F951" s="10"/>
      <c r="G951" s="92"/>
      <c r="H951" s="113"/>
      <c r="I951" s="135"/>
      <c r="J951" s="49"/>
      <c r="K951" s="49"/>
    </row>
    <row r="952" spans="1:11" ht="11.65" customHeight="1" x14ac:dyDescent="0.15">
      <c r="A952" s="138"/>
      <c r="B952" s="141"/>
      <c r="C952" s="142"/>
      <c r="D952" s="134"/>
      <c r="E952" s="1">
        <v>1</v>
      </c>
      <c r="F952" s="6" t="s">
        <v>4</v>
      </c>
      <c r="G952" s="93"/>
      <c r="H952" s="112"/>
      <c r="I952" s="136"/>
      <c r="J952" s="49"/>
      <c r="K952" s="49"/>
    </row>
    <row r="953" spans="1:11" ht="11.65" customHeight="1" x14ac:dyDescent="0.15">
      <c r="A953" s="137"/>
      <c r="B953" s="167" t="s">
        <v>163</v>
      </c>
      <c r="C953" s="168"/>
      <c r="D953" s="191"/>
      <c r="E953" s="9"/>
      <c r="F953" s="10"/>
      <c r="G953" s="58"/>
      <c r="H953" s="114"/>
      <c r="I953" s="135"/>
      <c r="J953" s="49"/>
      <c r="K953" s="49"/>
    </row>
    <row r="954" spans="1:11" ht="11.65" customHeight="1" x14ac:dyDescent="0.15">
      <c r="A954" s="138"/>
      <c r="B954" s="169"/>
      <c r="C954" s="170"/>
      <c r="D954" s="200"/>
      <c r="E954" s="1"/>
      <c r="F954" s="6"/>
      <c r="G954" s="57"/>
      <c r="H954" s="112">
        <f>SUM(H952:H953)</f>
        <v>0</v>
      </c>
      <c r="I954" s="136"/>
      <c r="J954" s="49"/>
      <c r="K954" s="49"/>
    </row>
    <row r="955" spans="1:11" ht="11.65" customHeight="1" x14ac:dyDescent="0.15">
      <c r="A955" s="214"/>
      <c r="B955" s="215"/>
      <c r="C955" s="216"/>
      <c r="D955" s="191"/>
      <c r="E955" s="9"/>
      <c r="F955" s="10"/>
      <c r="G955" s="58"/>
      <c r="H955" s="113"/>
      <c r="I955" s="135"/>
      <c r="J955" s="49"/>
      <c r="K955" s="49"/>
    </row>
    <row r="956" spans="1:11" ht="11.65" customHeight="1" x14ac:dyDescent="0.15">
      <c r="A956" s="214"/>
      <c r="B956" s="215"/>
      <c r="C956" s="216"/>
      <c r="D956" s="200"/>
      <c r="E956" s="1"/>
      <c r="F956" s="6"/>
      <c r="G956" s="57"/>
      <c r="H956" s="112"/>
      <c r="I956" s="136"/>
      <c r="J956" s="49"/>
      <c r="K956" s="49"/>
    </row>
    <row r="957" spans="1:11" ht="11.65" customHeight="1" x14ac:dyDescent="0.15">
      <c r="A957" s="224" t="s">
        <v>159</v>
      </c>
      <c r="B957" s="233" t="s">
        <v>173</v>
      </c>
      <c r="C957" s="234"/>
      <c r="D957" s="27"/>
      <c r="E957" s="9"/>
      <c r="F957" s="10"/>
      <c r="G957" s="58"/>
      <c r="H957" s="113"/>
      <c r="I957" s="135"/>
      <c r="J957" s="49"/>
      <c r="K957" s="49"/>
    </row>
    <row r="958" spans="1:11" ht="11.65" customHeight="1" x14ac:dyDescent="0.15">
      <c r="A958" s="224"/>
      <c r="B958" s="233"/>
      <c r="C958" s="234"/>
      <c r="D958" s="28"/>
      <c r="E958" s="1"/>
      <c r="F958" s="6"/>
      <c r="G958" s="57"/>
      <c r="H958" s="112"/>
      <c r="I958" s="136"/>
      <c r="J958" s="49"/>
      <c r="K958" s="49"/>
    </row>
    <row r="959" spans="1:11" ht="11.65" customHeight="1" x14ac:dyDescent="0.15">
      <c r="A959" s="29"/>
      <c r="B959" s="139" t="s">
        <v>15</v>
      </c>
      <c r="C959" s="140"/>
      <c r="D959" s="32"/>
      <c r="E959" s="9"/>
      <c r="F959" s="10"/>
      <c r="G959" s="92"/>
      <c r="H959" s="113"/>
      <c r="I959" s="135"/>
      <c r="J959" s="49"/>
      <c r="K959" s="49"/>
    </row>
    <row r="960" spans="1:11" ht="11.65" customHeight="1" x14ac:dyDescent="0.15">
      <c r="A960" s="30"/>
      <c r="B960" s="141"/>
      <c r="C960" s="142"/>
      <c r="D960" s="32"/>
      <c r="E960" s="1">
        <v>1</v>
      </c>
      <c r="F960" s="6" t="s">
        <v>4</v>
      </c>
      <c r="G960" s="93"/>
      <c r="H960" s="112"/>
      <c r="I960" s="136"/>
      <c r="J960" s="49"/>
      <c r="K960" s="49"/>
    </row>
    <row r="961" spans="1:11" ht="11.65" customHeight="1" x14ac:dyDescent="0.15">
      <c r="A961" s="29"/>
      <c r="B961" s="217" t="s">
        <v>31</v>
      </c>
      <c r="C961" s="218"/>
      <c r="D961" s="77"/>
      <c r="E961" s="9"/>
      <c r="F961" s="10"/>
      <c r="G961" s="92"/>
      <c r="H961" s="113"/>
      <c r="I961" s="135"/>
      <c r="J961" s="49"/>
      <c r="K961" s="49"/>
    </row>
    <row r="962" spans="1:11" ht="11.65" customHeight="1" x14ac:dyDescent="0.15">
      <c r="A962" s="30"/>
      <c r="B962" s="219"/>
      <c r="C962" s="220"/>
      <c r="D962" s="78"/>
      <c r="E962" s="1">
        <v>1</v>
      </c>
      <c r="F962" s="6" t="s">
        <v>4</v>
      </c>
      <c r="G962" s="93"/>
      <c r="H962" s="112"/>
      <c r="I962" s="136"/>
      <c r="J962" s="49"/>
      <c r="K962" s="49"/>
    </row>
    <row r="963" spans="1:11" ht="11.65" customHeight="1" x14ac:dyDescent="0.15">
      <c r="A963" s="29"/>
      <c r="B963" s="139" t="s">
        <v>146</v>
      </c>
      <c r="C963" s="140"/>
      <c r="D963" s="27"/>
      <c r="E963" s="9"/>
      <c r="F963" s="10"/>
      <c r="G963" s="92"/>
      <c r="H963" s="113"/>
      <c r="I963" s="135"/>
      <c r="J963" s="49"/>
      <c r="K963" s="49"/>
    </row>
    <row r="964" spans="1:11" ht="11.65" customHeight="1" x14ac:dyDescent="0.15">
      <c r="A964" s="30"/>
      <c r="B964" s="141"/>
      <c r="C964" s="142"/>
      <c r="D964" s="28"/>
      <c r="E964" s="1">
        <v>1</v>
      </c>
      <c r="F964" s="6" t="s">
        <v>4</v>
      </c>
      <c r="G964" s="93"/>
      <c r="H964" s="112"/>
      <c r="I964" s="136"/>
      <c r="J964" s="49"/>
      <c r="K964" s="49"/>
    </row>
    <row r="965" spans="1:11" ht="11.65" customHeight="1" x14ac:dyDescent="0.15">
      <c r="A965" s="29"/>
      <c r="B965" s="167" t="s">
        <v>168</v>
      </c>
      <c r="C965" s="168"/>
      <c r="D965" s="27"/>
      <c r="E965" s="9"/>
      <c r="F965" s="10"/>
      <c r="G965" s="92"/>
      <c r="H965" s="113"/>
      <c r="I965" s="135"/>
      <c r="J965" s="49"/>
      <c r="K965" s="49"/>
    </row>
    <row r="966" spans="1:11" ht="11.65" customHeight="1" x14ac:dyDescent="0.15">
      <c r="A966" s="30"/>
      <c r="B966" s="169"/>
      <c r="C966" s="170"/>
      <c r="D966" s="28"/>
      <c r="E966" s="1"/>
      <c r="F966" s="6"/>
      <c r="G966" s="93"/>
      <c r="H966" s="112">
        <f>SUM(H959:H965)</f>
        <v>0</v>
      </c>
      <c r="I966" s="136"/>
      <c r="J966" s="49"/>
      <c r="K966" s="49"/>
    </row>
    <row r="967" spans="1:11" ht="11.65" customHeight="1" x14ac:dyDescent="0.15">
      <c r="A967" s="137"/>
      <c r="B967" s="139"/>
      <c r="C967" s="140"/>
      <c r="D967" s="133"/>
      <c r="E967" s="9"/>
      <c r="F967" s="10"/>
      <c r="G967" s="58"/>
      <c r="H967" s="113"/>
      <c r="I967" s="143"/>
      <c r="J967" s="97"/>
      <c r="K967" s="97"/>
    </row>
    <row r="968" spans="1:11" ht="11.65" customHeight="1" x14ac:dyDescent="0.15">
      <c r="A968" s="190"/>
      <c r="B968" s="211"/>
      <c r="C968" s="212"/>
      <c r="D968" s="197"/>
      <c r="E968" s="11"/>
      <c r="F968" s="12"/>
      <c r="G968" s="60"/>
      <c r="H968" s="115"/>
      <c r="I968" s="173"/>
      <c r="J968" s="97"/>
      <c r="K968" s="97"/>
    </row>
    <row r="969" spans="1:11" ht="11.65" customHeight="1" x14ac:dyDescent="0.15">
      <c r="A969" s="149" t="s">
        <v>381</v>
      </c>
      <c r="B969" s="150"/>
      <c r="C969" s="150"/>
      <c r="D969" s="150"/>
      <c r="E969" s="43"/>
      <c r="F969" s="46"/>
      <c r="G969" s="46"/>
      <c r="H969" s="117"/>
      <c r="I969" s="153" t="s">
        <v>120</v>
      </c>
      <c r="J969" s="99"/>
      <c r="K969" s="99"/>
    </row>
    <row r="970" spans="1:11" ht="11.65" customHeight="1" x14ac:dyDescent="0.15">
      <c r="A970" s="151"/>
      <c r="B970" s="152"/>
      <c r="C970" s="152"/>
      <c r="D970" s="152"/>
      <c r="E970" s="44"/>
      <c r="F970" s="25"/>
      <c r="G970" s="25"/>
      <c r="H970" s="118"/>
      <c r="I970" s="154"/>
      <c r="J970" s="99"/>
      <c r="K970" s="99"/>
    </row>
    <row r="971" spans="1:11" s="18" customFormat="1" ht="11.65" customHeight="1" x14ac:dyDescent="0.15">
      <c r="A971" s="155" t="s">
        <v>0</v>
      </c>
      <c r="B971" s="129" t="s">
        <v>431</v>
      </c>
      <c r="C971" s="157"/>
      <c r="D971" s="159" t="s">
        <v>3</v>
      </c>
      <c r="E971" s="161" t="s">
        <v>1</v>
      </c>
      <c r="F971" s="163" t="s">
        <v>2</v>
      </c>
      <c r="G971" s="129" t="s">
        <v>432</v>
      </c>
      <c r="H971" s="131" t="s">
        <v>433</v>
      </c>
      <c r="I971" s="165" t="s">
        <v>434</v>
      </c>
    </row>
    <row r="972" spans="1:11" s="18" customFormat="1" ht="11.65" customHeight="1" x14ac:dyDescent="0.15">
      <c r="A972" s="156"/>
      <c r="B972" s="130"/>
      <c r="C972" s="158"/>
      <c r="D972" s="160"/>
      <c r="E972" s="162"/>
      <c r="F972" s="164"/>
      <c r="G972" s="130"/>
      <c r="H972" s="132"/>
      <c r="I972" s="166"/>
    </row>
    <row r="973" spans="1:11" ht="11.65" customHeight="1" x14ac:dyDescent="0.15">
      <c r="A973" s="145" t="s">
        <v>160</v>
      </c>
      <c r="B973" s="139" t="s">
        <v>175</v>
      </c>
      <c r="C973" s="140"/>
      <c r="D973" s="32"/>
      <c r="E973" s="7"/>
      <c r="F973" s="8"/>
      <c r="G973" s="59"/>
      <c r="H973" s="114"/>
      <c r="I973" s="135"/>
      <c r="J973" s="49"/>
      <c r="K973" s="49"/>
    </row>
    <row r="974" spans="1:11" ht="11.65" customHeight="1" x14ac:dyDescent="0.15">
      <c r="A974" s="146"/>
      <c r="B974" s="141"/>
      <c r="C974" s="142"/>
      <c r="D974" s="28"/>
      <c r="E974" s="1"/>
      <c r="F974" s="6"/>
      <c r="G974" s="57"/>
      <c r="H974" s="112"/>
      <c r="I974" s="136"/>
      <c r="J974" s="49"/>
      <c r="K974" s="49"/>
    </row>
    <row r="975" spans="1:11" ht="11.65" customHeight="1" x14ac:dyDescent="0.15">
      <c r="A975" s="137"/>
      <c r="B975" s="139" t="s">
        <v>170</v>
      </c>
      <c r="C975" s="140"/>
      <c r="D975" s="133"/>
      <c r="E975" s="9"/>
      <c r="F975" s="10"/>
      <c r="G975" s="92"/>
      <c r="H975" s="113"/>
      <c r="I975" s="135"/>
      <c r="J975" s="49"/>
      <c r="K975" s="49"/>
    </row>
    <row r="976" spans="1:11" ht="11.65" customHeight="1" x14ac:dyDescent="0.15">
      <c r="A976" s="138"/>
      <c r="B976" s="141"/>
      <c r="C976" s="142"/>
      <c r="D976" s="134"/>
      <c r="E976" s="1">
        <v>1</v>
      </c>
      <c r="F976" s="6" t="s">
        <v>4</v>
      </c>
      <c r="G976" s="93"/>
      <c r="H976" s="112"/>
      <c r="I976" s="136"/>
      <c r="J976" s="49"/>
      <c r="K976" s="49"/>
    </row>
    <row r="977" spans="1:11" ht="11.65" customHeight="1" x14ac:dyDescent="0.15">
      <c r="A977" s="137"/>
      <c r="B977" s="217" t="s">
        <v>171</v>
      </c>
      <c r="C977" s="218"/>
      <c r="D977" s="133"/>
      <c r="E977" s="9"/>
      <c r="F977" s="10"/>
      <c r="G977" s="92"/>
      <c r="H977" s="113"/>
      <c r="I977" s="143"/>
      <c r="J977" s="97"/>
      <c r="K977" s="97"/>
    </row>
    <row r="978" spans="1:11" ht="11.65" customHeight="1" x14ac:dyDescent="0.15">
      <c r="A978" s="138"/>
      <c r="B978" s="219"/>
      <c r="C978" s="220"/>
      <c r="D978" s="134"/>
      <c r="E978" s="1">
        <v>1</v>
      </c>
      <c r="F978" s="6" t="s">
        <v>4</v>
      </c>
      <c r="G978" s="93"/>
      <c r="H978" s="112"/>
      <c r="I978" s="144"/>
      <c r="J978" s="97"/>
      <c r="K978" s="97"/>
    </row>
    <row r="979" spans="1:11" ht="11.65" customHeight="1" x14ac:dyDescent="0.15">
      <c r="A979" s="214"/>
      <c r="B979" s="215" t="s">
        <v>169</v>
      </c>
      <c r="C979" s="216"/>
      <c r="D979" s="191"/>
      <c r="E979" s="9"/>
      <c r="F979" s="10"/>
      <c r="G979" s="58"/>
      <c r="H979" s="113"/>
      <c r="I979" s="221"/>
      <c r="J979" s="97"/>
      <c r="K979" s="97"/>
    </row>
    <row r="980" spans="1:11" ht="11.65" customHeight="1" x14ac:dyDescent="0.15">
      <c r="A980" s="214"/>
      <c r="B980" s="215"/>
      <c r="C980" s="216"/>
      <c r="D980" s="200"/>
      <c r="E980" s="1"/>
      <c r="F980" s="6"/>
      <c r="G980" s="57"/>
      <c r="H980" s="112">
        <f>SUM(H975:H979)</f>
        <v>0</v>
      </c>
      <c r="I980" s="144"/>
      <c r="J980" s="97"/>
      <c r="K980" s="97"/>
    </row>
    <row r="981" spans="1:11" ht="11.65" customHeight="1" x14ac:dyDescent="0.15">
      <c r="A981" s="224"/>
      <c r="B981" s="233"/>
      <c r="C981" s="234"/>
      <c r="D981" s="27"/>
      <c r="E981" s="9"/>
      <c r="F981" s="10"/>
      <c r="G981" s="58"/>
      <c r="H981" s="113"/>
      <c r="I981" s="135"/>
      <c r="J981" s="49"/>
      <c r="K981" s="49"/>
    </row>
    <row r="982" spans="1:11" ht="11.65" customHeight="1" x14ac:dyDescent="0.15">
      <c r="A982" s="224"/>
      <c r="B982" s="233"/>
      <c r="C982" s="234"/>
      <c r="D982" s="28"/>
      <c r="E982" s="1"/>
      <c r="F982" s="6"/>
      <c r="G982" s="57"/>
      <c r="H982" s="112"/>
      <c r="I982" s="136"/>
      <c r="J982" s="49"/>
      <c r="K982" s="49"/>
    </row>
    <row r="983" spans="1:11" ht="11.65" customHeight="1" x14ac:dyDescent="0.15">
      <c r="A983" s="137"/>
      <c r="B983" s="139"/>
      <c r="C983" s="140"/>
      <c r="D983" s="32"/>
      <c r="E983" s="9"/>
      <c r="F983" s="10"/>
      <c r="G983" s="58"/>
      <c r="H983" s="113"/>
      <c r="I983" s="135"/>
      <c r="J983" s="49"/>
      <c r="K983" s="49"/>
    </row>
    <row r="984" spans="1:11" ht="11.65" customHeight="1" x14ac:dyDescent="0.15">
      <c r="A984" s="138"/>
      <c r="B984" s="141"/>
      <c r="C984" s="142"/>
      <c r="D984" s="32"/>
      <c r="E984" s="1"/>
      <c r="F984" s="6"/>
      <c r="G984" s="57"/>
      <c r="H984" s="112"/>
      <c r="I984" s="136"/>
      <c r="J984" s="49"/>
      <c r="K984" s="49"/>
    </row>
    <row r="985" spans="1:11" ht="11.65" customHeight="1" x14ac:dyDescent="0.15">
      <c r="A985" s="137"/>
      <c r="B985" s="217"/>
      <c r="C985" s="218"/>
      <c r="D985" s="77"/>
      <c r="E985" s="9"/>
      <c r="F985" s="10"/>
      <c r="G985" s="58"/>
      <c r="H985" s="113"/>
      <c r="I985" s="135"/>
      <c r="J985" s="49"/>
      <c r="K985" s="49"/>
    </row>
    <row r="986" spans="1:11" ht="11.65" customHeight="1" x14ac:dyDescent="0.15">
      <c r="A986" s="138"/>
      <c r="B986" s="219"/>
      <c r="C986" s="220"/>
      <c r="D986" s="78"/>
      <c r="E986" s="1"/>
      <c r="F986" s="6"/>
      <c r="G986" s="57"/>
      <c r="H986" s="112"/>
      <c r="I986" s="136"/>
      <c r="J986" s="49"/>
      <c r="K986" s="49"/>
    </row>
    <row r="987" spans="1:11" ht="11.65" customHeight="1" x14ac:dyDescent="0.15">
      <c r="A987" s="137"/>
      <c r="B987" s="139"/>
      <c r="C987" s="140"/>
      <c r="D987" s="27"/>
      <c r="E987" s="9"/>
      <c r="F987" s="10"/>
      <c r="G987" s="58"/>
      <c r="H987" s="113"/>
      <c r="I987" s="135"/>
      <c r="J987" s="49"/>
      <c r="K987" s="49"/>
    </row>
    <row r="988" spans="1:11" ht="11.65" customHeight="1" x14ac:dyDescent="0.15">
      <c r="A988" s="138"/>
      <c r="B988" s="141"/>
      <c r="C988" s="142"/>
      <c r="D988" s="28"/>
      <c r="E988" s="1"/>
      <c r="F988" s="6"/>
      <c r="G988" s="57"/>
      <c r="H988" s="112"/>
      <c r="I988" s="136"/>
      <c r="J988" s="49"/>
      <c r="K988" s="49"/>
    </row>
    <row r="989" spans="1:11" ht="11.65" customHeight="1" x14ac:dyDescent="0.15">
      <c r="A989" s="137"/>
      <c r="B989" s="167"/>
      <c r="C989" s="168"/>
      <c r="D989" s="27"/>
      <c r="E989" s="9"/>
      <c r="F989" s="10"/>
      <c r="G989" s="58"/>
      <c r="H989" s="113"/>
      <c r="I989" s="135"/>
      <c r="J989" s="49"/>
      <c r="K989" s="49"/>
    </row>
    <row r="990" spans="1:11" ht="11.65" customHeight="1" x14ac:dyDescent="0.15">
      <c r="A990" s="138"/>
      <c r="B990" s="169"/>
      <c r="C990" s="170"/>
      <c r="D990" s="28"/>
      <c r="E990" s="1"/>
      <c r="F990" s="6"/>
      <c r="G990" s="57"/>
      <c r="H990" s="112"/>
      <c r="I990" s="136"/>
      <c r="J990" s="49"/>
      <c r="K990" s="49"/>
    </row>
    <row r="991" spans="1:11" ht="11.65" customHeight="1" x14ac:dyDescent="0.15">
      <c r="A991" s="137"/>
      <c r="B991" s="139"/>
      <c r="C991" s="140"/>
      <c r="D991" s="133"/>
      <c r="E991" s="9"/>
      <c r="F991" s="10"/>
      <c r="G991" s="58"/>
      <c r="H991" s="113"/>
      <c r="I991" s="135"/>
      <c r="J991" s="49"/>
      <c r="K991" s="49"/>
    </row>
    <row r="992" spans="1:11" ht="11.65" customHeight="1" x14ac:dyDescent="0.15">
      <c r="A992" s="138"/>
      <c r="B992" s="141"/>
      <c r="C992" s="142"/>
      <c r="D992" s="134"/>
      <c r="E992" s="1"/>
      <c r="F992" s="6"/>
      <c r="G992" s="57"/>
      <c r="H992" s="112"/>
      <c r="I992" s="136"/>
      <c r="J992" s="49"/>
      <c r="K992" s="49"/>
    </row>
    <row r="993" spans="1:11" ht="11.65" customHeight="1" x14ac:dyDescent="0.15">
      <c r="A993" s="137"/>
      <c r="B993" s="139"/>
      <c r="C993" s="140"/>
      <c r="D993" s="133"/>
      <c r="E993" s="9"/>
      <c r="F993" s="10"/>
      <c r="G993" s="58"/>
      <c r="H993" s="113"/>
      <c r="I993" s="143"/>
      <c r="J993" s="97"/>
      <c r="K993" s="97"/>
    </row>
    <row r="994" spans="1:11" ht="11.65" customHeight="1" x14ac:dyDescent="0.15">
      <c r="A994" s="138"/>
      <c r="B994" s="141"/>
      <c r="C994" s="142"/>
      <c r="D994" s="134"/>
      <c r="E994" s="1"/>
      <c r="F994" s="6"/>
      <c r="G994" s="59"/>
      <c r="H994" s="112"/>
      <c r="I994" s="221"/>
      <c r="J994" s="97"/>
      <c r="K994" s="97"/>
    </row>
    <row r="995" spans="1:11" ht="11.65" customHeight="1" x14ac:dyDescent="0.15">
      <c r="A995" s="137"/>
      <c r="B995" s="139"/>
      <c r="C995" s="140"/>
      <c r="D995" s="191"/>
      <c r="E995" s="9"/>
      <c r="F995" s="10"/>
      <c r="G995" s="58"/>
      <c r="H995" s="113"/>
      <c r="I995" s="143"/>
      <c r="J995" s="97"/>
      <c r="K995" s="97"/>
    </row>
    <row r="996" spans="1:11" ht="11.65" customHeight="1" x14ac:dyDescent="0.15">
      <c r="A996" s="138"/>
      <c r="B996" s="141"/>
      <c r="C996" s="142"/>
      <c r="D996" s="200"/>
      <c r="E996" s="1"/>
      <c r="F996" s="6"/>
      <c r="G996" s="57"/>
      <c r="H996" s="112"/>
      <c r="I996" s="144"/>
      <c r="J996" s="97"/>
      <c r="K996" s="97"/>
    </row>
    <row r="997" spans="1:11" ht="11.65" customHeight="1" x14ac:dyDescent="0.15">
      <c r="A997" s="137"/>
      <c r="B997" s="139"/>
      <c r="C997" s="140"/>
      <c r="D997" s="133"/>
      <c r="E997" s="9"/>
      <c r="F997" s="10"/>
      <c r="G997" s="58"/>
      <c r="H997" s="113"/>
      <c r="I997" s="143"/>
      <c r="J997" s="97"/>
      <c r="K997" s="97"/>
    </row>
    <row r="998" spans="1:11" ht="11.65" customHeight="1" x14ac:dyDescent="0.15">
      <c r="A998" s="138"/>
      <c r="B998" s="141"/>
      <c r="C998" s="142"/>
      <c r="D998" s="134"/>
      <c r="E998" s="1"/>
      <c r="F998" s="6"/>
      <c r="G998" s="57"/>
      <c r="H998" s="112"/>
      <c r="I998" s="144"/>
      <c r="J998" s="97"/>
      <c r="K998" s="97"/>
    </row>
    <row r="999" spans="1:11" ht="11.65" customHeight="1" x14ac:dyDescent="0.15">
      <c r="A999" s="137"/>
      <c r="B999" s="139"/>
      <c r="C999" s="140"/>
      <c r="D999" s="191"/>
      <c r="E999" s="9"/>
      <c r="F999" s="10"/>
      <c r="G999" s="58"/>
      <c r="H999" s="113"/>
      <c r="I999" s="143"/>
      <c r="J999" s="97"/>
      <c r="K999" s="97"/>
    </row>
    <row r="1000" spans="1:11" ht="11.65" customHeight="1" x14ac:dyDescent="0.15">
      <c r="A1000" s="138"/>
      <c r="B1000" s="141"/>
      <c r="C1000" s="142"/>
      <c r="D1000" s="200"/>
      <c r="E1000" s="1"/>
      <c r="F1000" s="6"/>
      <c r="G1000" s="57"/>
      <c r="H1000" s="112"/>
      <c r="I1000" s="144"/>
      <c r="J1000" s="97"/>
      <c r="K1000" s="97"/>
    </row>
    <row r="1001" spans="1:11" ht="11.65" customHeight="1" x14ac:dyDescent="0.15">
      <c r="A1001" s="137"/>
      <c r="B1001" s="167"/>
      <c r="C1001" s="168"/>
      <c r="D1001" s="191"/>
      <c r="E1001" s="9"/>
      <c r="F1001" s="10"/>
      <c r="G1001" s="59"/>
      <c r="H1001" s="114"/>
      <c r="I1001" s="221"/>
      <c r="J1001" s="97"/>
      <c r="K1001" s="97"/>
    </row>
    <row r="1002" spans="1:11" ht="11.65" customHeight="1" x14ac:dyDescent="0.15">
      <c r="A1002" s="138"/>
      <c r="B1002" s="169"/>
      <c r="C1002" s="170"/>
      <c r="D1002" s="200"/>
      <c r="E1002" s="1"/>
      <c r="F1002" s="6"/>
      <c r="G1002" s="57"/>
      <c r="H1002" s="112"/>
      <c r="I1002" s="144"/>
      <c r="J1002" s="97"/>
      <c r="K1002" s="97"/>
    </row>
    <row r="1003" spans="1:11" ht="11.65" customHeight="1" x14ac:dyDescent="0.15">
      <c r="A1003" s="137"/>
      <c r="B1003" s="139"/>
      <c r="C1003" s="140"/>
      <c r="D1003" s="133"/>
      <c r="E1003" s="9"/>
      <c r="F1003" s="10"/>
      <c r="G1003" s="58"/>
      <c r="H1003" s="113"/>
      <c r="I1003" s="143"/>
      <c r="J1003" s="97"/>
      <c r="K1003" s="97"/>
    </row>
    <row r="1004" spans="1:11" ht="11.65" customHeight="1" x14ac:dyDescent="0.15">
      <c r="A1004" s="138"/>
      <c r="B1004" s="141"/>
      <c r="C1004" s="142"/>
      <c r="D1004" s="134"/>
      <c r="E1004" s="1"/>
      <c r="F1004" s="6"/>
      <c r="G1004" s="57"/>
      <c r="H1004" s="112"/>
      <c r="I1004" s="144"/>
      <c r="J1004" s="97"/>
      <c r="K1004" s="97"/>
    </row>
    <row r="1005" spans="1:11" ht="11.65" customHeight="1" x14ac:dyDescent="0.15">
      <c r="A1005" s="137"/>
      <c r="B1005" s="167"/>
      <c r="C1005" s="168"/>
      <c r="D1005" s="191"/>
      <c r="E1005" s="9"/>
      <c r="F1005" s="10"/>
      <c r="G1005" s="58"/>
      <c r="H1005" s="113"/>
      <c r="I1005" s="143"/>
      <c r="J1005" s="97"/>
      <c r="K1005" s="97"/>
    </row>
    <row r="1006" spans="1:11" ht="11.65" customHeight="1" x14ac:dyDescent="0.15">
      <c r="A1006" s="138"/>
      <c r="B1006" s="169"/>
      <c r="C1006" s="170"/>
      <c r="D1006" s="200"/>
      <c r="E1006" s="1"/>
      <c r="F1006" s="6"/>
      <c r="G1006" s="57"/>
      <c r="H1006" s="112"/>
      <c r="I1006" s="144"/>
      <c r="J1006" s="97"/>
      <c r="K1006" s="97"/>
    </row>
    <row r="1007" spans="1:11" ht="11.65" customHeight="1" x14ac:dyDescent="0.15">
      <c r="A1007" s="137"/>
      <c r="B1007" s="167"/>
      <c r="C1007" s="168"/>
      <c r="D1007" s="191"/>
      <c r="E1007" s="9"/>
      <c r="F1007" s="10"/>
      <c r="G1007" s="58"/>
      <c r="H1007" s="113"/>
      <c r="I1007" s="143"/>
      <c r="J1007" s="97"/>
      <c r="K1007" s="97"/>
    </row>
    <row r="1008" spans="1:11" ht="11.65" customHeight="1" x14ac:dyDescent="0.15">
      <c r="A1008" s="138"/>
      <c r="B1008" s="169"/>
      <c r="C1008" s="170"/>
      <c r="D1008" s="200"/>
      <c r="E1008" s="1"/>
      <c r="F1008" s="6"/>
      <c r="G1008" s="57"/>
      <c r="H1008" s="112"/>
      <c r="I1008" s="144"/>
      <c r="J1008" s="97"/>
      <c r="K1008" s="97"/>
    </row>
    <row r="1009" spans="1:11" ht="11.65" customHeight="1" x14ac:dyDescent="0.15">
      <c r="A1009" s="137"/>
      <c r="B1009" s="167"/>
      <c r="C1009" s="168"/>
      <c r="D1009" s="191"/>
      <c r="E1009" s="9"/>
      <c r="F1009" s="10"/>
      <c r="G1009" s="58"/>
      <c r="H1009" s="113"/>
      <c r="I1009" s="143"/>
      <c r="J1009" s="97"/>
      <c r="K1009" s="97"/>
    </row>
    <row r="1010" spans="1:11" ht="11.65" customHeight="1" x14ac:dyDescent="0.15">
      <c r="A1010" s="138"/>
      <c r="B1010" s="169"/>
      <c r="C1010" s="170"/>
      <c r="D1010" s="200"/>
      <c r="E1010" s="1"/>
      <c r="F1010" s="6"/>
      <c r="G1010" s="57"/>
      <c r="H1010" s="112"/>
      <c r="I1010" s="144"/>
      <c r="J1010" s="97"/>
      <c r="K1010" s="97"/>
    </row>
    <row r="1011" spans="1:11" ht="11.65" customHeight="1" x14ac:dyDescent="0.15">
      <c r="A1011" s="137"/>
      <c r="B1011" s="231" t="s">
        <v>435</v>
      </c>
      <c r="C1011" s="232"/>
      <c r="D1011" s="191"/>
      <c r="E1011" s="9"/>
      <c r="F1011" s="10"/>
      <c r="G1011" s="58"/>
      <c r="H1011" s="113"/>
      <c r="I1011" s="143"/>
      <c r="J1011" s="97"/>
      <c r="K1011" s="97"/>
    </row>
    <row r="1012" spans="1:11" ht="11.65" customHeight="1" x14ac:dyDescent="0.15">
      <c r="A1012" s="190"/>
      <c r="B1012" s="185"/>
      <c r="C1012" s="186"/>
      <c r="D1012" s="192"/>
      <c r="E1012" s="11"/>
      <c r="F1012" s="12"/>
      <c r="G1012" s="60"/>
      <c r="H1012" s="115">
        <f>H902+H918+H934+H946+H954+H966+H980</f>
        <v>0</v>
      </c>
      <c r="I1012" s="173"/>
      <c r="J1012" s="97"/>
      <c r="K1012" s="97"/>
    </row>
  </sheetData>
  <mergeCells count="1968">
    <mergeCell ref="G927:G928"/>
    <mergeCell ref="H927:H928"/>
    <mergeCell ref="H179:H180"/>
    <mergeCell ref="G223:G224"/>
    <mergeCell ref="H223:H224"/>
    <mergeCell ref="G267:G268"/>
    <mergeCell ref="H267:H268"/>
    <mergeCell ref="G311:G312"/>
    <mergeCell ref="H311:H312"/>
    <mergeCell ref="G355:G356"/>
    <mergeCell ref="H355:H356"/>
    <mergeCell ref="G399:G400"/>
    <mergeCell ref="H399:H400"/>
    <mergeCell ref="G443:G444"/>
    <mergeCell ref="H443:H444"/>
    <mergeCell ref="G487:G488"/>
    <mergeCell ref="H487:H488"/>
    <mergeCell ref="G531:G532"/>
    <mergeCell ref="H531:H532"/>
    <mergeCell ref="H707:H708"/>
    <mergeCell ref="G575:G576"/>
    <mergeCell ref="H575:H576"/>
    <mergeCell ref="A173:A174"/>
    <mergeCell ref="B173:C174"/>
    <mergeCell ref="D173:D174"/>
    <mergeCell ref="I173:I174"/>
    <mergeCell ref="A175:A176"/>
    <mergeCell ref="B175:C176"/>
    <mergeCell ref="D175:D176"/>
    <mergeCell ref="I175:I176"/>
    <mergeCell ref="D195:D196"/>
    <mergeCell ref="D199:D200"/>
    <mergeCell ref="D213:D214"/>
    <mergeCell ref="A795:A796"/>
    <mergeCell ref="B795:C796"/>
    <mergeCell ref="D795:D796"/>
    <mergeCell ref="D651:D652"/>
    <mergeCell ref="A653:A654"/>
    <mergeCell ref="D655:D656"/>
    <mergeCell ref="B747:C748"/>
    <mergeCell ref="B655:C656"/>
    <mergeCell ref="D647:D648"/>
    <mergeCell ref="A673:A674"/>
    <mergeCell ref="B673:C674"/>
    <mergeCell ref="A619:A620"/>
    <mergeCell ref="B619:C620"/>
    <mergeCell ref="D619:D620"/>
    <mergeCell ref="A793:D794"/>
    <mergeCell ref="A661:D662"/>
    <mergeCell ref="B693:C694"/>
    <mergeCell ref="I795:I796"/>
    <mergeCell ref="I793:I794"/>
    <mergeCell ref="A621:A622"/>
    <mergeCell ref="B621:C622"/>
    <mergeCell ref="B165:B166"/>
    <mergeCell ref="C165:C166"/>
    <mergeCell ref="D165:D166"/>
    <mergeCell ref="I165:I166"/>
    <mergeCell ref="A167:A168"/>
    <mergeCell ref="B167:B168"/>
    <mergeCell ref="C167:C168"/>
    <mergeCell ref="D167:D168"/>
    <mergeCell ref="I167:I168"/>
    <mergeCell ref="A169:A170"/>
    <mergeCell ref="B169:C170"/>
    <mergeCell ref="D169:D170"/>
    <mergeCell ref="I169:I170"/>
    <mergeCell ref="A171:A172"/>
    <mergeCell ref="B171:C172"/>
    <mergeCell ref="D171:D172"/>
    <mergeCell ref="I171:I172"/>
    <mergeCell ref="D347:D348"/>
    <mergeCell ref="A335:A336"/>
    <mergeCell ref="B335:C336"/>
    <mergeCell ref="B341:C342"/>
    <mergeCell ref="B345:C346"/>
    <mergeCell ref="A327:A328"/>
    <mergeCell ref="A495:A496"/>
    <mergeCell ref="I617:I618"/>
    <mergeCell ref="E619:E620"/>
    <mergeCell ref="F619:F620"/>
    <mergeCell ref="I619:I620"/>
    <mergeCell ref="I621:I622"/>
    <mergeCell ref="A155:A156"/>
    <mergeCell ref="B155:C156"/>
    <mergeCell ref="D155:D156"/>
    <mergeCell ref="I155:I156"/>
    <mergeCell ref="A157:A158"/>
    <mergeCell ref="B157:C158"/>
    <mergeCell ref="D157:D158"/>
    <mergeCell ref="I157:I158"/>
    <mergeCell ref="A159:A160"/>
    <mergeCell ref="B159:C160"/>
    <mergeCell ref="D159:D160"/>
    <mergeCell ref="I159:I160"/>
    <mergeCell ref="A161:A162"/>
    <mergeCell ref="B161:C162"/>
    <mergeCell ref="I161:I162"/>
    <mergeCell ref="A163:A164"/>
    <mergeCell ref="B163:B164"/>
    <mergeCell ref="C163:C164"/>
    <mergeCell ref="D163:D164"/>
    <mergeCell ref="A165:A166"/>
    <mergeCell ref="I163:I164"/>
    <mergeCell ref="A147:A148"/>
    <mergeCell ref="B147:C148"/>
    <mergeCell ref="D147:D148"/>
    <mergeCell ref="I147:I148"/>
    <mergeCell ref="A141:A142"/>
    <mergeCell ref="B141:C142"/>
    <mergeCell ref="D141:D142"/>
    <mergeCell ref="I141:I142"/>
    <mergeCell ref="A149:A150"/>
    <mergeCell ref="B149:C150"/>
    <mergeCell ref="D149:D150"/>
    <mergeCell ref="I149:I150"/>
    <mergeCell ref="A151:A152"/>
    <mergeCell ref="B151:C152"/>
    <mergeCell ref="D151:D152"/>
    <mergeCell ref="I151:I152"/>
    <mergeCell ref="A153:A154"/>
    <mergeCell ref="B153:C154"/>
    <mergeCell ref="D153:D154"/>
    <mergeCell ref="I153:I154"/>
    <mergeCell ref="D135:D136"/>
    <mergeCell ref="E135:E136"/>
    <mergeCell ref="F135:F136"/>
    <mergeCell ref="I135:I136"/>
    <mergeCell ref="A137:A138"/>
    <mergeCell ref="B137:C138"/>
    <mergeCell ref="D137:D138"/>
    <mergeCell ref="I137:I138"/>
    <mergeCell ref="A139:A140"/>
    <mergeCell ref="B139:C140"/>
    <mergeCell ref="D139:D140"/>
    <mergeCell ref="I139:I140"/>
    <mergeCell ref="A143:A144"/>
    <mergeCell ref="B143:C144"/>
    <mergeCell ref="D143:D144"/>
    <mergeCell ref="I143:I144"/>
    <mergeCell ref="A145:A146"/>
    <mergeCell ref="B145:C146"/>
    <mergeCell ref="D145:D146"/>
    <mergeCell ref="I145:I146"/>
    <mergeCell ref="G135:G136"/>
    <mergeCell ref="H135:H136"/>
    <mergeCell ref="A897:A898"/>
    <mergeCell ref="B897:C898"/>
    <mergeCell ref="D897:D898"/>
    <mergeCell ref="I897:I898"/>
    <mergeCell ref="A825:A826"/>
    <mergeCell ref="D825:D826"/>
    <mergeCell ref="A827:A828"/>
    <mergeCell ref="D827:D828"/>
    <mergeCell ref="D873:D874"/>
    <mergeCell ref="D877:D878"/>
    <mergeCell ref="D829:D830"/>
    <mergeCell ref="B819:C820"/>
    <mergeCell ref="A823:A824"/>
    <mergeCell ref="I851:I852"/>
    <mergeCell ref="A853:A854"/>
    <mergeCell ref="B853:B854"/>
    <mergeCell ref="C853:C854"/>
    <mergeCell ref="B823:C824"/>
    <mergeCell ref="D823:D824"/>
    <mergeCell ref="I823:I824"/>
    <mergeCell ref="A841:A842"/>
    <mergeCell ref="G839:G840"/>
    <mergeCell ref="H839:H840"/>
    <mergeCell ref="G883:G884"/>
    <mergeCell ref="H883:H884"/>
    <mergeCell ref="C825:C826"/>
    <mergeCell ref="B827:B828"/>
    <mergeCell ref="C827:C828"/>
    <mergeCell ref="I837:I838"/>
    <mergeCell ref="A839:A840"/>
    <mergeCell ref="B839:C840"/>
    <mergeCell ref="D839:D840"/>
    <mergeCell ref="A837:D838"/>
    <mergeCell ref="B831:C832"/>
    <mergeCell ref="D831:D832"/>
    <mergeCell ref="D819:D820"/>
    <mergeCell ref="A829:A830"/>
    <mergeCell ref="I825:I826"/>
    <mergeCell ref="I827:I828"/>
    <mergeCell ref="I807:I808"/>
    <mergeCell ref="I809:I810"/>
    <mergeCell ref="I811:I812"/>
    <mergeCell ref="I817:I818"/>
    <mergeCell ref="G795:G796"/>
    <mergeCell ref="H795:H796"/>
    <mergeCell ref="A791:A792"/>
    <mergeCell ref="B791:C792"/>
    <mergeCell ref="D791:D792"/>
    <mergeCell ref="B719:C720"/>
    <mergeCell ref="D739:D740"/>
    <mergeCell ref="D787:D788"/>
    <mergeCell ref="A789:A790"/>
    <mergeCell ref="A817:A818"/>
    <mergeCell ref="B817:C818"/>
    <mergeCell ref="D817:D818"/>
    <mergeCell ref="A807:A808"/>
    <mergeCell ref="I743:I744"/>
    <mergeCell ref="A727:A728"/>
    <mergeCell ref="B727:C728"/>
    <mergeCell ref="D727:D728"/>
    <mergeCell ref="I727:I728"/>
    <mergeCell ref="A769:A770"/>
    <mergeCell ref="B769:C770"/>
    <mergeCell ref="D821:D822"/>
    <mergeCell ref="A745:A746"/>
    <mergeCell ref="B745:C746"/>
    <mergeCell ref="A741:A742"/>
    <mergeCell ref="A743:A744"/>
    <mergeCell ref="B743:C744"/>
    <mergeCell ref="D743:D744"/>
    <mergeCell ref="A725:A726"/>
    <mergeCell ref="B725:C726"/>
    <mergeCell ref="D725:D726"/>
    <mergeCell ref="A711:A712"/>
    <mergeCell ref="B711:C712"/>
    <mergeCell ref="D695:D696"/>
    <mergeCell ref="D745:D746"/>
    <mergeCell ref="B717:C718"/>
    <mergeCell ref="D717:D718"/>
    <mergeCell ref="D721:D722"/>
    <mergeCell ref="B733:C734"/>
    <mergeCell ref="D733:D734"/>
    <mergeCell ref="B731:C732"/>
    <mergeCell ref="D731:D732"/>
    <mergeCell ref="A707:A708"/>
    <mergeCell ref="B707:C708"/>
    <mergeCell ref="D707:D708"/>
    <mergeCell ref="A691:A692"/>
    <mergeCell ref="B691:C692"/>
    <mergeCell ref="A819:A820"/>
    <mergeCell ref="D713:D714"/>
    <mergeCell ref="E795:E796"/>
    <mergeCell ref="F795:F796"/>
    <mergeCell ref="E707:E708"/>
    <mergeCell ref="B697:C698"/>
    <mergeCell ref="A705:D706"/>
    <mergeCell ref="B737:C738"/>
    <mergeCell ref="B741:C742"/>
    <mergeCell ref="F707:F708"/>
    <mergeCell ref="A735:A736"/>
    <mergeCell ref="B735:C736"/>
    <mergeCell ref="B807:C808"/>
    <mergeCell ref="D807:D808"/>
    <mergeCell ref="A809:A810"/>
    <mergeCell ref="D809:D810"/>
    <mergeCell ref="A811:A812"/>
    <mergeCell ref="A697:A698"/>
    <mergeCell ref="D799:D800"/>
    <mergeCell ref="A715:A716"/>
    <mergeCell ref="B713:C714"/>
    <mergeCell ref="B715:C716"/>
    <mergeCell ref="D715:D716"/>
    <mergeCell ref="B789:C790"/>
    <mergeCell ref="D789:D790"/>
    <mergeCell ref="I799:I800"/>
    <mergeCell ref="A801:A802"/>
    <mergeCell ref="B801:C802"/>
    <mergeCell ref="D801:D802"/>
    <mergeCell ref="I801:I802"/>
    <mergeCell ref="A803:A804"/>
    <mergeCell ref="B803:C804"/>
    <mergeCell ref="D737:D738"/>
    <mergeCell ref="D741:D742"/>
    <mergeCell ref="A729:A730"/>
    <mergeCell ref="D677:D678"/>
    <mergeCell ref="A665:A666"/>
    <mergeCell ref="B665:C666"/>
    <mergeCell ref="D665:D666"/>
    <mergeCell ref="D691:D692"/>
    <mergeCell ref="A677:A678"/>
    <mergeCell ref="B677:C678"/>
    <mergeCell ref="I707:I708"/>
    <mergeCell ref="I745:I746"/>
    <mergeCell ref="D673:D674"/>
    <mergeCell ref="A675:A676"/>
    <mergeCell ref="I719:I720"/>
    <mergeCell ref="A721:A722"/>
    <mergeCell ref="B721:C722"/>
    <mergeCell ref="B701:C702"/>
    <mergeCell ref="D701:D702"/>
    <mergeCell ref="I701:I702"/>
    <mergeCell ref="G707:G708"/>
    <mergeCell ref="A759:A760"/>
    <mergeCell ref="B759:C760"/>
    <mergeCell ref="D759:D760"/>
    <mergeCell ref="A733:A734"/>
    <mergeCell ref="F487:F488"/>
    <mergeCell ref="I487:I488"/>
    <mergeCell ref="D503:D504"/>
    <mergeCell ref="I493:I494"/>
    <mergeCell ref="B509:C510"/>
    <mergeCell ref="A515:A516"/>
    <mergeCell ref="I657:I658"/>
    <mergeCell ref="I647:I648"/>
    <mergeCell ref="A649:A650"/>
    <mergeCell ref="B649:C650"/>
    <mergeCell ref="D649:D650"/>
    <mergeCell ref="A651:A652"/>
    <mergeCell ref="B651:C652"/>
    <mergeCell ref="D631:D632"/>
    <mergeCell ref="D623:D624"/>
    <mergeCell ref="D627:D628"/>
    <mergeCell ref="A655:A656"/>
    <mergeCell ref="A657:A658"/>
    <mergeCell ref="D637:D638"/>
    <mergeCell ref="D641:D642"/>
    <mergeCell ref="D639:D640"/>
    <mergeCell ref="A639:A640"/>
    <mergeCell ref="D625:D626"/>
    <mergeCell ref="B629:C630"/>
    <mergeCell ref="D629:D630"/>
    <mergeCell ref="B635:C636"/>
    <mergeCell ref="D635:D636"/>
    <mergeCell ref="B637:C638"/>
    <mergeCell ref="I629:I630"/>
    <mergeCell ref="I633:I634"/>
    <mergeCell ref="D621:D622"/>
    <mergeCell ref="H567:H568"/>
    <mergeCell ref="A1:C2"/>
    <mergeCell ref="I1:I2"/>
    <mergeCell ref="A45:C46"/>
    <mergeCell ref="I45:I46"/>
    <mergeCell ref="A89:C90"/>
    <mergeCell ref="I89:I90"/>
    <mergeCell ref="A71:A72"/>
    <mergeCell ref="I71:I72"/>
    <mergeCell ref="A73:A74"/>
    <mergeCell ref="B73:C74"/>
    <mergeCell ref="I73:I74"/>
    <mergeCell ref="I75:I76"/>
    <mergeCell ref="A83:A84"/>
    <mergeCell ref="I83:I84"/>
    <mergeCell ref="A85:A86"/>
    <mergeCell ref="I85:I86"/>
    <mergeCell ref="A33:A34"/>
    <mergeCell ref="B33:C34"/>
    <mergeCell ref="A77:A78"/>
    <mergeCell ref="B67:C68"/>
    <mergeCell ref="D63:D64"/>
    <mergeCell ref="A69:A70"/>
    <mergeCell ref="B69:C70"/>
    <mergeCell ref="I69:I70"/>
    <mergeCell ref="B71:C72"/>
    <mergeCell ref="A75:A76"/>
    <mergeCell ref="B75:C76"/>
    <mergeCell ref="A87:A88"/>
    <mergeCell ref="B87:C88"/>
    <mergeCell ref="I87:I88"/>
    <mergeCell ref="D65:D66"/>
    <mergeCell ref="D51:D52"/>
    <mergeCell ref="D341:D342"/>
    <mergeCell ref="I341:I342"/>
    <mergeCell ref="A351:A352"/>
    <mergeCell ref="B351:C352"/>
    <mergeCell ref="D351:D352"/>
    <mergeCell ref="I351:I352"/>
    <mergeCell ref="A337:A338"/>
    <mergeCell ref="D349:D350"/>
    <mergeCell ref="A347:A348"/>
    <mergeCell ref="I347:I348"/>
    <mergeCell ref="A343:A344"/>
    <mergeCell ref="B343:C344"/>
    <mergeCell ref="D343:D344"/>
    <mergeCell ref="I343:I344"/>
    <mergeCell ref="B507:C508"/>
    <mergeCell ref="D505:D506"/>
    <mergeCell ref="A487:A488"/>
    <mergeCell ref="I503:I504"/>
    <mergeCell ref="A505:A506"/>
    <mergeCell ref="I505:I506"/>
    <mergeCell ref="A499:A500"/>
    <mergeCell ref="B499:C500"/>
    <mergeCell ref="B487:C488"/>
    <mergeCell ref="D487:D488"/>
    <mergeCell ref="A491:A492"/>
    <mergeCell ref="A489:A490"/>
    <mergeCell ref="D499:D500"/>
    <mergeCell ref="I499:I500"/>
    <mergeCell ref="A501:A502"/>
    <mergeCell ref="D501:D502"/>
    <mergeCell ref="I501:I502"/>
    <mergeCell ref="E487:E488"/>
    <mergeCell ref="I733:I734"/>
    <mergeCell ref="B729:C730"/>
    <mergeCell ref="A731:A732"/>
    <mergeCell ref="I731:I732"/>
    <mergeCell ref="I741:I742"/>
    <mergeCell ref="A739:A740"/>
    <mergeCell ref="B739:C740"/>
    <mergeCell ref="I739:I740"/>
    <mergeCell ref="D735:D736"/>
    <mergeCell ref="B489:C490"/>
    <mergeCell ref="D489:D490"/>
    <mergeCell ref="I489:I490"/>
    <mergeCell ref="B491:C492"/>
    <mergeCell ref="D491:D492"/>
    <mergeCell ref="A493:A494"/>
    <mergeCell ref="B505:C506"/>
    <mergeCell ref="B495:C496"/>
    <mergeCell ref="D495:D496"/>
    <mergeCell ref="I495:I496"/>
    <mergeCell ref="D507:D508"/>
    <mergeCell ref="A507:A508"/>
    <mergeCell ref="I627:I628"/>
    <mergeCell ref="A503:A504"/>
    <mergeCell ref="B493:C494"/>
    <mergeCell ref="D493:D494"/>
    <mergeCell ref="B517:C518"/>
    <mergeCell ref="A509:A510"/>
    <mergeCell ref="I491:I492"/>
    <mergeCell ref="A497:A498"/>
    <mergeCell ref="B709:C710"/>
    <mergeCell ref="D709:D710"/>
    <mergeCell ref="B599:C600"/>
    <mergeCell ref="I643:I644"/>
    <mergeCell ref="A647:A648"/>
    <mergeCell ref="B657:C658"/>
    <mergeCell ref="A683:A684"/>
    <mergeCell ref="B683:C684"/>
    <mergeCell ref="D683:D684"/>
    <mergeCell ref="I691:I692"/>
    <mergeCell ref="I677:I678"/>
    <mergeCell ref="A703:A704"/>
    <mergeCell ref="B703:C704"/>
    <mergeCell ref="G619:G620"/>
    <mergeCell ref="H619:H620"/>
    <mergeCell ref="I645:I646"/>
    <mergeCell ref="G663:G664"/>
    <mergeCell ref="H663:H664"/>
    <mergeCell ref="A685:A686"/>
    <mergeCell ref="B685:C686"/>
    <mergeCell ref="D659:D660"/>
    <mergeCell ref="B631:C632"/>
    <mergeCell ref="D643:D644"/>
    <mergeCell ref="A659:A660"/>
    <mergeCell ref="B659:C660"/>
    <mergeCell ref="B647:C648"/>
    <mergeCell ref="A679:A680"/>
    <mergeCell ref="B679:C680"/>
    <mergeCell ref="B695:C696"/>
    <mergeCell ref="B641:C642"/>
    <mergeCell ref="I659:I660"/>
    <mergeCell ref="I591:I592"/>
    <mergeCell ref="A575:A576"/>
    <mergeCell ref="B497:C498"/>
    <mergeCell ref="D497:D498"/>
    <mergeCell ref="I497:I498"/>
    <mergeCell ref="A511:A512"/>
    <mergeCell ref="B511:C512"/>
    <mergeCell ref="I511:I512"/>
    <mergeCell ref="B501:C502"/>
    <mergeCell ref="B503:C504"/>
    <mergeCell ref="I581:I582"/>
    <mergeCell ref="A583:A584"/>
    <mergeCell ref="A607:A608"/>
    <mergeCell ref="I607:I608"/>
    <mergeCell ref="I575:I576"/>
    <mergeCell ref="A593:A594"/>
    <mergeCell ref="I593:I594"/>
    <mergeCell ref="A581:A582"/>
    <mergeCell ref="I651:I652"/>
    <mergeCell ref="I653:I654"/>
    <mergeCell ref="I655:I656"/>
    <mergeCell ref="B623:C624"/>
    <mergeCell ref="A631:A632"/>
    <mergeCell ref="B601:C602"/>
    <mergeCell ref="B603:C604"/>
    <mergeCell ref="I631:I632"/>
    <mergeCell ref="I623:I624"/>
    <mergeCell ref="B581:C582"/>
    <mergeCell ref="B583:C584"/>
    <mergeCell ref="B585:C586"/>
    <mergeCell ref="I555:I556"/>
    <mergeCell ref="A557:A558"/>
    <mergeCell ref="B557:C558"/>
    <mergeCell ref="I557:I558"/>
    <mergeCell ref="I625:I626"/>
    <mergeCell ref="I639:I640"/>
    <mergeCell ref="A669:A670"/>
    <mergeCell ref="B669:C670"/>
    <mergeCell ref="D669:D670"/>
    <mergeCell ref="I669:I670"/>
    <mergeCell ref="I641:I642"/>
    <mergeCell ref="A667:A668"/>
    <mergeCell ref="I649:I650"/>
    <mergeCell ref="I661:I662"/>
    <mergeCell ref="B625:C626"/>
    <mergeCell ref="I559:I560"/>
    <mergeCell ref="A561:A562"/>
    <mergeCell ref="B561:C562"/>
    <mergeCell ref="I561:I562"/>
    <mergeCell ref="A569:A570"/>
    <mergeCell ref="B571:C572"/>
    <mergeCell ref="D571:D572"/>
    <mergeCell ref="D615:D616"/>
    <mergeCell ref="B613:C614"/>
    <mergeCell ref="D613:D614"/>
    <mergeCell ref="D559:D560"/>
    <mergeCell ref="E567:E568"/>
    <mergeCell ref="F567:F568"/>
    <mergeCell ref="F563:F564"/>
    <mergeCell ref="A565:A566"/>
    <mergeCell ref="B565:C566"/>
    <mergeCell ref="B627:C628"/>
    <mergeCell ref="D605:D606"/>
    <mergeCell ref="B569:C570"/>
    <mergeCell ref="D569:D570"/>
    <mergeCell ref="I569:I570"/>
    <mergeCell ref="A571:A572"/>
    <mergeCell ref="I571:I572"/>
    <mergeCell ref="A563:A564"/>
    <mergeCell ref="B563:C564"/>
    <mergeCell ref="I563:I564"/>
    <mergeCell ref="A567:A568"/>
    <mergeCell ref="B567:C568"/>
    <mergeCell ref="D567:D568"/>
    <mergeCell ref="I567:I568"/>
    <mergeCell ref="A559:A560"/>
    <mergeCell ref="B559:C560"/>
    <mergeCell ref="A605:A606"/>
    <mergeCell ref="B593:C594"/>
    <mergeCell ref="D593:D594"/>
    <mergeCell ref="B575:C576"/>
    <mergeCell ref="D575:D576"/>
    <mergeCell ref="E575:E576"/>
    <mergeCell ref="F575:F576"/>
    <mergeCell ref="B587:C588"/>
    <mergeCell ref="B521:C522"/>
    <mergeCell ref="D519:D520"/>
    <mergeCell ref="I521:I522"/>
    <mergeCell ref="A547:A548"/>
    <mergeCell ref="B547:C548"/>
    <mergeCell ref="D547:D548"/>
    <mergeCell ref="I547:I548"/>
    <mergeCell ref="A549:A550"/>
    <mergeCell ref="B549:C550"/>
    <mergeCell ref="D549:D550"/>
    <mergeCell ref="I549:I550"/>
    <mergeCell ref="D557:D558"/>
    <mergeCell ref="A531:A532"/>
    <mergeCell ref="B531:C532"/>
    <mergeCell ref="D531:D532"/>
    <mergeCell ref="E531:E532"/>
    <mergeCell ref="F531:F532"/>
    <mergeCell ref="I531:I532"/>
    <mergeCell ref="I529:I530"/>
    <mergeCell ref="A543:A544"/>
    <mergeCell ref="B543:C544"/>
    <mergeCell ref="D543:D544"/>
    <mergeCell ref="I543:I544"/>
    <mergeCell ref="A545:A546"/>
    <mergeCell ref="B545:C546"/>
    <mergeCell ref="D545:D546"/>
    <mergeCell ref="I545:I546"/>
    <mergeCell ref="A539:A540"/>
    <mergeCell ref="B539:C540"/>
    <mergeCell ref="D539:D540"/>
    <mergeCell ref="I539:I540"/>
    <mergeCell ref="A541:A542"/>
    <mergeCell ref="A365:A366"/>
    <mergeCell ref="B365:C366"/>
    <mergeCell ref="D365:D366"/>
    <mergeCell ref="I365:I366"/>
    <mergeCell ref="D517:D518"/>
    <mergeCell ref="D509:D510"/>
    <mergeCell ref="A513:A514"/>
    <mergeCell ref="D511:D512"/>
    <mergeCell ref="A517:A518"/>
    <mergeCell ref="B513:C514"/>
    <mergeCell ref="I513:I514"/>
    <mergeCell ref="B515:C516"/>
    <mergeCell ref="D513:D514"/>
    <mergeCell ref="I515:I516"/>
    <mergeCell ref="D521:D522"/>
    <mergeCell ref="D533:D534"/>
    <mergeCell ref="I533:I534"/>
    <mergeCell ref="A485:D486"/>
    <mergeCell ref="I485:I486"/>
    <mergeCell ref="B527:C528"/>
    <mergeCell ref="I525:I526"/>
    <mergeCell ref="A525:A526"/>
    <mergeCell ref="B525:C526"/>
    <mergeCell ref="D525:D526"/>
    <mergeCell ref="I517:I518"/>
    <mergeCell ref="I507:I508"/>
    <mergeCell ref="A529:D530"/>
    <mergeCell ref="A523:A524"/>
    <mergeCell ref="B523:C524"/>
    <mergeCell ref="I523:I524"/>
    <mergeCell ref="A527:A528"/>
    <mergeCell ref="D527:D528"/>
    <mergeCell ref="A367:A368"/>
    <mergeCell ref="I371:I372"/>
    <mergeCell ref="A377:A378"/>
    <mergeCell ref="B375:C376"/>
    <mergeCell ref="D375:D376"/>
    <mergeCell ref="I375:I376"/>
    <mergeCell ref="B377:C378"/>
    <mergeCell ref="D377:D378"/>
    <mergeCell ref="D367:D368"/>
    <mergeCell ref="I367:I368"/>
    <mergeCell ref="A369:A370"/>
    <mergeCell ref="B369:C370"/>
    <mergeCell ref="D369:D370"/>
    <mergeCell ref="I369:I370"/>
    <mergeCell ref="A371:A372"/>
    <mergeCell ref="B371:C372"/>
    <mergeCell ref="D371:D372"/>
    <mergeCell ref="B373:C374"/>
    <mergeCell ref="D373:D374"/>
    <mergeCell ref="I373:I374"/>
    <mergeCell ref="A387:A388"/>
    <mergeCell ref="I325:I326"/>
    <mergeCell ref="D327:D328"/>
    <mergeCell ref="A359:A360"/>
    <mergeCell ref="B359:C360"/>
    <mergeCell ref="D359:D360"/>
    <mergeCell ref="I359:I360"/>
    <mergeCell ref="A361:A362"/>
    <mergeCell ref="B361:C362"/>
    <mergeCell ref="D361:D362"/>
    <mergeCell ref="I361:I362"/>
    <mergeCell ref="A331:A332"/>
    <mergeCell ref="B331:C332"/>
    <mergeCell ref="A345:A346"/>
    <mergeCell ref="D345:D346"/>
    <mergeCell ref="A363:A364"/>
    <mergeCell ref="D363:D364"/>
    <mergeCell ref="A349:A350"/>
    <mergeCell ref="B363:C364"/>
    <mergeCell ref="I357:I358"/>
    <mergeCell ref="A333:A334"/>
    <mergeCell ref="B333:C334"/>
    <mergeCell ref="A353:D354"/>
    <mergeCell ref="I353:I354"/>
    <mergeCell ref="A355:A356"/>
    <mergeCell ref="B355:C356"/>
    <mergeCell ref="D355:D356"/>
    <mergeCell ref="E355:E356"/>
    <mergeCell ref="F355:F356"/>
    <mergeCell ref="I355:I356"/>
    <mergeCell ref="B349:C350"/>
    <mergeCell ref="I335:I336"/>
    <mergeCell ref="A341:A342"/>
    <mergeCell ref="I309:I310"/>
    <mergeCell ref="B325:C326"/>
    <mergeCell ref="B327:C328"/>
    <mergeCell ref="D331:D332"/>
    <mergeCell ref="I331:I332"/>
    <mergeCell ref="D333:D334"/>
    <mergeCell ref="I333:I334"/>
    <mergeCell ref="A317:A318"/>
    <mergeCell ref="B317:C318"/>
    <mergeCell ref="D317:D318"/>
    <mergeCell ref="I317:I318"/>
    <mergeCell ref="A397:D398"/>
    <mergeCell ref="I397:I398"/>
    <mergeCell ref="A399:A400"/>
    <mergeCell ref="B399:C400"/>
    <mergeCell ref="D399:D400"/>
    <mergeCell ref="E399:E400"/>
    <mergeCell ref="F399:F400"/>
    <mergeCell ref="A373:A374"/>
    <mergeCell ref="A357:A358"/>
    <mergeCell ref="B357:C358"/>
    <mergeCell ref="D357:D358"/>
    <mergeCell ref="I345:I346"/>
    <mergeCell ref="B347:C348"/>
    <mergeCell ref="A321:A322"/>
    <mergeCell ref="B321:C322"/>
    <mergeCell ref="D321:D322"/>
    <mergeCell ref="I321:I322"/>
    <mergeCell ref="I329:I330"/>
    <mergeCell ref="A323:A324"/>
    <mergeCell ref="B323:C324"/>
    <mergeCell ref="I327:I328"/>
    <mergeCell ref="B295:C296"/>
    <mergeCell ref="I295:I296"/>
    <mergeCell ref="A297:A298"/>
    <mergeCell ref="B297:C298"/>
    <mergeCell ref="D297:D298"/>
    <mergeCell ref="I297:I298"/>
    <mergeCell ref="B299:C300"/>
    <mergeCell ref="D299:D300"/>
    <mergeCell ref="B305:C306"/>
    <mergeCell ref="D295:D296"/>
    <mergeCell ref="D275:D276"/>
    <mergeCell ref="A307:A308"/>
    <mergeCell ref="A291:A292"/>
    <mergeCell ref="A305:A306"/>
    <mergeCell ref="D305:D306"/>
    <mergeCell ref="I305:I306"/>
    <mergeCell ref="B291:C292"/>
    <mergeCell ref="I291:I292"/>
    <mergeCell ref="A293:A294"/>
    <mergeCell ref="B293:C294"/>
    <mergeCell ref="I293:I294"/>
    <mergeCell ref="A289:A290"/>
    <mergeCell ref="B289:C290"/>
    <mergeCell ref="D289:D290"/>
    <mergeCell ref="I289:I290"/>
    <mergeCell ref="D293:D294"/>
    <mergeCell ref="A283:A284"/>
    <mergeCell ref="D291:D292"/>
    <mergeCell ref="D287:D288"/>
    <mergeCell ref="I307:I308"/>
    <mergeCell ref="A295:A296"/>
    <mergeCell ref="D307:D308"/>
    <mergeCell ref="A231:A232"/>
    <mergeCell ref="B231:C232"/>
    <mergeCell ref="I281:I282"/>
    <mergeCell ref="A277:A278"/>
    <mergeCell ref="B277:C278"/>
    <mergeCell ref="D277:D278"/>
    <mergeCell ref="A269:A270"/>
    <mergeCell ref="D231:D232"/>
    <mergeCell ref="I231:I232"/>
    <mergeCell ref="A233:A234"/>
    <mergeCell ref="D283:D284"/>
    <mergeCell ref="D247:D248"/>
    <mergeCell ref="I247:I248"/>
    <mergeCell ref="A263:A264"/>
    <mergeCell ref="B263:C264"/>
    <mergeCell ref="D263:D264"/>
    <mergeCell ref="I263:I264"/>
    <mergeCell ref="A243:A244"/>
    <mergeCell ref="B243:C244"/>
    <mergeCell ref="D243:D244"/>
    <mergeCell ref="I243:I244"/>
    <mergeCell ref="A245:A246"/>
    <mergeCell ref="B245:C246"/>
    <mergeCell ref="D245:D246"/>
    <mergeCell ref="I245:I246"/>
    <mergeCell ref="B275:C276"/>
    <mergeCell ref="B283:C284"/>
    <mergeCell ref="I283:I284"/>
    <mergeCell ref="D269:D270"/>
    <mergeCell ref="I269:I270"/>
    <mergeCell ref="B233:C234"/>
    <mergeCell ref="B227:C228"/>
    <mergeCell ref="D227:D228"/>
    <mergeCell ref="I227:I228"/>
    <mergeCell ref="A237:A238"/>
    <mergeCell ref="B253:C254"/>
    <mergeCell ref="A229:A230"/>
    <mergeCell ref="B229:C230"/>
    <mergeCell ref="D229:D230"/>
    <mergeCell ref="A279:A280"/>
    <mergeCell ref="B279:C280"/>
    <mergeCell ref="D279:D280"/>
    <mergeCell ref="I279:I280"/>
    <mergeCell ref="A281:A282"/>
    <mergeCell ref="B281:C282"/>
    <mergeCell ref="D281:D282"/>
    <mergeCell ref="A271:A272"/>
    <mergeCell ref="B271:C272"/>
    <mergeCell ref="I271:I272"/>
    <mergeCell ref="I265:I266"/>
    <mergeCell ref="A247:A248"/>
    <mergeCell ref="B247:C248"/>
    <mergeCell ref="A227:A228"/>
    <mergeCell ref="D253:D254"/>
    <mergeCell ref="B255:C256"/>
    <mergeCell ref="D255:D256"/>
    <mergeCell ref="A249:A250"/>
    <mergeCell ref="B249:C250"/>
    <mergeCell ref="B251:C252"/>
    <mergeCell ref="A261:A262"/>
    <mergeCell ref="B261:C262"/>
    <mergeCell ref="D271:D272"/>
    <mergeCell ref="B269:C270"/>
    <mergeCell ref="I233:I234"/>
    <mergeCell ref="D251:D252"/>
    <mergeCell ref="A265:D266"/>
    <mergeCell ref="A267:A268"/>
    <mergeCell ref="B267:C268"/>
    <mergeCell ref="D267:D268"/>
    <mergeCell ref="E267:E268"/>
    <mergeCell ref="F267:F268"/>
    <mergeCell ref="I267:I268"/>
    <mergeCell ref="D261:D262"/>
    <mergeCell ref="I261:I262"/>
    <mergeCell ref="B259:C260"/>
    <mergeCell ref="B237:C238"/>
    <mergeCell ref="D237:D238"/>
    <mergeCell ref="I237:I238"/>
    <mergeCell ref="A235:A236"/>
    <mergeCell ref="B235:C236"/>
    <mergeCell ref="D235:D236"/>
    <mergeCell ref="I235:I236"/>
    <mergeCell ref="A241:A242"/>
    <mergeCell ref="B241:C242"/>
    <mergeCell ref="D241:D242"/>
    <mergeCell ref="I241:I242"/>
    <mergeCell ref="A239:A240"/>
    <mergeCell ref="B239:C240"/>
    <mergeCell ref="D239:D240"/>
    <mergeCell ref="I239:I240"/>
    <mergeCell ref="D233:D234"/>
    <mergeCell ref="A219:A220"/>
    <mergeCell ref="B219:C220"/>
    <mergeCell ref="D219:D220"/>
    <mergeCell ref="I219:I220"/>
    <mergeCell ref="A225:A226"/>
    <mergeCell ref="B225:C226"/>
    <mergeCell ref="D225:D226"/>
    <mergeCell ref="I225:I226"/>
    <mergeCell ref="I221:I222"/>
    <mergeCell ref="A215:A216"/>
    <mergeCell ref="B215:C216"/>
    <mergeCell ref="D215:D216"/>
    <mergeCell ref="I215:I216"/>
    <mergeCell ref="B217:C218"/>
    <mergeCell ref="D217:D218"/>
    <mergeCell ref="I217:I218"/>
    <mergeCell ref="D183:D184"/>
    <mergeCell ref="I183:I184"/>
    <mergeCell ref="A203:A204"/>
    <mergeCell ref="B203:C204"/>
    <mergeCell ref="D203:D204"/>
    <mergeCell ref="I203:I204"/>
    <mergeCell ref="A221:D222"/>
    <mergeCell ref="A223:A224"/>
    <mergeCell ref="B223:C224"/>
    <mergeCell ref="D223:D224"/>
    <mergeCell ref="E223:E224"/>
    <mergeCell ref="F223:F224"/>
    <mergeCell ref="I223:I224"/>
    <mergeCell ref="B181:C182"/>
    <mergeCell ref="B195:C196"/>
    <mergeCell ref="B209:C210"/>
    <mergeCell ref="B193:C194"/>
    <mergeCell ref="B197:C198"/>
    <mergeCell ref="B199:C200"/>
    <mergeCell ref="A185:A186"/>
    <mergeCell ref="B185:C186"/>
    <mergeCell ref="I185:I186"/>
    <mergeCell ref="A189:A190"/>
    <mergeCell ref="B189:C190"/>
    <mergeCell ref="D189:D190"/>
    <mergeCell ref="I189:I190"/>
    <mergeCell ref="A129:A130"/>
    <mergeCell ref="B129:C130"/>
    <mergeCell ref="D129:D130"/>
    <mergeCell ref="I129:I130"/>
    <mergeCell ref="A131:A132"/>
    <mergeCell ref="B131:C132"/>
    <mergeCell ref="D131:D132"/>
    <mergeCell ref="I131:I132"/>
    <mergeCell ref="D201:D202"/>
    <mergeCell ref="I201:I202"/>
    <mergeCell ref="A183:A184"/>
    <mergeCell ref="B183:C184"/>
    <mergeCell ref="I179:I180"/>
    <mergeCell ref="A181:A182"/>
    <mergeCell ref="D207:D208"/>
    <mergeCell ref="A133:C134"/>
    <mergeCell ref="I133:I134"/>
    <mergeCell ref="A135:A136"/>
    <mergeCell ref="B135:C136"/>
    <mergeCell ref="A125:A126"/>
    <mergeCell ref="B125:C126"/>
    <mergeCell ref="D125:D126"/>
    <mergeCell ref="I125:I126"/>
    <mergeCell ref="A127:A128"/>
    <mergeCell ref="B127:C128"/>
    <mergeCell ref="D127:D128"/>
    <mergeCell ref="I127:I128"/>
    <mergeCell ref="B213:C214"/>
    <mergeCell ref="D181:D182"/>
    <mergeCell ref="I181:I182"/>
    <mergeCell ref="A191:A192"/>
    <mergeCell ref="B191:C192"/>
    <mergeCell ref="D191:D192"/>
    <mergeCell ref="I191:I192"/>
    <mergeCell ref="A193:A194"/>
    <mergeCell ref="A179:A180"/>
    <mergeCell ref="B179:C180"/>
    <mergeCell ref="D179:D180"/>
    <mergeCell ref="E179:E180"/>
    <mergeCell ref="F179:F180"/>
    <mergeCell ref="B211:C212"/>
    <mergeCell ref="B207:C208"/>
    <mergeCell ref="B187:C188"/>
    <mergeCell ref="I177:I178"/>
    <mergeCell ref="A177:D178"/>
    <mergeCell ref="A205:A206"/>
    <mergeCell ref="B205:C206"/>
    <mergeCell ref="I205:I206"/>
    <mergeCell ref="A201:A202"/>
    <mergeCell ref="B201:C202"/>
    <mergeCell ref="D205:D206"/>
    <mergeCell ref="A121:A122"/>
    <mergeCell ref="B121:B122"/>
    <mergeCell ref="C121:C122"/>
    <mergeCell ref="D121:D122"/>
    <mergeCell ref="I121:I122"/>
    <mergeCell ref="A123:A124"/>
    <mergeCell ref="B123:B124"/>
    <mergeCell ref="C123:C124"/>
    <mergeCell ref="D123:D124"/>
    <mergeCell ref="I123:I124"/>
    <mergeCell ref="A117:A118"/>
    <mergeCell ref="B117:C118"/>
    <mergeCell ref="I117:I118"/>
    <mergeCell ref="A119:A120"/>
    <mergeCell ref="B119:B120"/>
    <mergeCell ref="C119:C120"/>
    <mergeCell ref="D119:D120"/>
    <mergeCell ref="I119:I120"/>
    <mergeCell ref="A91:A92"/>
    <mergeCell ref="B91:C92"/>
    <mergeCell ref="D91:D92"/>
    <mergeCell ref="E91:E92"/>
    <mergeCell ref="F91:F92"/>
    <mergeCell ref="I91:I92"/>
    <mergeCell ref="B93:C94"/>
    <mergeCell ref="B77:C78"/>
    <mergeCell ref="I79:I80"/>
    <mergeCell ref="A81:A82"/>
    <mergeCell ref="A115:A116"/>
    <mergeCell ref="B115:C116"/>
    <mergeCell ref="D115:D116"/>
    <mergeCell ref="I115:I116"/>
    <mergeCell ref="A105:A106"/>
    <mergeCell ref="B105:C106"/>
    <mergeCell ref="D105:D106"/>
    <mergeCell ref="I105:I106"/>
    <mergeCell ref="A107:A108"/>
    <mergeCell ref="B107:C108"/>
    <mergeCell ref="D107:D108"/>
    <mergeCell ref="I107:I108"/>
    <mergeCell ref="A111:A112"/>
    <mergeCell ref="B99:C100"/>
    <mergeCell ref="D111:D112"/>
    <mergeCell ref="I111:I112"/>
    <mergeCell ref="A113:A114"/>
    <mergeCell ref="B113:C114"/>
    <mergeCell ref="D113:D114"/>
    <mergeCell ref="I113:I114"/>
    <mergeCell ref="B111:C112"/>
    <mergeCell ref="A109:A110"/>
    <mergeCell ref="B109:C110"/>
    <mergeCell ref="D109:D110"/>
    <mergeCell ref="I109:I110"/>
    <mergeCell ref="I103:I104"/>
    <mergeCell ref="A97:A98"/>
    <mergeCell ref="D97:D98"/>
    <mergeCell ref="I97:I98"/>
    <mergeCell ref="A99:A100"/>
    <mergeCell ref="B97:C98"/>
    <mergeCell ref="D99:D100"/>
    <mergeCell ref="I99:I100"/>
    <mergeCell ref="B95:C96"/>
    <mergeCell ref="A93:A94"/>
    <mergeCell ref="D93:D94"/>
    <mergeCell ref="I93:I94"/>
    <mergeCell ref="A95:A96"/>
    <mergeCell ref="D95:D96"/>
    <mergeCell ref="I95:I96"/>
    <mergeCell ref="A101:A102"/>
    <mergeCell ref="B101:C102"/>
    <mergeCell ref="D101:D102"/>
    <mergeCell ref="I101:I102"/>
    <mergeCell ref="A103:A104"/>
    <mergeCell ref="B103:C104"/>
    <mergeCell ref="D103:D104"/>
    <mergeCell ref="B57:C58"/>
    <mergeCell ref="D57:D58"/>
    <mergeCell ref="I65:I66"/>
    <mergeCell ref="D55:D56"/>
    <mergeCell ref="B63:C64"/>
    <mergeCell ref="A53:A54"/>
    <mergeCell ref="I53:I54"/>
    <mergeCell ref="A55:A56"/>
    <mergeCell ref="B53:C54"/>
    <mergeCell ref="I55:I56"/>
    <mergeCell ref="B65:C66"/>
    <mergeCell ref="D59:D60"/>
    <mergeCell ref="I59:I60"/>
    <mergeCell ref="A57:A58"/>
    <mergeCell ref="I77:I78"/>
    <mergeCell ref="A79:A80"/>
    <mergeCell ref="B79:C80"/>
    <mergeCell ref="A51:A52"/>
    <mergeCell ref="A43:A44"/>
    <mergeCell ref="B43:C44"/>
    <mergeCell ref="I43:I44"/>
    <mergeCell ref="A47:A48"/>
    <mergeCell ref="B47:C48"/>
    <mergeCell ref="D47:D48"/>
    <mergeCell ref="E47:E48"/>
    <mergeCell ref="F47:F48"/>
    <mergeCell ref="I49:I50"/>
    <mergeCell ref="I51:I52"/>
    <mergeCell ref="A39:A40"/>
    <mergeCell ref="B39:C40"/>
    <mergeCell ref="B51:C52"/>
    <mergeCell ref="B83:C84"/>
    <mergeCell ref="B85:C86"/>
    <mergeCell ref="I63:I64"/>
    <mergeCell ref="A67:A68"/>
    <mergeCell ref="I67:I68"/>
    <mergeCell ref="A59:A60"/>
    <mergeCell ref="B59:C60"/>
    <mergeCell ref="B81:C82"/>
    <mergeCell ref="I81:I82"/>
    <mergeCell ref="D53:D54"/>
    <mergeCell ref="A61:A62"/>
    <mergeCell ref="B61:C62"/>
    <mergeCell ref="D61:D62"/>
    <mergeCell ref="I61:I62"/>
    <mergeCell ref="A63:A64"/>
    <mergeCell ref="B55:C56"/>
    <mergeCell ref="I57:I58"/>
    <mergeCell ref="A65:A66"/>
    <mergeCell ref="A19:A20"/>
    <mergeCell ref="B19:C20"/>
    <mergeCell ref="D19:D20"/>
    <mergeCell ref="A21:A22"/>
    <mergeCell ref="B21:C22"/>
    <mergeCell ref="D21:D22"/>
    <mergeCell ref="I39:I40"/>
    <mergeCell ref="A41:A42"/>
    <mergeCell ref="B41:C42"/>
    <mergeCell ref="I41:I42"/>
    <mergeCell ref="A35:A36"/>
    <mergeCell ref="B35:C36"/>
    <mergeCell ref="A37:A38"/>
    <mergeCell ref="B37:C38"/>
    <mergeCell ref="I37:I38"/>
    <mergeCell ref="I47:I48"/>
    <mergeCell ref="A49:A50"/>
    <mergeCell ref="B49:C50"/>
    <mergeCell ref="D49:D50"/>
    <mergeCell ref="A31:A32"/>
    <mergeCell ref="B31:C32"/>
    <mergeCell ref="D31:D32"/>
    <mergeCell ref="I31:I32"/>
    <mergeCell ref="A27:A28"/>
    <mergeCell ref="B27:C28"/>
    <mergeCell ref="D27:D28"/>
    <mergeCell ref="I27:I28"/>
    <mergeCell ref="A29:A30"/>
    <mergeCell ref="B29:C30"/>
    <mergeCell ref="I29:I30"/>
    <mergeCell ref="I33:I34"/>
    <mergeCell ref="I35:I36"/>
    <mergeCell ref="A23:A24"/>
    <mergeCell ref="B23:C24"/>
    <mergeCell ref="D23:D24"/>
    <mergeCell ref="I23:I24"/>
    <mergeCell ref="A25:A26"/>
    <mergeCell ref="B25:C26"/>
    <mergeCell ref="D25:D26"/>
    <mergeCell ref="I25:I26"/>
    <mergeCell ref="A3:A4"/>
    <mergeCell ref="B3:C4"/>
    <mergeCell ref="D3:D4"/>
    <mergeCell ref="E3:E4"/>
    <mergeCell ref="F3:F4"/>
    <mergeCell ref="I3:I4"/>
    <mergeCell ref="A15:A16"/>
    <mergeCell ref="B15:C16"/>
    <mergeCell ref="D15:D16"/>
    <mergeCell ref="I15:I16"/>
    <mergeCell ref="A17:A18"/>
    <mergeCell ref="B17:C18"/>
    <mergeCell ref="D17:D18"/>
    <mergeCell ref="A9:A10"/>
    <mergeCell ref="B9:C10"/>
    <mergeCell ref="D9:D10"/>
    <mergeCell ref="I9:I10"/>
    <mergeCell ref="A13:A14"/>
    <mergeCell ref="B13:C14"/>
    <mergeCell ref="D13:D14"/>
    <mergeCell ref="I13:I14"/>
    <mergeCell ref="A5:A6"/>
    <mergeCell ref="B5:C6"/>
    <mergeCell ref="D5:D6"/>
    <mergeCell ref="I5:I6"/>
    <mergeCell ref="A7:A8"/>
    <mergeCell ref="B7:C8"/>
    <mergeCell ref="D7:D8"/>
    <mergeCell ref="I7:I8"/>
    <mergeCell ref="A11:A12"/>
    <mergeCell ref="B11:C12"/>
    <mergeCell ref="I11:I12"/>
    <mergeCell ref="A613:A614"/>
    <mergeCell ref="D579:D580"/>
    <mergeCell ref="D581:D582"/>
    <mergeCell ref="A579:A580"/>
    <mergeCell ref="D587:D588"/>
    <mergeCell ref="D591:D592"/>
    <mergeCell ref="A595:A596"/>
    <mergeCell ref="B595:C596"/>
    <mergeCell ref="D595:D596"/>
    <mergeCell ref="B579:C580"/>
    <mergeCell ref="I601:I602"/>
    <mergeCell ref="A285:A286"/>
    <mergeCell ref="B285:C286"/>
    <mergeCell ref="D285:D286"/>
    <mergeCell ref="I285:I286"/>
    <mergeCell ref="I377:I378"/>
    <mergeCell ref="A273:A274"/>
    <mergeCell ref="A601:A602"/>
    <mergeCell ref="A599:A600"/>
    <mergeCell ref="D583:D584"/>
    <mergeCell ref="B605:C606"/>
    <mergeCell ref="B611:C612"/>
    <mergeCell ref="B609:C610"/>
    <mergeCell ref="A609:A610"/>
    <mergeCell ref="A821:A822"/>
    <mergeCell ref="D657:D658"/>
    <mergeCell ref="B653:C654"/>
    <mergeCell ref="D653:D654"/>
    <mergeCell ref="D645:D646"/>
    <mergeCell ref="A643:A644"/>
    <mergeCell ref="B639:C640"/>
    <mergeCell ref="A615:A616"/>
    <mergeCell ref="A623:A624"/>
    <mergeCell ref="A625:A626"/>
    <mergeCell ref="A627:A628"/>
    <mergeCell ref="A629:A630"/>
    <mergeCell ref="A633:A634"/>
    <mergeCell ref="A663:A664"/>
    <mergeCell ref="B663:C664"/>
    <mergeCell ref="D663:D664"/>
    <mergeCell ref="B645:C646"/>
    <mergeCell ref="A717:A718"/>
    <mergeCell ref="A723:A724"/>
    <mergeCell ref="B723:C724"/>
    <mergeCell ref="D723:D724"/>
    <mergeCell ref="D719:D720"/>
    <mergeCell ref="B809:B810"/>
    <mergeCell ref="A635:A636"/>
    <mergeCell ref="A637:A638"/>
    <mergeCell ref="A695:A696"/>
    <mergeCell ref="A671:A672"/>
    <mergeCell ref="B671:C672"/>
    <mergeCell ref="D805:D806"/>
    <mergeCell ref="A617:D618"/>
    <mergeCell ref="B755:C756"/>
    <mergeCell ref="B643:C644"/>
    <mergeCell ref="I755:I756"/>
    <mergeCell ref="A757:A758"/>
    <mergeCell ref="B757:C758"/>
    <mergeCell ref="D757:D758"/>
    <mergeCell ref="I757:I758"/>
    <mergeCell ref="I663:I664"/>
    <mergeCell ref="A645:A646"/>
    <mergeCell ref="I805:I806"/>
    <mergeCell ref="A783:A784"/>
    <mergeCell ref="B783:C784"/>
    <mergeCell ref="D783:D784"/>
    <mergeCell ref="I783:I784"/>
    <mergeCell ref="A785:A786"/>
    <mergeCell ref="B785:C786"/>
    <mergeCell ref="D785:D786"/>
    <mergeCell ref="B767:C768"/>
    <mergeCell ref="D767:D768"/>
    <mergeCell ref="I777:I778"/>
    <mergeCell ref="A771:A772"/>
    <mergeCell ref="B753:C754"/>
    <mergeCell ref="D753:D754"/>
    <mergeCell ref="B773:C774"/>
    <mergeCell ref="D773:D774"/>
    <mergeCell ref="A693:A694"/>
    <mergeCell ref="D755:D756"/>
    <mergeCell ref="A779:A780"/>
    <mergeCell ref="B779:C780"/>
    <mergeCell ref="D779:D780"/>
    <mergeCell ref="I779:I780"/>
    <mergeCell ref="A781:A782"/>
    <mergeCell ref="B781:C782"/>
    <mergeCell ref="D781:D782"/>
    <mergeCell ref="I781:I782"/>
    <mergeCell ref="I665:I666"/>
    <mergeCell ref="D693:D694"/>
    <mergeCell ref="E663:E664"/>
    <mergeCell ref="F663:F664"/>
    <mergeCell ref="I721:I722"/>
    <mergeCell ref="I717:I718"/>
    <mergeCell ref="I725:I726"/>
    <mergeCell ref="A719:A720"/>
    <mergeCell ref="A701:A702"/>
    <mergeCell ref="A775:A776"/>
    <mergeCell ref="D765:D766"/>
    <mergeCell ref="A699:A700"/>
    <mergeCell ref="B699:C700"/>
    <mergeCell ref="B667:C668"/>
    <mergeCell ref="D667:D668"/>
    <mergeCell ref="I667:I668"/>
    <mergeCell ref="I673:I674"/>
    <mergeCell ref="D711:D712"/>
    <mergeCell ref="A687:A688"/>
    <mergeCell ref="B687:C688"/>
    <mergeCell ref="D671:D672"/>
    <mergeCell ref="I671:I672"/>
    <mergeCell ref="A709:A710"/>
    <mergeCell ref="A689:A690"/>
    <mergeCell ref="B689:C690"/>
    <mergeCell ref="I689:I690"/>
    <mergeCell ref="B765:C766"/>
    <mergeCell ref="I683:I684"/>
    <mergeCell ref="A753:A754"/>
    <mergeCell ref="I753:I754"/>
    <mergeCell ref="A755:A756"/>
    <mergeCell ref="E839:E840"/>
    <mergeCell ref="F839:F840"/>
    <mergeCell ref="I839:I840"/>
    <mergeCell ref="B813:C814"/>
    <mergeCell ref="D813:D814"/>
    <mergeCell ref="I813:I814"/>
    <mergeCell ref="B815:C816"/>
    <mergeCell ref="D815:D816"/>
    <mergeCell ref="I815:I816"/>
    <mergeCell ref="A797:A798"/>
    <mergeCell ref="B797:C798"/>
    <mergeCell ref="D797:D798"/>
    <mergeCell ref="I797:I798"/>
    <mergeCell ref="A799:A800"/>
    <mergeCell ref="B799:C800"/>
    <mergeCell ref="A831:A832"/>
    <mergeCell ref="I831:I832"/>
    <mergeCell ref="B829:C830"/>
    <mergeCell ref="I829:I830"/>
    <mergeCell ref="I821:I822"/>
    <mergeCell ref="D803:D804"/>
    <mergeCell ref="B811:C812"/>
    <mergeCell ref="D811:D812"/>
    <mergeCell ref="I819:I820"/>
    <mergeCell ref="A813:A814"/>
    <mergeCell ref="B821:C822"/>
    <mergeCell ref="A815:A816"/>
    <mergeCell ref="B825:B826"/>
    <mergeCell ref="C809:C810"/>
    <mergeCell ref="I803:I804"/>
    <mergeCell ref="A805:A806"/>
    <mergeCell ref="B805:C806"/>
    <mergeCell ref="B841:C842"/>
    <mergeCell ref="D841:D842"/>
    <mergeCell ref="I841:I842"/>
    <mergeCell ref="A843:A844"/>
    <mergeCell ref="B843:C844"/>
    <mergeCell ref="D843:D844"/>
    <mergeCell ref="I843:I844"/>
    <mergeCell ref="A845:A846"/>
    <mergeCell ref="B845:C846"/>
    <mergeCell ref="D845:D846"/>
    <mergeCell ref="I845:I846"/>
    <mergeCell ref="A873:A874"/>
    <mergeCell ref="B873:C874"/>
    <mergeCell ref="I873:I874"/>
    <mergeCell ref="A847:A848"/>
    <mergeCell ref="B847:B848"/>
    <mergeCell ref="C847:C848"/>
    <mergeCell ref="D847:D848"/>
    <mergeCell ref="I847:I848"/>
    <mergeCell ref="A849:A850"/>
    <mergeCell ref="B849:B850"/>
    <mergeCell ref="C849:C850"/>
    <mergeCell ref="D849:D850"/>
    <mergeCell ref="I849:I850"/>
    <mergeCell ref="A851:A852"/>
    <mergeCell ref="B851:B852"/>
    <mergeCell ref="C851:C852"/>
    <mergeCell ref="D851:D852"/>
    <mergeCell ref="D853:D854"/>
    <mergeCell ref="I853:I854"/>
    <mergeCell ref="A855:A856"/>
    <mergeCell ref="B855:B856"/>
    <mergeCell ref="C855:C856"/>
    <mergeCell ref="D855:D856"/>
    <mergeCell ref="I855:I856"/>
    <mergeCell ref="A857:A858"/>
    <mergeCell ref="B857:B858"/>
    <mergeCell ref="C857:C858"/>
    <mergeCell ref="D857:D858"/>
    <mergeCell ref="I857:I858"/>
    <mergeCell ref="A859:A860"/>
    <mergeCell ref="B859:C860"/>
    <mergeCell ref="D859:D860"/>
    <mergeCell ref="I859:I860"/>
    <mergeCell ref="A861:A862"/>
    <mergeCell ref="B861:C862"/>
    <mergeCell ref="D861:D862"/>
    <mergeCell ref="I861:I862"/>
    <mergeCell ref="A863:A864"/>
    <mergeCell ref="B863:B864"/>
    <mergeCell ref="C863:C864"/>
    <mergeCell ref="D863:D864"/>
    <mergeCell ref="I863:I864"/>
    <mergeCell ref="A865:A866"/>
    <mergeCell ref="B865:B866"/>
    <mergeCell ref="C865:C866"/>
    <mergeCell ref="D865:D866"/>
    <mergeCell ref="I865:I866"/>
    <mergeCell ref="A867:A868"/>
    <mergeCell ref="B867:B868"/>
    <mergeCell ref="C867:C868"/>
    <mergeCell ref="D867:D868"/>
    <mergeCell ref="I867:I868"/>
    <mergeCell ref="A869:A870"/>
    <mergeCell ref="B869:B870"/>
    <mergeCell ref="C869:C870"/>
    <mergeCell ref="D869:D870"/>
    <mergeCell ref="I869:I870"/>
    <mergeCell ref="A871:A872"/>
    <mergeCell ref="B871:C872"/>
    <mergeCell ref="D871:D872"/>
    <mergeCell ref="I871:I872"/>
    <mergeCell ref="I889:I890"/>
    <mergeCell ref="A891:A892"/>
    <mergeCell ref="B891:C892"/>
    <mergeCell ref="D891:D892"/>
    <mergeCell ref="I891:I892"/>
    <mergeCell ref="A893:A894"/>
    <mergeCell ref="B893:C894"/>
    <mergeCell ref="D893:D894"/>
    <mergeCell ref="A875:A876"/>
    <mergeCell ref="B875:C876"/>
    <mergeCell ref="D875:D876"/>
    <mergeCell ref="I875:I876"/>
    <mergeCell ref="A877:A878"/>
    <mergeCell ref="B877:C878"/>
    <mergeCell ref="I877:I878"/>
    <mergeCell ref="A879:A880"/>
    <mergeCell ref="B879:C880"/>
    <mergeCell ref="D879:D880"/>
    <mergeCell ref="I879:I880"/>
    <mergeCell ref="I881:I882"/>
    <mergeCell ref="A883:A884"/>
    <mergeCell ref="B883:C884"/>
    <mergeCell ref="D883:D884"/>
    <mergeCell ref="E883:E884"/>
    <mergeCell ref="F883:F884"/>
    <mergeCell ref="I883:I884"/>
    <mergeCell ref="A881:D882"/>
    <mergeCell ref="A945:A946"/>
    <mergeCell ref="B945:C946"/>
    <mergeCell ref="D945:D946"/>
    <mergeCell ref="B947:C948"/>
    <mergeCell ref="D947:D948"/>
    <mergeCell ref="I947:I948"/>
    <mergeCell ref="A949:A950"/>
    <mergeCell ref="B949:C950"/>
    <mergeCell ref="B919:C920"/>
    <mergeCell ref="D919:D920"/>
    <mergeCell ref="B921:C922"/>
    <mergeCell ref="D921:D922"/>
    <mergeCell ref="I921:I922"/>
    <mergeCell ref="A885:A886"/>
    <mergeCell ref="B885:B886"/>
    <mergeCell ref="C885:C886"/>
    <mergeCell ref="D885:D886"/>
    <mergeCell ref="I885:I886"/>
    <mergeCell ref="D915:D916"/>
    <mergeCell ref="I915:I916"/>
    <mergeCell ref="A913:A914"/>
    <mergeCell ref="B913:C914"/>
    <mergeCell ref="D913:D914"/>
    <mergeCell ref="I913:I914"/>
    <mergeCell ref="A915:A916"/>
    <mergeCell ref="B915:C916"/>
    <mergeCell ref="D909:D910"/>
    <mergeCell ref="I909:I910"/>
    <mergeCell ref="A911:A912"/>
    <mergeCell ref="B911:C912"/>
    <mergeCell ref="B889:C890"/>
    <mergeCell ref="D889:D890"/>
    <mergeCell ref="B957:C958"/>
    <mergeCell ref="I957:I958"/>
    <mergeCell ref="B959:C960"/>
    <mergeCell ref="I959:I960"/>
    <mergeCell ref="A991:A992"/>
    <mergeCell ref="B991:C992"/>
    <mergeCell ref="D991:D992"/>
    <mergeCell ref="A983:A984"/>
    <mergeCell ref="A985:A986"/>
    <mergeCell ref="A987:A988"/>
    <mergeCell ref="A989:A990"/>
    <mergeCell ref="I977:I978"/>
    <mergeCell ref="E971:E972"/>
    <mergeCell ref="F971:F972"/>
    <mergeCell ref="I971:I972"/>
    <mergeCell ref="A969:D970"/>
    <mergeCell ref="A981:A982"/>
    <mergeCell ref="B981:C982"/>
    <mergeCell ref="I981:I982"/>
    <mergeCell ref="I991:I992"/>
    <mergeCell ref="H971:H972"/>
    <mergeCell ref="I967:I968"/>
    <mergeCell ref="I969:I970"/>
    <mergeCell ref="A971:A972"/>
    <mergeCell ref="I979:I980"/>
    <mergeCell ref="A973:A974"/>
    <mergeCell ref="B971:C972"/>
    <mergeCell ref="B965:C966"/>
    <mergeCell ref="I965:I966"/>
    <mergeCell ref="B961:C962"/>
    <mergeCell ref="I961:I962"/>
    <mergeCell ref="B967:C968"/>
    <mergeCell ref="D967:D968"/>
    <mergeCell ref="A1011:A1012"/>
    <mergeCell ref="B1011:C1012"/>
    <mergeCell ref="D1011:D1012"/>
    <mergeCell ref="I1011:I1012"/>
    <mergeCell ref="B1001:C1002"/>
    <mergeCell ref="D971:D972"/>
    <mergeCell ref="A1005:A1006"/>
    <mergeCell ref="B1005:C1006"/>
    <mergeCell ref="D1005:D1006"/>
    <mergeCell ref="I1005:I1006"/>
    <mergeCell ref="A1007:A1008"/>
    <mergeCell ref="B1007:C1008"/>
    <mergeCell ref="D1007:D1008"/>
    <mergeCell ref="I1007:I1008"/>
    <mergeCell ref="A1009:A1010"/>
    <mergeCell ref="B1009:C1010"/>
    <mergeCell ref="A993:A994"/>
    <mergeCell ref="B993:C994"/>
    <mergeCell ref="D993:D994"/>
    <mergeCell ref="I993:I994"/>
    <mergeCell ref="A997:A998"/>
    <mergeCell ref="B997:C998"/>
    <mergeCell ref="D997:D998"/>
    <mergeCell ref="I997:I998"/>
    <mergeCell ref="A999:A1000"/>
    <mergeCell ref="G971:G972"/>
    <mergeCell ref="B999:C1000"/>
    <mergeCell ref="D999:D1000"/>
    <mergeCell ref="I999:I1000"/>
    <mergeCell ref="B983:C984"/>
    <mergeCell ref="I983:I984"/>
    <mergeCell ref="B985:C986"/>
    <mergeCell ref="I985:I986"/>
    <mergeCell ref="D259:D260"/>
    <mergeCell ref="B257:C258"/>
    <mergeCell ref="B337:C338"/>
    <mergeCell ref="D337:D338"/>
    <mergeCell ref="I337:I338"/>
    <mergeCell ref="A603:A604"/>
    <mergeCell ref="A957:A958"/>
    <mergeCell ref="I603:I604"/>
    <mergeCell ref="D603:D604"/>
    <mergeCell ref="A835:A836"/>
    <mergeCell ref="B835:C836"/>
    <mergeCell ref="I835:I836"/>
    <mergeCell ref="A833:A834"/>
    <mergeCell ref="B833:C834"/>
    <mergeCell ref="I833:I834"/>
    <mergeCell ref="B589:C590"/>
    <mergeCell ref="D589:D590"/>
    <mergeCell ref="B973:C974"/>
    <mergeCell ref="I973:I974"/>
    <mergeCell ref="A975:A976"/>
    <mergeCell ref="B975:C976"/>
    <mergeCell ref="D975:D976"/>
    <mergeCell ref="B591:C592"/>
    <mergeCell ref="D927:D928"/>
    <mergeCell ref="A923:A924"/>
    <mergeCell ref="B923:C924"/>
    <mergeCell ref="D923:D924"/>
    <mergeCell ref="I923:I924"/>
    <mergeCell ref="I925:I926"/>
    <mergeCell ref="I919:I920"/>
    <mergeCell ref="A921:A922"/>
    <mergeCell ref="I907:I908"/>
    <mergeCell ref="A909:A910"/>
    <mergeCell ref="B909:C910"/>
    <mergeCell ref="A899:A900"/>
    <mergeCell ref="I599:I600"/>
    <mergeCell ref="I595:I596"/>
    <mergeCell ref="A951:A952"/>
    <mergeCell ref="B951:C952"/>
    <mergeCell ref="D951:D952"/>
    <mergeCell ref="I951:I952"/>
    <mergeCell ref="A953:A954"/>
    <mergeCell ref="B953:C954"/>
    <mergeCell ref="A955:A956"/>
    <mergeCell ref="B955:C956"/>
    <mergeCell ref="I955:I956"/>
    <mergeCell ref="B963:C964"/>
    <mergeCell ref="I963:I964"/>
    <mergeCell ref="A929:A930"/>
    <mergeCell ref="A947:A948"/>
    <mergeCell ref="A927:A928"/>
    <mergeCell ref="B927:C928"/>
    <mergeCell ref="B607:C608"/>
    <mergeCell ref="D607:D608"/>
    <mergeCell ref="A925:D926"/>
    <mergeCell ref="C887:C888"/>
    <mergeCell ref="D887:D888"/>
    <mergeCell ref="I887:I888"/>
    <mergeCell ref="B775:C776"/>
    <mergeCell ref="I759:I760"/>
    <mergeCell ref="A761:A762"/>
    <mergeCell ref="B761:C762"/>
    <mergeCell ref="A967:A968"/>
    <mergeCell ref="I949:I950"/>
    <mergeCell ref="B933:C934"/>
    <mergeCell ref="I933:I934"/>
    <mergeCell ref="I935:I936"/>
    <mergeCell ref="D955:D956"/>
    <mergeCell ref="I1003:I1004"/>
    <mergeCell ref="F927:F928"/>
    <mergeCell ref="D1009:D1010"/>
    <mergeCell ref="I1009:I1010"/>
    <mergeCell ref="A995:A996"/>
    <mergeCell ref="B995:C996"/>
    <mergeCell ref="D995:D996"/>
    <mergeCell ref="I995:I996"/>
    <mergeCell ref="A979:A980"/>
    <mergeCell ref="B979:C980"/>
    <mergeCell ref="D979:D980"/>
    <mergeCell ref="I975:I976"/>
    <mergeCell ref="A977:A978"/>
    <mergeCell ref="B977:C978"/>
    <mergeCell ref="D977:D978"/>
    <mergeCell ref="D1001:D1002"/>
    <mergeCell ref="I1001:I1002"/>
    <mergeCell ref="A1003:A1004"/>
    <mergeCell ref="B1003:C1004"/>
    <mergeCell ref="A1001:A1002"/>
    <mergeCell ref="B987:C988"/>
    <mergeCell ref="I987:I988"/>
    <mergeCell ref="B989:C990"/>
    <mergeCell ref="I989:I990"/>
    <mergeCell ref="D949:D950"/>
    <mergeCell ref="B929:C930"/>
    <mergeCell ref="D1003:D1004"/>
    <mergeCell ref="B931:C932"/>
    <mergeCell ref="D931:D932"/>
    <mergeCell ref="I931:I932"/>
    <mergeCell ref="I927:I928"/>
    <mergeCell ref="A937:A938"/>
    <mergeCell ref="B937:C938"/>
    <mergeCell ref="I937:I938"/>
    <mergeCell ref="B939:C940"/>
    <mergeCell ref="I939:I940"/>
    <mergeCell ref="A895:A896"/>
    <mergeCell ref="B899:C900"/>
    <mergeCell ref="D899:D900"/>
    <mergeCell ref="I899:I900"/>
    <mergeCell ref="A901:A902"/>
    <mergeCell ref="B901:C902"/>
    <mergeCell ref="D901:D902"/>
    <mergeCell ref="I901:I902"/>
    <mergeCell ref="A903:A904"/>
    <mergeCell ref="B903:C904"/>
    <mergeCell ref="D903:D904"/>
    <mergeCell ref="I903:I904"/>
    <mergeCell ref="A905:A906"/>
    <mergeCell ref="B905:C906"/>
    <mergeCell ref="D905:D906"/>
    <mergeCell ref="I905:I906"/>
    <mergeCell ref="A907:A908"/>
    <mergeCell ref="B907:C908"/>
    <mergeCell ref="D907:D908"/>
    <mergeCell ref="D929:D930"/>
    <mergeCell ref="D953:D954"/>
    <mergeCell ref="I953:I954"/>
    <mergeCell ref="B273:C274"/>
    <mergeCell ref="D273:D274"/>
    <mergeCell ref="I273:I274"/>
    <mergeCell ref="B287:C288"/>
    <mergeCell ref="A299:A300"/>
    <mergeCell ref="I299:I300"/>
    <mergeCell ref="A301:A302"/>
    <mergeCell ref="B301:C302"/>
    <mergeCell ref="D301:D302"/>
    <mergeCell ref="I301:I302"/>
    <mergeCell ref="A303:A304"/>
    <mergeCell ref="B303:C304"/>
    <mergeCell ref="D303:D304"/>
    <mergeCell ref="I303:I304"/>
    <mergeCell ref="B307:C308"/>
    <mergeCell ref="A383:A384"/>
    <mergeCell ref="B383:C384"/>
    <mergeCell ref="D383:D384"/>
    <mergeCell ref="I383:I384"/>
    <mergeCell ref="A375:A376"/>
    <mergeCell ref="I349:I350"/>
    <mergeCell ref="B367:C368"/>
    <mergeCell ref="B379:C380"/>
    <mergeCell ref="D379:D380"/>
    <mergeCell ref="I379:I380"/>
    <mergeCell ref="A381:A382"/>
    <mergeCell ref="B381:C382"/>
    <mergeCell ref="D381:D382"/>
    <mergeCell ref="I381:I382"/>
    <mergeCell ref="A309:D310"/>
    <mergeCell ref="A319:A320"/>
    <mergeCell ref="B319:C320"/>
    <mergeCell ref="B387:C388"/>
    <mergeCell ref="D387:D388"/>
    <mergeCell ref="I387:I388"/>
    <mergeCell ref="A389:A390"/>
    <mergeCell ref="B389:C390"/>
    <mergeCell ref="D389:D390"/>
    <mergeCell ref="I389:I390"/>
    <mergeCell ref="A391:A392"/>
    <mergeCell ref="I929:I930"/>
    <mergeCell ref="E927:E928"/>
    <mergeCell ref="A917:A918"/>
    <mergeCell ref="B917:C918"/>
    <mergeCell ref="D917:D918"/>
    <mergeCell ref="I917:I918"/>
    <mergeCell ref="A919:A920"/>
    <mergeCell ref="I945:I946"/>
    <mergeCell ref="A889:A890"/>
    <mergeCell ref="I893:I894"/>
    <mergeCell ref="B895:C896"/>
    <mergeCell ref="D895:D896"/>
    <mergeCell ref="I895:I896"/>
    <mergeCell ref="A887:A888"/>
    <mergeCell ref="B887:B888"/>
    <mergeCell ref="D911:D912"/>
    <mergeCell ref="I911:I912"/>
    <mergeCell ref="B941:C942"/>
    <mergeCell ref="I941:I942"/>
    <mergeCell ref="A943:A944"/>
    <mergeCell ref="B943:C944"/>
    <mergeCell ref="D943:D944"/>
    <mergeCell ref="I943:I944"/>
    <mergeCell ref="B395:C396"/>
    <mergeCell ref="A313:A314"/>
    <mergeCell ref="B313:C314"/>
    <mergeCell ref="D313:D314"/>
    <mergeCell ref="I313:I314"/>
    <mergeCell ref="A385:A386"/>
    <mergeCell ref="B385:C386"/>
    <mergeCell ref="D385:D386"/>
    <mergeCell ref="I385:I386"/>
    <mergeCell ref="B329:C330"/>
    <mergeCell ref="D335:D336"/>
    <mergeCell ref="D329:D330"/>
    <mergeCell ref="A315:A316"/>
    <mergeCell ref="B315:C316"/>
    <mergeCell ref="D315:D316"/>
    <mergeCell ref="I315:I316"/>
    <mergeCell ref="A311:A312"/>
    <mergeCell ref="B311:C312"/>
    <mergeCell ref="D311:D312"/>
    <mergeCell ref="E311:E312"/>
    <mergeCell ref="F311:F312"/>
    <mergeCell ref="I311:I312"/>
    <mergeCell ref="D319:D320"/>
    <mergeCell ref="A329:A330"/>
    <mergeCell ref="A339:A340"/>
    <mergeCell ref="B339:C340"/>
    <mergeCell ref="D339:D340"/>
    <mergeCell ref="I339:I340"/>
    <mergeCell ref="D323:D324"/>
    <mergeCell ref="I323:I324"/>
    <mergeCell ref="A325:A326"/>
    <mergeCell ref="D325:D326"/>
    <mergeCell ref="A379:A380"/>
    <mergeCell ref="D395:D396"/>
    <mergeCell ref="I395:I396"/>
    <mergeCell ref="B391:C392"/>
    <mergeCell ref="D391:D392"/>
    <mergeCell ref="A393:A394"/>
    <mergeCell ref="B393:C394"/>
    <mergeCell ref="A405:A406"/>
    <mergeCell ref="B405:C406"/>
    <mergeCell ref="D405:D406"/>
    <mergeCell ref="I405:I406"/>
    <mergeCell ref="A407:A408"/>
    <mergeCell ref="B407:C408"/>
    <mergeCell ref="D407:D408"/>
    <mergeCell ref="A409:A410"/>
    <mergeCell ref="B409:C410"/>
    <mergeCell ref="D409:D410"/>
    <mergeCell ref="I409:I410"/>
    <mergeCell ref="A395:A396"/>
    <mergeCell ref="A401:A402"/>
    <mergeCell ref="B401:C402"/>
    <mergeCell ref="D401:D402"/>
    <mergeCell ref="I401:I402"/>
    <mergeCell ref="A411:A412"/>
    <mergeCell ref="B411:C412"/>
    <mergeCell ref="D411:D412"/>
    <mergeCell ref="I411:I412"/>
    <mergeCell ref="I399:I400"/>
    <mergeCell ref="D393:D394"/>
    <mergeCell ref="I393:I394"/>
    <mergeCell ref="A403:A404"/>
    <mergeCell ref="B403:C404"/>
    <mergeCell ref="D403:D404"/>
    <mergeCell ref="I403:I404"/>
    <mergeCell ref="A413:A414"/>
    <mergeCell ref="B413:C414"/>
    <mergeCell ref="D413:D414"/>
    <mergeCell ref="I413:I414"/>
    <mergeCell ref="A431:A432"/>
    <mergeCell ref="B431:C432"/>
    <mergeCell ref="D431:D432"/>
    <mergeCell ref="I431:I432"/>
    <mergeCell ref="A415:A416"/>
    <mergeCell ref="B415:C416"/>
    <mergeCell ref="D415:D416"/>
    <mergeCell ref="I415:I416"/>
    <mergeCell ref="A417:A418"/>
    <mergeCell ref="B417:C418"/>
    <mergeCell ref="D417:D418"/>
    <mergeCell ref="I417:I418"/>
    <mergeCell ref="A419:A420"/>
    <mergeCell ref="B419:C420"/>
    <mergeCell ref="D419:D420"/>
    <mergeCell ref="I419:I420"/>
    <mergeCell ref="A421:A422"/>
    <mergeCell ref="B421:C422"/>
    <mergeCell ref="D421:D422"/>
    <mergeCell ref="I421:I422"/>
    <mergeCell ref="A423:A424"/>
    <mergeCell ref="B423:C424"/>
    <mergeCell ref="D423:D424"/>
    <mergeCell ref="I423:I424"/>
    <mergeCell ref="A427:A428"/>
    <mergeCell ref="B427:C428"/>
    <mergeCell ref="D427:D428"/>
    <mergeCell ref="I427:I428"/>
    <mergeCell ref="A437:A438"/>
    <mergeCell ref="B437:C438"/>
    <mergeCell ref="D437:D438"/>
    <mergeCell ref="A439:A440"/>
    <mergeCell ref="B439:C440"/>
    <mergeCell ref="D439:D440"/>
    <mergeCell ref="I439:I440"/>
    <mergeCell ref="A441:D442"/>
    <mergeCell ref="I441:I442"/>
    <mergeCell ref="A443:A444"/>
    <mergeCell ref="B443:C444"/>
    <mergeCell ref="D443:D444"/>
    <mergeCell ref="E443:E444"/>
    <mergeCell ref="F443:F444"/>
    <mergeCell ref="I443:I444"/>
    <mergeCell ref="A425:A426"/>
    <mergeCell ref="B425:C426"/>
    <mergeCell ref="D425:D426"/>
    <mergeCell ref="I425:I426"/>
    <mergeCell ref="A429:A430"/>
    <mergeCell ref="B429:C430"/>
    <mergeCell ref="D429:D430"/>
    <mergeCell ref="I429:I430"/>
    <mergeCell ref="A433:A434"/>
    <mergeCell ref="B433:C434"/>
    <mergeCell ref="D433:D434"/>
    <mergeCell ref="I433:I434"/>
    <mergeCell ref="A435:A436"/>
    <mergeCell ref="B435:C436"/>
    <mergeCell ref="D435:D436"/>
    <mergeCell ref="I435:I436"/>
    <mergeCell ref="A445:A446"/>
    <mergeCell ref="B445:C446"/>
    <mergeCell ref="D445:D446"/>
    <mergeCell ref="I445:I446"/>
    <mergeCell ref="A447:A448"/>
    <mergeCell ref="B447:C448"/>
    <mergeCell ref="D447:D448"/>
    <mergeCell ref="I447:I448"/>
    <mergeCell ref="A449:A450"/>
    <mergeCell ref="B449:C450"/>
    <mergeCell ref="D449:D450"/>
    <mergeCell ref="I449:I450"/>
    <mergeCell ref="A451:A452"/>
    <mergeCell ref="B451:C452"/>
    <mergeCell ref="D451:D452"/>
    <mergeCell ref="A453:A454"/>
    <mergeCell ref="B453:C454"/>
    <mergeCell ref="D453:D454"/>
    <mergeCell ref="I453:I454"/>
    <mergeCell ref="I451:I452"/>
    <mergeCell ref="A455:A456"/>
    <mergeCell ref="B455:C456"/>
    <mergeCell ref="D455:D456"/>
    <mergeCell ref="I455:I456"/>
    <mergeCell ref="A457:A458"/>
    <mergeCell ref="B457:C458"/>
    <mergeCell ref="D457:D458"/>
    <mergeCell ref="I457:I458"/>
    <mergeCell ref="A459:A460"/>
    <mergeCell ref="B459:C460"/>
    <mergeCell ref="D459:D460"/>
    <mergeCell ref="I459:I460"/>
    <mergeCell ref="A461:A462"/>
    <mergeCell ref="B461:C462"/>
    <mergeCell ref="D461:D462"/>
    <mergeCell ref="I461:I462"/>
    <mergeCell ref="A463:A464"/>
    <mergeCell ref="B463:C464"/>
    <mergeCell ref="D463:D464"/>
    <mergeCell ref="I463:I464"/>
    <mergeCell ref="A465:A466"/>
    <mergeCell ref="B465:C466"/>
    <mergeCell ref="D465:D466"/>
    <mergeCell ref="I465:I466"/>
    <mergeCell ref="A467:A468"/>
    <mergeCell ref="B467:C468"/>
    <mergeCell ref="D467:D468"/>
    <mergeCell ref="I467:I468"/>
    <mergeCell ref="A469:A470"/>
    <mergeCell ref="B469:C470"/>
    <mergeCell ref="D469:D470"/>
    <mergeCell ref="I469:I470"/>
    <mergeCell ref="A471:A472"/>
    <mergeCell ref="B471:C472"/>
    <mergeCell ref="D471:D472"/>
    <mergeCell ref="I471:I472"/>
    <mergeCell ref="A473:A474"/>
    <mergeCell ref="B473:C474"/>
    <mergeCell ref="D473:D474"/>
    <mergeCell ref="I473:I474"/>
    <mergeCell ref="A475:A476"/>
    <mergeCell ref="B475:C476"/>
    <mergeCell ref="D475:D476"/>
    <mergeCell ref="I475:I476"/>
    <mergeCell ref="A477:A478"/>
    <mergeCell ref="B477:C478"/>
    <mergeCell ref="D477:D478"/>
    <mergeCell ref="I477:I478"/>
    <mergeCell ref="A479:A480"/>
    <mergeCell ref="B479:C480"/>
    <mergeCell ref="D479:D480"/>
    <mergeCell ref="I479:I480"/>
    <mergeCell ref="A481:A482"/>
    <mergeCell ref="B481:C482"/>
    <mergeCell ref="D481:D482"/>
    <mergeCell ref="A483:A484"/>
    <mergeCell ref="B483:C484"/>
    <mergeCell ref="D483:D484"/>
    <mergeCell ref="I483:I484"/>
    <mergeCell ref="I509:I510"/>
    <mergeCell ref="I613:I614"/>
    <mergeCell ref="I573:I574"/>
    <mergeCell ref="A573:D574"/>
    <mergeCell ref="A577:A578"/>
    <mergeCell ref="B577:C578"/>
    <mergeCell ref="D577:D578"/>
    <mergeCell ref="I577:I578"/>
    <mergeCell ref="I579:I580"/>
    <mergeCell ref="I615:I616"/>
    <mergeCell ref="B615:C616"/>
    <mergeCell ref="D599:D600"/>
    <mergeCell ref="D609:D610"/>
    <mergeCell ref="B597:C598"/>
    <mergeCell ref="I589:I590"/>
    <mergeCell ref="A591:A592"/>
    <mergeCell ref="H563:H564"/>
    <mergeCell ref="H565:H566"/>
    <mergeCell ref="D537:D538"/>
    <mergeCell ref="A535:A536"/>
    <mergeCell ref="B535:C536"/>
    <mergeCell ref="D535:D536"/>
    <mergeCell ref="A537:A538"/>
    <mergeCell ref="B537:C538"/>
    <mergeCell ref="I535:I536"/>
    <mergeCell ref="I537:I538"/>
    <mergeCell ref="D561:D562"/>
    <mergeCell ref="I527:I528"/>
    <mergeCell ref="A519:A520"/>
    <mergeCell ref="B519:C520"/>
    <mergeCell ref="I519:I520"/>
    <mergeCell ref="A521:A522"/>
    <mergeCell ref="A533:A534"/>
    <mergeCell ref="B533:C534"/>
    <mergeCell ref="I609:I610"/>
    <mergeCell ref="I583:I584"/>
    <mergeCell ref="I605:I606"/>
    <mergeCell ref="I611:I612"/>
    <mergeCell ref="D697:D698"/>
    <mergeCell ref="D675:D676"/>
    <mergeCell ref="A681:A682"/>
    <mergeCell ref="B541:C542"/>
    <mergeCell ref="D541:D542"/>
    <mergeCell ref="I541:I542"/>
    <mergeCell ref="D565:D566"/>
    <mergeCell ref="I565:I566"/>
    <mergeCell ref="E565:E566"/>
    <mergeCell ref="F565:F566"/>
    <mergeCell ref="E563:E564"/>
    <mergeCell ref="A555:A556"/>
    <mergeCell ref="B555:C556"/>
    <mergeCell ref="D555:D556"/>
    <mergeCell ref="I635:I636"/>
    <mergeCell ref="I637:I638"/>
    <mergeCell ref="A551:A552"/>
    <mergeCell ref="B551:C552"/>
    <mergeCell ref="D551:D552"/>
    <mergeCell ref="I551:I552"/>
    <mergeCell ref="A553:A554"/>
    <mergeCell ref="B553:C554"/>
    <mergeCell ref="D553:D554"/>
    <mergeCell ref="I553:I554"/>
    <mergeCell ref="A589:A590"/>
    <mergeCell ref="A611:A612"/>
    <mergeCell ref="I791:I792"/>
    <mergeCell ref="I695:I696"/>
    <mergeCell ref="I709:I710"/>
    <mergeCell ref="I705:I706"/>
    <mergeCell ref="I699:I700"/>
    <mergeCell ref="I697:I698"/>
    <mergeCell ref="I675:I676"/>
    <mergeCell ref="I679:I680"/>
    <mergeCell ref="B681:C682"/>
    <mergeCell ref="D681:D682"/>
    <mergeCell ref="I681:I682"/>
    <mergeCell ref="D687:D688"/>
    <mergeCell ref="D689:D690"/>
    <mergeCell ref="D679:D680"/>
    <mergeCell ref="I693:I694"/>
    <mergeCell ref="I765:I766"/>
    <mergeCell ref="I773:I774"/>
    <mergeCell ref="I789:I790"/>
    <mergeCell ref="D761:D762"/>
    <mergeCell ref="I767:I768"/>
    <mergeCell ref="D769:D770"/>
    <mergeCell ref="I769:I770"/>
    <mergeCell ref="B771:C772"/>
    <mergeCell ref="D777:D778"/>
    <mergeCell ref="D771:D772"/>
    <mergeCell ref="I771:I772"/>
    <mergeCell ref="G751:G752"/>
    <mergeCell ref="H751:H752"/>
    <mergeCell ref="I703:I704"/>
    <mergeCell ref="I723:I724"/>
    <mergeCell ref="I735:I736"/>
    <mergeCell ref="B675:C676"/>
    <mergeCell ref="G3:G4"/>
    <mergeCell ref="H3:H4"/>
    <mergeCell ref="G47:G48"/>
    <mergeCell ref="H47:H48"/>
    <mergeCell ref="G91:G92"/>
    <mergeCell ref="H91:H92"/>
    <mergeCell ref="G179:G180"/>
    <mergeCell ref="D775:D776"/>
    <mergeCell ref="I775:I776"/>
    <mergeCell ref="I785:I786"/>
    <mergeCell ref="A787:A788"/>
    <mergeCell ref="B787:C788"/>
    <mergeCell ref="I787:I788"/>
    <mergeCell ref="I761:I762"/>
    <mergeCell ref="A763:A764"/>
    <mergeCell ref="B763:C764"/>
    <mergeCell ref="D763:D764"/>
    <mergeCell ref="I763:I764"/>
    <mergeCell ref="A765:A766"/>
    <mergeCell ref="A749:D750"/>
    <mergeCell ref="I749:I750"/>
    <mergeCell ref="A751:A752"/>
    <mergeCell ref="B751:C752"/>
    <mergeCell ref="D751:D752"/>
    <mergeCell ref="E751:E752"/>
    <mergeCell ref="F751:F752"/>
    <mergeCell ref="I751:I752"/>
    <mergeCell ref="A777:A778"/>
    <mergeCell ref="B777:C778"/>
    <mergeCell ref="A767:A768"/>
    <mergeCell ref="B633:C634"/>
    <mergeCell ref="D633:D634"/>
  </mergeCells>
  <phoneticPr fontId="7"/>
  <printOptions horizontalCentered="1" verticalCentered="1"/>
  <pageMargins left="0.15748031496062992" right="0.15748031496062992" top="0.98425196850393704" bottom="0.6692913385826772" header="0.31496062992125984" footer="0.31496062992125984"/>
  <pageSetup paperSize="9" scale="95" fitToHeight="2" orientation="landscape" cellComments="asDisplayed" useFirstPageNumber="1" r:id="rId1"/>
  <headerFooter>
    <oddFooter xml:space="preserve">&amp;C
第１期工事&amp;R&amp;P/&amp;N
</oddFooter>
  </headerFooter>
  <rowBreaks count="22" manualBreakCount="22">
    <brk id="44" max="12" man="1"/>
    <brk id="88" max="12" man="1"/>
    <brk id="132" max="12" man="1"/>
    <brk id="176" max="12" man="1"/>
    <brk id="220" max="12" man="1"/>
    <brk id="264" max="12" man="1"/>
    <brk id="308" max="12" man="1"/>
    <brk id="352" max="12" man="1"/>
    <brk id="396" max="12" man="1"/>
    <brk id="440" max="12" man="1"/>
    <brk id="484" max="12" man="1"/>
    <brk id="528" max="12" man="1"/>
    <brk id="572" max="12" man="1"/>
    <brk id="616" max="12" man="1"/>
    <brk id="660" max="12" man="1"/>
    <brk id="704" max="12" man="1"/>
    <brk id="748" max="12" man="1"/>
    <brk id="792" max="12" man="1"/>
    <brk id="836" max="12" man="1"/>
    <brk id="880" max="12" man="1"/>
    <brk id="924" max="12" man="1"/>
    <brk id="96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設計書（単抜き）</vt:lpstr>
      <vt:lpstr>'設計書（単抜き）'!Print_Area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五十嵐 洋樹</dc:creator>
  <cp:lastModifiedBy>南魚沼市</cp:lastModifiedBy>
  <cp:lastPrinted>2025-03-14T07:23:36Z</cp:lastPrinted>
  <dcterms:created xsi:type="dcterms:W3CDTF">2013-11-20T08:00:59Z</dcterms:created>
  <dcterms:modified xsi:type="dcterms:W3CDTF">2025-03-31T05:56:42Z</dcterms:modified>
</cp:coreProperties>
</file>