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754\n2754のdドライブ\経営比較分析表\R7\R8.2.20公営企業の経営比較分析表の確認書について（→修正・再提出した）\"/>
    </mc:Choice>
  </mc:AlternateContent>
  <xr:revisionPtr revIDLastSave="0" documentId="13_ncr:1_{C19C8322-BDBF-475D-9AD0-C123522122F0}" xr6:coauthVersionLast="47" xr6:coauthVersionMax="47" xr10:uidLastSave="{00000000-0000-0000-0000-000000000000}"/>
  <workbookProtection workbookAlgorithmName="SHA-512" workbookHashValue="H9SLr+ws38J50nW4mPxfuCKWkpku5n9mUvMsrSXzOcmRtpxd8Kg0aXAb4zwxC3l5+Lk/nzDl42KJNLT7MYs/Bg==" workbookSaltValue="Gu0z7FL/XAl0nBLFmTZUgQ==" workbookSpinCount="100000" lockStructure="1"/>
  <bookViews>
    <workbookView xWindow="3765" yWindow="780" windowWidth="14100" windowHeight="134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G85" i="4"/>
  <c r="F85" i="4"/>
  <c r="AL10" i="4"/>
  <c r="I10" i="4"/>
  <c r="AL8"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<sst xmlns="http://schemas.openxmlformats.org/spreadsheetml/2006/main" count="253" uniqueCount="116">
  <si>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</si>
  <si>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</si>
  <si>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</si>
  <si>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</si>
  <si>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</si>
  <si>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</si>
  <si>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</si>
  <si>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</si>
  <si>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</si>
  <si>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</si>
  <si>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</si>
  <si>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</si>
  <si>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</si>
  <si>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</si>
  <si>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</si>
  <si>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</si>
  <si>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</si>
  <si>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</si>
  <si>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</si>
  <si>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</si>
  <si>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</si>
  <si>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</si>
  <si>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</si>
  <si>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</si>
  <si>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</si>
  <si>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</si>
  <si>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</si>
  <si>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</si>
  <si>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</si>
  <si>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</si>
  <si>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</si>
  <si>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</si>
  <si>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</si>
  <si>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</si>
  <si>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</si>
  <si>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</si>
  <si>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</si>
  <si>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</si>
  <si>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</si>
  <si>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</si>
  <si>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</si>
  <si>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</si>
  <si>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</si>
  <si>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</si>
  <si>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</si>
  <si>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</si>
  <si>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</si>
  <si>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</si>
  <si>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</si>
  <si>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</si>
  <si>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</si>
  <si>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</si>
  <si>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</si>
  <si>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</si>
  <si>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</si>
  <si>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</si>
  <si>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</si>
  <si>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</si>
  <si>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</si>
  <si>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</si>
  <si>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</si>
  <si>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</si>
  <si>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</si>
  <si>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</si>
  <si>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</si>
  <si>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</si>
  <si>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</si>
  <si>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</si>
  <si>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</si>
  <si>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</si>
  <si>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</si>
  <si>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</si>
  <si>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</si>
  <si>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</si>
  <si>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</si>
  <si>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</si>
  <si>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</si>
  <si>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</si>
  <si>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</si>
  <si>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</si>
  <si>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</si>
  <si>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</si>
  <si>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</si>
  <si>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</si>
  <si>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</si>
  <si>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</si>
  <si>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</si>
  <si>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</si>
  <si>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</si>
  <si>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</si>
  <si>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</si>
  <si>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</si>
  <si>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</si>
  <si>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</si>
  <si>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</si>
  <si>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</si>
  <si>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南魚沼市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</si>
  <si>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</si>
  <si>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</si>
  <si>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</si>
  <si>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</si>
  <si>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</si>
  <si>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</si>
  <si>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</si>
  <si>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</si>
  <si>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</si>
  <si>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</si>
  <si>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</si>
  <si>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</si>
  <si>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</si>
  <si>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</si>
  <si>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</si>
  <si>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</si>
  <si>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個別排水処理事業での浄化槽整備は、平成14年度から整備が始まり古いもので設置から22年程度が経過している。浄化槽本体の耐用年数は28年であることから、今後数年は浄化槽本体について更新等は不要であり、ブロワー交換等の維持管理が主になると想定している。</t>
    <phoneticPr fontId="4"/>
  </si>
  <si>
    <r>
      <t xml:space="preserve">　当該事業は市民生活の根幹にかかわる社会インフラであり高額な投資を要するが、下水道事業や農業集落排水事業との公平性の観点からも使用料金の値上げは困難である。そのため汚水処理原価が高く、経費回収率が低い傾向は今後も続くものと思われる。
　当該事業においては必ずしも経営面で健全であるとはいえないが、効率的な維持管理に努め、経費節減を図っていかなければならない。
</t>
    </r>
    <r>
      <rPr>
        <sz val="9"/>
        <color rgb="FFFF0000"/>
        <rFont val="ＭＳ ゴシック"/>
        <family val="3"/>
        <charset val="128"/>
      </rPr>
      <t>　人材確保については、3～5年で人事異動があり、公営企業に精通した職員確保が困難な状況であるため、事務マニュアルの整備や、各種研修等を通じて対応していく。</t>
    </r>
    <r>
      <rPr>
        <sz val="9"/>
        <color theme="1"/>
        <rFont val="ＭＳ ゴシック"/>
        <family val="3"/>
        <charset val="128"/>
      </rPr>
      <t xml:space="preserve">
　なお、経営戦略は前回改定を行った令和2年度から5年目を迎えたため、令和6年度に改定を行った。今後の厳しい経営環境に対応し安定的に事業を継続していくため、「経営基盤の強化」「老朽化対策の推進」「危機管理体制の強化」を経営の基本方針として取り組んでいくこととしている。また、改定経営戦略では令和11年度を目途に料金改定を行うこととしており、人口減少に伴う料金収入減や、近年の物価高騰等の影響を見込んだ料金改定を検討することとしている。</t>
    </r>
    <phoneticPr fontId="4"/>
  </si>
  <si>
    <r>
      <t>　経常収支比率は100％を達成しているものの、経費回収率が34.73％と低い。使用料単価を下水道事業や農業集落排水事業と統一していること、また、浄化槽ブロワーの電気代相当額減免を行っていることもあり、使用料収入では汚水処理費（主に保守管理委託料）の半分程度しか賄えていない。さらに個別排水処理事業で整備した地区が下水道区域や農業集落排水区域に比べ少人数世帯が多く使用水量が少ないため汚水処理原価も高くなっており、これは、類似団体と比べてもその傾向が一層強いことがわかる。
　</t>
    </r>
    <r>
      <rPr>
        <sz val="10.5"/>
        <color rgb="FFFF0000"/>
        <rFont val="ＭＳ ゴシック"/>
        <family val="3"/>
        <charset val="128"/>
      </rPr>
      <t>累積欠損金比率は0％であるが、人口減少に伴う使用料収入の減少傾向や物価高騰等に伴う維持管理費の増加傾向に今後も注意が必要である。</t>
    </r>
    <r>
      <rPr>
        <sz val="10.5"/>
        <color theme="1"/>
        <rFont val="ＭＳ ゴシック"/>
        <family val="3"/>
        <charset val="128"/>
      </rPr>
      <t xml:space="preserve">
　流動比率は赤字事業の補填のために一般会計繰入金（基準外）を分配する処理を行ったことにより、高い数値を示している。
　</t>
    </r>
    <r>
      <rPr>
        <sz val="10.5"/>
        <color rgb="FFFF0000"/>
        <rFont val="ＭＳ ゴシック"/>
        <family val="3"/>
        <charset val="128"/>
      </rPr>
      <t>施設利用率について、市が設置した浄化槽は建物の延べ床面積に応じて5人槽から50人槽であるところ、5人未満の世帯であっても5人槽の設置となること、また、人口減少（世帯人員の減少）に伴い施設が過大スペックとなっていることが率が低くなっている要因である。</t>
    </r>
    <r>
      <rPr>
        <sz val="10.5"/>
        <color theme="1"/>
        <rFont val="ＭＳ ゴシック"/>
        <family val="3"/>
        <charset val="128"/>
      </rPr>
      <t xml:space="preserve">
　企業債残高対事業規模比率については、今後、浄化槽の新規設置は特定地域生活排水処理事業により実施するため企業債の新規借入を行わず、企業債残高は減少していくため比率は下がっていく見込みである。
　水洗化率は100％であり整備・接続は完了しているが、施設利用率は34.65％と低い状況である。今後も人口減少によりこの傾向が続くと予想される。</t>
    </r>
    <rPh sb="470" eb="471">
      <t>リツ</t>
    </rPh>
    <rPh sb="472" eb="473">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</si>
</sst>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color rgb="FFFF0000"/>
      <name val="ＭＳ ゴシック"/>
      <family val="3"/>
      <charset val="128"/>
    </font>
    <font>
      <sz val="10.5"/>
      <color theme="1"/>
      <name val="ＭＳ ゴシック"/>
      <family val="3"/>
      <charset val="128"/>
    </font>
    <font>
      <sz val="10.5"/>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FD-4A59-92B5-9A9864A4044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8FD-4A59-92B5-9A9864A4044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39.18</c:v>
                </c:pt>
                <c:pt idx="1">
                  <c:v>51.25</c:v>
                </c:pt>
                <c:pt idx="2">
                  <c:v>37.619999999999997</c:v>
                </c:pt>
                <c:pt idx="3">
                  <c:v>34.65</c:v>
                </c:pt>
                <c:pt idx="4">
                  <c:v>34.65</c:v>
                </c:pt>
              </c:numCache>
            </c:numRef>
          </c:val>
          <c:extLst>
            <c:ext xmlns:c16="http://schemas.microsoft.com/office/drawing/2014/chart" uri="{C3380CC4-5D6E-409C-BE32-E72D297353CC}">
              <c16:uniqueId val="{00000000-25C6-4167-9E28-5AB406E05E7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25C6-4167-9E28-5AB406E05E7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3C7-47CE-A622-AEC5A398E2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23C7-47CE-A622-AEC5A398E2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104.23</c:v>
                </c:pt>
                <c:pt idx="1">
                  <c:v>100.44</c:v>
                </c:pt>
                <c:pt idx="2">
                  <c:v>100</c:v>
                </c:pt>
                <c:pt idx="3">
                  <c:v>100</c:v>
                </c:pt>
                <c:pt idx="4">
                  <c:v>107.76</c:v>
                </c:pt>
              </c:numCache>
            </c:numRef>
          </c:val>
          <c:extLst>
            <c:ext xmlns:c16="http://schemas.microsoft.com/office/drawing/2014/chart" uri="{C3380CC4-5D6E-409C-BE32-E72D297353CC}">
              <c16:uniqueId val="{00000000-AA67-47C1-AB97-4279F2A2B0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96.48</c:v>
                </c:pt>
                <c:pt idx="4">
                  <c:v>100.84</c:v>
                </c:pt>
              </c:numCache>
            </c:numRef>
          </c:val>
          <c:smooth val="0"/>
          <c:extLst>
            <c:ext xmlns:c16="http://schemas.microsoft.com/office/drawing/2014/chart" uri="{C3380CC4-5D6E-409C-BE32-E72D297353CC}">
              <c16:uniqueId val="{00000001-AA67-47C1-AB97-4279F2A2B0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9.0399999999999991</c:v>
                </c:pt>
                <c:pt idx="1">
                  <c:v>13.55</c:v>
                </c:pt>
                <c:pt idx="2">
                  <c:v>18.059999999999999</c:v>
                </c:pt>
                <c:pt idx="3">
                  <c:v>22.52</c:v>
                </c:pt>
                <c:pt idx="4">
                  <c:v>27.02</c:v>
                </c:pt>
              </c:numCache>
            </c:numRef>
          </c:val>
          <c:extLst>
            <c:ext xmlns:c16="http://schemas.microsoft.com/office/drawing/2014/chart" uri="{C3380CC4-5D6E-409C-BE32-E72D297353CC}">
              <c16:uniqueId val="{00000000-B8BD-4BE8-ABB9-C7C55E78253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39.700000000000003</c:v>
                </c:pt>
                <c:pt idx="4">
                  <c:v>39.79</c:v>
                </c:pt>
              </c:numCache>
            </c:numRef>
          </c:val>
          <c:smooth val="0"/>
          <c:extLst>
            <c:ext xmlns:c16="http://schemas.microsoft.com/office/drawing/2014/chart" uri="{C3380CC4-5D6E-409C-BE32-E72D297353CC}">
              <c16:uniqueId val="{00000001-B8BD-4BE8-ABB9-C7C55E78253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15-4DD4-A01A-E3900C2100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815-4DD4-A01A-E3900C2100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35-4807-A722-DFC135FF9F3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4E35-4807-A722-DFC135FF9F3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197.92</c:v>
                </c:pt>
                <c:pt idx="1">
                  <c:v>252.72</c:v>
                </c:pt>
                <c:pt idx="2">
                  <c:v>296.32</c:v>
                </c:pt>
                <c:pt idx="3">
                  <c:v>358.59</c:v>
                </c:pt>
                <c:pt idx="4">
                  <c:v>411.38</c:v>
                </c:pt>
              </c:numCache>
            </c:numRef>
          </c:val>
          <c:extLst>
            <c:ext xmlns:c16="http://schemas.microsoft.com/office/drawing/2014/chart" uri="{C3380CC4-5D6E-409C-BE32-E72D297353CC}">
              <c16:uniqueId val="{00000000-CBDE-4736-BBB0-0E8D39F1146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132.16</c:v>
                </c:pt>
                <c:pt idx="4">
                  <c:v>113.41</c:v>
                </c:pt>
              </c:numCache>
            </c:numRef>
          </c:val>
          <c:smooth val="0"/>
          <c:extLst>
            <c:ext xmlns:c16="http://schemas.microsoft.com/office/drawing/2014/chart" uri="{C3380CC4-5D6E-409C-BE32-E72D297353CC}">
              <c16:uniqueId val="{00000001-CBDE-4736-BBB0-0E8D39F1146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1031.93</c:v>
                </c:pt>
                <c:pt idx="1">
                  <c:v>917.92</c:v>
                </c:pt>
                <c:pt idx="2">
                  <c:v>918.38</c:v>
                </c:pt>
                <c:pt idx="3">
                  <c:v>968.96</c:v>
                </c:pt>
                <c:pt idx="4">
                  <c:v>844.28</c:v>
                </c:pt>
              </c:numCache>
            </c:numRef>
          </c:val>
          <c:extLst>
            <c:ext xmlns:c16="http://schemas.microsoft.com/office/drawing/2014/chart" uri="{C3380CC4-5D6E-409C-BE32-E72D297353CC}">
              <c16:uniqueId val="{00000000-53AD-4C02-892C-DBFBC2E2952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53AD-4C02-892C-DBFBC2E2952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38.53</c:v>
                </c:pt>
                <c:pt idx="1">
                  <c:v>39.049999999999997</c:v>
                </c:pt>
                <c:pt idx="2">
                  <c:v>36.94</c:v>
                </c:pt>
                <c:pt idx="3">
                  <c:v>33.31</c:v>
                </c:pt>
                <c:pt idx="4">
                  <c:v>34.729999999999997</c:v>
                </c:pt>
              </c:numCache>
            </c:numRef>
          </c:val>
          <c:extLst>
            <c:ext xmlns:c16="http://schemas.microsoft.com/office/drawing/2014/chart" uri="{C3380CC4-5D6E-409C-BE32-E72D297353CC}">
              <c16:uniqueId val="{00000000-6CB6-46E8-9F30-6ECF14EFE36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6CB6-46E8-9F30-6ECF14EFE36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366.69</c:v>
                </c:pt>
                <c:pt idx="1">
                  <c:v>356.67</c:v>
                </c:pt>
                <c:pt idx="2">
                  <c:v>378.17</c:v>
                </c:pt>
                <c:pt idx="3">
                  <c:v>399.15</c:v>
                </c:pt>
                <c:pt idx="4">
                  <c:v>405</c:v>
                </c:pt>
              </c:numCache>
            </c:numRef>
          </c:val>
          <c:extLst>
            <c:ext xmlns:c16="http://schemas.microsoft.com/office/drawing/2014/chart" uri="{C3380CC4-5D6E-409C-BE32-E72D297353CC}">
              <c16:uniqueId val="{00000000-9DBA-424D-8481-FB1B7CAF149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9DBA-424D-8481-FB1B7CAF149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V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南魚沼市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個別排水処理</v>
      </c>
      <c r="Q8" s="39"/>
      <c r="R8" s="39"/>
      <c r="S8" s="39"/>
      <c r="T8" s="39"/>
      <c r="U8" s="39"/>
      <c r="V8" s="39"/>
      <c r="W8" s="39" t="str">
        <f>データ!L6</f>
        <v>L2</v>
      </c>
      <c r="X8" s="39"/>
      <c r="Y8" s="39"/>
      <c r="Z8" s="39"/>
      <c r="AA8" s="39"/>
      <c r="AB8" s="39"/>
      <c r="AC8" s="39"/>
      <c r="AD8" s="40" t="str">
        <f>データ!$M$6</f>
        <v>非設置</v>
      </c>
      <c r="AE8" s="40"/>
      <c r="AF8" s="40"/>
      <c r="AG8" s="40"/>
      <c r="AH8" s="40"/>
      <c r="AI8" s="40"/>
      <c r="AJ8" s="40"/>
      <c r="AK8" s="3"/>
      <c r="AL8" s="41">
        <f>データ!S6</f>
        <v>52376</v>
      </c>
      <c r="AM8" s="41"/>
      <c r="AN8" s="41"/>
      <c r="AO8" s="41"/>
      <c r="AP8" s="41"/>
      <c r="AQ8" s="41"/>
      <c r="AR8" s="41"/>
      <c r="AS8" s="41"/>
      <c r="AT8" s="34">
        <f>データ!T6</f>
        <v>584.54999999999995</v>
      </c>
      <c r="AU8" s="34"/>
      <c r="AV8" s="34"/>
      <c r="AW8" s="34"/>
      <c r="AX8" s="34"/>
      <c r="AY8" s="34"/>
      <c r="AZ8" s="34"/>
      <c r="BA8" s="34"/>
      <c r="BB8" s="34">
        <f>データ!U6</f>
        <v>89.6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71.62</v>
      </c>
      <c r="J10" s="34"/>
      <c r="K10" s="34"/>
      <c r="L10" s="34"/>
      <c r="M10" s="34"/>
      <c r="N10" s="34"/>
      <c r="O10" s="34"/>
      <c r="P10" s="34">
        <f>データ!P6</f>
        <v>0.28000000000000003</v>
      </c>
      <c r="Q10" s="34"/>
      <c r="R10" s="34"/>
      <c r="S10" s="34"/>
      <c r="T10" s="34"/>
      <c r="U10" s="34"/>
      <c r="V10" s="34"/>
      <c r="W10" s="34">
        <f>データ!Q6</f>
        <v>100</v>
      </c>
      <c r="X10" s="34"/>
      <c r="Y10" s="34"/>
      <c r="Z10" s="34"/>
      <c r="AA10" s="34"/>
      <c r="AB10" s="34"/>
      <c r="AC10" s="34"/>
      <c r="AD10" s="41">
        <f>データ!R6</f>
        <v>3845</v>
      </c>
      <c r="AE10" s="41"/>
      <c r="AF10" s="41"/>
      <c r="AG10" s="41"/>
      <c r="AH10" s="41"/>
      <c r="AI10" s="41"/>
      <c r="AJ10" s="41"/>
      <c r="AK10" s="2"/>
      <c r="AL10" s="41">
        <f>データ!V6</f>
        <v>147</v>
      </c>
      <c r="AM10" s="41"/>
      <c r="AN10" s="41"/>
      <c r="AO10" s="41"/>
      <c r="AP10" s="41"/>
      <c r="AQ10" s="41"/>
      <c r="AR10" s="41"/>
      <c r="AS10" s="41"/>
      <c r="AT10" s="34">
        <f>データ!W6</f>
        <v>0.09</v>
      </c>
      <c r="AU10" s="34"/>
      <c r="AV10" s="34"/>
      <c r="AW10" s="34"/>
      <c r="AX10" s="34"/>
      <c r="AY10" s="34"/>
      <c r="AZ10" s="34"/>
      <c r="BA10" s="34"/>
      <c r="BB10" s="34">
        <f>データ!X6</f>
        <v>1633.33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5" t="s">
        <v>115</v>
      </c>
      <c r="BM16" s="86"/>
      <c r="BN16" s="86"/>
      <c r="BO16" s="86"/>
      <c r="BP16" s="86"/>
      <c r="BQ16" s="86"/>
      <c r="BR16" s="86"/>
      <c r="BS16" s="86"/>
      <c r="BT16" s="86"/>
      <c r="BU16" s="86"/>
      <c r="BV16" s="86"/>
      <c r="BW16" s="86"/>
      <c r="BX16" s="86"/>
      <c r="BY16" s="86"/>
      <c r="BZ16" s="8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5"/>
      <c r="BM17" s="86"/>
      <c r="BN17" s="86"/>
      <c r="BO17" s="86"/>
      <c r="BP17" s="86"/>
      <c r="BQ17" s="86"/>
      <c r="BR17" s="86"/>
      <c r="BS17" s="86"/>
      <c r="BT17" s="86"/>
      <c r="BU17" s="86"/>
      <c r="BV17" s="86"/>
      <c r="BW17" s="86"/>
      <c r="BX17" s="86"/>
      <c r="BY17" s="86"/>
      <c r="BZ17" s="8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5"/>
      <c r="BM18" s="86"/>
      <c r="BN18" s="86"/>
      <c r="BO18" s="86"/>
      <c r="BP18" s="86"/>
      <c r="BQ18" s="86"/>
      <c r="BR18" s="86"/>
      <c r="BS18" s="86"/>
      <c r="BT18" s="86"/>
      <c r="BU18" s="86"/>
      <c r="BV18" s="86"/>
      <c r="BW18" s="86"/>
      <c r="BX18" s="86"/>
      <c r="BY18" s="86"/>
      <c r="BZ18" s="8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5"/>
      <c r="BM19" s="86"/>
      <c r="BN19" s="86"/>
      <c r="BO19" s="86"/>
      <c r="BP19" s="86"/>
      <c r="BQ19" s="86"/>
      <c r="BR19" s="86"/>
      <c r="BS19" s="86"/>
      <c r="BT19" s="86"/>
      <c r="BU19" s="86"/>
      <c r="BV19" s="86"/>
      <c r="BW19" s="86"/>
      <c r="BX19" s="86"/>
      <c r="BY19" s="86"/>
      <c r="BZ19" s="8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5"/>
      <c r="BM20" s="86"/>
      <c r="BN20" s="86"/>
      <c r="BO20" s="86"/>
      <c r="BP20" s="86"/>
      <c r="BQ20" s="86"/>
      <c r="BR20" s="86"/>
      <c r="BS20" s="86"/>
      <c r="BT20" s="86"/>
      <c r="BU20" s="86"/>
      <c r="BV20" s="86"/>
      <c r="BW20" s="86"/>
      <c r="BX20" s="86"/>
      <c r="BY20" s="86"/>
      <c r="BZ20" s="8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5"/>
      <c r="BM21" s="86"/>
      <c r="BN21" s="86"/>
      <c r="BO21" s="86"/>
      <c r="BP21" s="86"/>
      <c r="BQ21" s="86"/>
      <c r="BR21" s="86"/>
      <c r="BS21" s="86"/>
      <c r="BT21" s="86"/>
      <c r="BU21" s="86"/>
      <c r="BV21" s="86"/>
      <c r="BW21" s="86"/>
      <c r="BX21" s="86"/>
      <c r="BY21" s="86"/>
      <c r="BZ21" s="8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5"/>
      <c r="BM22" s="86"/>
      <c r="BN22" s="86"/>
      <c r="BO22" s="86"/>
      <c r="BP22" s="86"/>
      <c r="BQ22" s="86"/>
      <c r="BR22" s="86"/>
      <c r="BS22" s="86"/>
      <c r="BT22" s="86"/>
      <c r="BU22" s="86"/>
      <c r="BV22" s="86"/>
      <c r="BW22" s="86"/>
      <c r="BX22" s="86"/>
      <c r="BY22" s="86"/>
      <c r="BZ22" s="8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5"/>
      <c r="BM23" s="86"/>
      <c r="BN23" s="86"/>
      <c r="BO23" s="86"/>
      <c r="BP23" s="86"/>
      <c r="BQ23" s="86"/>
      <c r="BR23" s="86"/>
      <c r="BS23" s="86"/>
      <c r="BT23" s="86"/>
      <c r="BU23" s="86"/>
      <c r="BV23" s="86"/>
      <c r="BW23" s="86"/>
      <c r="BX23" s="86"/>
      <c r="BY23" s="86"/>
      <c r="BZ23" s="8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5"/>
      <c r="BM24" s="86"/>
      <c r="BN24" s="86"/>
      <c r="BO24" s="86"/>
      <c r="BP24" s="86"/>
      <c r="BQ24" s="86"/>
      <c r="BR24" s="86"/>
      <c r="BS24" s="86"/>
      <c r="BT24" s="86"/>
      <c r="BU24" s="86"/>
      <c r="BV24" s="86"/>
      <c r="BW24" s="86"/>
      <c r="BX24" s="86"/>
      <c r="BY24" s="86"/>
      <c r="BZ24" s="8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5"/>
      <c r="BM25" s="86"/>
      <c r="BN25" s="86"/>
      <c r="BO25" s="86"/>
      <c r="BP25" s="86"/>
      <c r="BQ25" s="86"/>
      <c r="BR25" s="86"/>
      <c r="BS25" s="86"/>
      <c r="BT25" s="86"/>
      <c r="BU25" s="86"/>
      <c r="BV25" s="86"/>
      <c r="BW25" s="86"/>
      <c r="BX25" s="86"/>
      <c r="BY25" s="86"/>
      <c r="BZ25" s="8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5"/>
      <c r="BM26" s="86"/>
      <c r="BN26" s="86"/>
      <c r="BO26" s="86"/>
      <c r="BP26" s="86"/>
      <c r="BQ26" s="86"/>
      <c r="BR26" s="86"/>
      <c r="BS26" s="86"/>
      <c r="BT26" s="86"/>
      <c r="BU26" s="86"/>
      <c r="BV26" s="86"/>
      <c r="BW26" s="86"/>
      <c r="BX26" s="86"/>
      <c r="BY26" s="86"/>
      <c r="BZ26" s="8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5"/>
      <c r="BM27" s="86"/>
      <c r="BN27" s="86"/>
      <c r="BO27" s="86"/>
      <c r="BP27" s="86"/>
      <c r="BQ27" s="86"/>
      <c r="BR27" s="86"/>
      <c r="BS27" s="86"/>
      <c r="BT27" s="86"/>
      <c r="BU27" s="86"/>
      <c r="BV27" s="86"/>
      <c r="BW27" s="86"/>
      <c r="BX27" s="86"/>
      <c r="BY27" s="86"/>
      <c r="BZ27" s="8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5"/>
      <c r="BM28" s="86"/>
      <c r="BN28" s="86"/>
      <c r="BO28" s="86"/>
      <c r="BP28" s="86"/>
      <c r="BQ28" s="86"/>
      <c r="BR28" s="86"/>
      <c r="BS28" s="86"/>
      <c r="BT28" s="86"/>
      <c r="BU28" s="86"/>
      <c r="BV28" s="86"/>
      <c r="BW28" s="86"/>
      <c r="BX28" s="86"/>
      <c r="BY28" s="86"/>
      <c r="BZ28" s="8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5"/>
      <c r="BM29" s="86"/>
      <c r="BN29" s="86"/>
      <c r="BO29" s="86"/>
      <c r="BP29" s="86"/>
      <c r="BQ29" s="86"/>
      <c r="BR29" s="86"/>
      <c r="BS29" s="86"/>
      <c r="BT29" s="86"/>
      <c r="BU29" s="86"/>
      <c r="BV29" s="86"/>
      <c r="BW29" s="86"/>
      <c r="BX29" s="86"/>
      <c r="BY29" s="86"/>
      <c r="BZ29" s="8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5"/>
      <c r="BM30" s="86"/>
      <c r="BN30" s="86"/>
      <c r="BO30" s="86"/>
      <c r="BP30" s="86"/>
      <c r="BQ30" s="86"/>
      <c r="BR30" s="86"/>
      <c r="BS30" s="86"/>
      <c r="BT30" s="86"/>
      <c r="BU30" s="86"/>
      <c r="BV30" s="86"/>
      <c r="BW30" s="86"/>
      <c r="BX30" s="86"/>
      <c r="BY30" s="86"/>
      <c r="BZ30" s="8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5"/>
      <c r="BM31" s="86"/>
      <c r="BN31" s="86"/>
      <c r="BO31" s="86"/>
      <c r="BP31" s="86"/>
      <c r="BQ31" s="86"/>
      <c r="BR31" s="86"/>
      <c r="BS31" s="86"/>
      <c r="BT31" s="86"/>
      <c r="BU31" s="86"/>
      <c r="BV31" s="86"/>
      <c r="BW31" s="86"/>
      <c r="BX31" s="86"/>
      <c r="BY31" s="86"/>
      <c r="BZ31" s="8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5"/>
      <c r="BM32" s="86"/>
      <c r="BN32" s="86"/>
      <c r="BO32" s="86"/>
      <c r="BP32" s="86"/>
      <c r="BQ32" s="86"/>
      <c r="BR32" s="86"/>
      <c r="BS32" s="86"/>
      <c r="BT32" s="86"/>
      <c r="BU32" s="86"/>
      <c r="BV32" s="86"/>
      <c r="BW32" s="86"/>
      <c r="BX32" s="86"/>
      <c r="BY32" s="86"/>
      <c r="BZ32" s="8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5"/>
      <c r="BM33" s="86"/>
      <c r="BN33" s="86"/>
      <c r="BO33" s="86"/>
      <c r="BP33" s="86"/>
      <c r="BQ33" s="86"/>
      <c r="BR33" s="86"/>
      <c r="BS33" s="86"/>
      <c r="BT33" s="86"/>
      <c r="BU33" s="86"/>
      <c r="BV33" s="86"/>
      <c r="BW33" s="86"/>
      <c r="BX33" s="86"/>
      <c r="BY33" s="86"/>
      <c r="BZ33" s="8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5"/>
      <c r="BM34" s="86"/>
      <c r="BN34" s="86"/>
      <c r="BO34" s="86"/>
      <c r="BP34" s="86"/>
      <c r="BQ34" s="86"/>
      <c r="BR34" s="86"/>
      <c r="BS34" s="86"/>
      <c r="BT34" s="86"/>
      <c r="BU34" s="86"/>
      <c r="BV34" s="86"/>
      <c r="BW34" s="86"/>
      <c r="BX34" s="86"/>
      <c r="BY34" s="86"/>
      <c r="BZ34" s="8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5"/>
      <c r="BM35" s="86"/>
      <c r="BN35" s="86"/>
      <c r="BO35" s="86"/>
      <c r="BP35" s="86"/>
      <c r="BQ35" s="86"/>
      <c r="BR35" s="86"/>
      <c r="BS35" s="86"/>
      <c r="BT35" s="86"/>
      <c r="BU35" s="86"/>
      <c r="BV35" s="86"/>
      <c r="BW35" s="86"/>
      <c r="BX35" s="86"/>
      <c r="BY35" s="86"/>
      <c r="BZ35" s="8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5"/>
      <c r="BM36" s="86"/>
      <c r="BN36" s="86"/>
      <c r="BO36" s="86"/>
      <c r="BP36" s="86"/>
      <c r="BQ36" s="86"/>
      <c r="BR36" s="86"/>
      <c r="BS36" s="86"/>
      <c r="BT36" s="86"/>
      <c r="BU36" s="86"/>
      <c r="BV36" s="86"/>
      <c r="BW36" s="86"/>
      <c r="BX36" s="86"/>
      <c r="BY36" s="86"/>
      <c r="BZ36" s="8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5"/>
      <c r="BM37" s="86"/>
      <c r="BN37" s="86"/>
      <c r="BO37" s="86"/>
      <c r="BP37" s="86"/>
      <c r="BQ37" s="86"/>
      <c r="BR37" s="86"/>
      <c r="BS37" s="86"/>
      <c r="BT37" s="86"/>
      <c r="BU37" s="86"/>
      <c r="BV37" s="86"/>
      <c r="BW37" s="86"/>
      <c r="BX37" s="86"/>
      <c r="BY37" s="86"/>
      <c r="BZ37" s="8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5"/>
      <c r="BM38" s="86"/>
      <c r="BN38" s="86"/>
      <c r="BO38" s="86"/>
      <c r="BP38" s="86"/>
      <c r="BQ38" s="86"/>
      <c r="BR38" s="86"/>
      <c r="BS38" s="86"/>
      <c r="BT38" s="86"/>
      <c r="BU38" s="86"/>
      <c r="BV38" s="86"/>
      <c r="BW38" s="86"/>
      <c r="BX38" s="86"/>
      <c r="BY38" s="86"/>
      <c r="BZ38" s="8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5"/>
      <c r="BM39" s="86"/>
      <c r="BN39" s="86"/>
      <c r="BO39" s="86"/>
      <c r="BP39" s="86"/>
      <c r="BQ39" s="86"/>
      <c r="BR39" s="86"/>
      <c r="BS39" s="86"/>
      <c r="BT39" s="86"/>
      <c r="BU39" s="86"/>
      <c r="BV39" s="86"/>
      <c r="BW39" s="86"/>
      <c r="BX39" s="86"/>
      <c r="BY39" s="86"/>
      <c r="BZ39" s="8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5"/>
      <c r="BM40" s="86"/>
      <c r="BN40" s="86"/>
      <c r="BO40" s="86"/>
      <c r="BP40" s="86"/>
      <c r="BQ40" s="86"/>
      <c r="BR40" s="86"/>
      <c r="BS40" s="86"/>
      <c r="BT40" s="86"/>
      <c r="BU40" s="86"/>
      <c r="BV40" s="86"/>
      <c r="BW40" s="86"/>
      <c r="BX40" s="86"/>
      <c r="BY40" s="86"/>
      <c r="BZ40" s="8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5"/>
      <c r="BM41" s="86"/>
      <c r="BN41" s="86"/>
      <c r="BO41" s="86"/>
      <c r="BP41" s="86"/>
      <c r="BQ41" s="86"/>
      <c r="BR41" s="86"/>
      <c r="BS41" s="86"/>
      <c r="BT41" s="86"/>
      <c r="BU41" s="86"/>
      <c r="BV41" s="86"/>
      <c r="BW41" s="86"/>
      <c r="BX41" s="86"/>
      <c r="BY41" s="86"/>
      <c r="BZ41" s="8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5"/>
      <c r="BM42" s="86"/>
      <c r="BN42" s="86"/>
      <c r="BO42" s="86"/>
      <c r="BP42" s="86"/>
      <c r="BQ42" s="86"/>
      <c r="BR42" s="86"/>
      <c r="BS42" s="86"/>
      <c r="BT42" s="86"/>
      <c r="BU42" s="86"/>
      <c r="BV42" s="86"/>
      <c r="BW42" s="86"/>
      <c r="BX42" s="86"/>
      <c r="BY42" s="86"/>
      <c r="BZ42" s="8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5"/>
      <c r="BM43" s="86"/>
      <c r="BN43" s="86"/>
      <c r="BO43" s="86"/>
      <c r="BP43" s="86"/>
      <c r="BQ43" s="86"/>
      <c r="BR43" s="86"/>
      <c r="BS43" s="86"/>
      <c r="BT43" s="86"/>
      <c r="BU43" s="86"/>
      <c r="BV43" s="86"/>
      <c r="BW43" s="86"/>
      <c r="BX43" s="86"/>
      <c r="BY43" s="86"/>
      <c r="BZ43" s="8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8"/>
      <c r="BM44" s="89"/>
      <c r="BN44" s="89"/>
      <c r="BO44" s="89"/>
      <c r="BP44" s="89"/>
      <c r="BQ44" s="89"/>
      <c r="BR44" s="89"/>
      <c r="BS44" s="89"/>
      <c r="BT44" s="89"/>
      <c r="BU44" s="89"/>
      <c r="BV44" s="89"/>
      <c r="BW44" s="89"/>
      <c r="BX44" s="89"/>
      <c r="BY44" s="89"/>
      <c r="BZ44" s="9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woy4juBpp5heUYylpRIaDqBbOJECm8mkIPpBJRBOX4ecz85Taqa/2GIo/RaU7EjnHiXpqmMuRtbHohqYQKolBw==" saltValue="MS3cJmGDLOB4QPAT2mDA6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152269</v>
      </c>
      <c r="D6" s="19">
        <f t="shared" si="3"/>
        <v>46</v>
      </c>
      <c r="E6" s="19">
        <f t="shared" si="3"/>
        <v>18</v>
      </c>
      <c r="F6" s="19">
        <f t="shared" si="3"/>
        <v>1</v>
      </c>
      <c r="G6" s="19">
        <f t="shared" si="3"/>
        <v>0</v>
      </c>
      <c r="H6" s="19" t="str">
        <f t="shared" si="3"/>
        <v>新潟県　南魚沼市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71.62</v>
      </c>
      <c r="P6" s="20">
        <f t="shared" si="3"/>
        <v>0.28000000000000003</v>
      </c>
      <c r="Q6" s="20">
        <f t="shared" si="3"/>
        <v>100</v>
      </c>
      <c r="R6" s="20">
        <f t="shared" si="3"/>
        <v>3845</v>
      </c>
      <c r="S6" s="20">
        <f t="shared" si="3"/>
        <v>52376</v>
      </c>
      <c r="T6" s="20">
        <f t="shared" si="3"/>
        <v>584.54999999999995</v>
      </c>
      <c r="U6" s="20">
        <f t="shared" si="3"/>
        <v>89.6</v>
      </c>
      <c r="V6" s="20">
        <f t="shared" si="3"/>
        <v>147</v>
      </c>
      <c r="W6" s="20">
        <f t="shared" si="3"/>
        <v>0.09</v>
      </c>
      <c r="X6" s="20">
        <f t="shared" si="3"/>
        <v>1633.33</v>
      </c>
      <c r="Y6" s="21">
        <f>IF(Y7="",NA(),Y7)</f>
        <v>104.23</v>
      </c>
      <c r="Z6" s="21">
        <f t="shared" ref="Z6:AH6" si="4">IF(Z7="",NA(),Z7)</f>
        <v>100.44</v>
      </c>
      <c r="AA6" s="21">
        <f t="shared" si="4"/>
        <v>100</v>
      </c>
      <c r="AB6" s="21">
        <f t="shared" si="4"/>
        <v>100</v>
      </c>
      <c r="AC6" s="21">
        <f t="shared" si="4"/>
        <v>107.76</v>
      </c>
      <c r="AD6" s="21">
        <f t="shared" si="4"/>
        <v>96.14</v>
      </c>
      <c r="AE6" s="21">
        <f t="shared" si="4"/>
        <v>95.6</v>
      </c>
      <c r="AF6" s="21">
        <f t="shared" si="4"/>
        <v>93.57</v>
      </c>
      <c r="AG6" s="21">
        <f t="shared" si="4"/>
        <v>96.48</v>
      </c>
      <c r="AH6" s="21">
        <f t="shared" si="4"/>
        <v>100.84</v>
      </c>
      <c r="AI6" s="20" t="str">
        <f>IF(AI7="","",IF(AI7="-","【-】","【"&amp;SUBSTITUTE(TEXT(AI7,"#,##0.00"),"-","△")&amp;"】"))</f>
        <v>【100.11】</v>
      </c>
      <c r="AJ6" s="20">
        <f>IF(AJ7="",NA(),AJ7)</f>
        <v>0</v>
      </c>
      <c r="AK6" s="20">
        <f t="shared" ref="AK6:AS6" si="5">IF(AK7="",NA(),AK7)</f>
        <v>0</v>
      </c>
      <c r="AL6" s="20">
        <f t="shared" si="5"/>
        <v>0</v>
      </c>
      <c r="AM6" s="20">
        <f t="shared" si="5"/>
        <v>0</v>
      </c>
      <c r="AN6" s="20">
        <f t="shared" si="5"/>
        <v>0</v>
      </c>
      <c r="AO6" s="21">
        <f t="shared" si="5"/>
        <v>237</v>
      </c>
      <c r="AP6" s="21">
        <f t="shared" si="5"/>
        <v>257.23</v>
      </c>
      <c r="AQ6" s="21">
        <f t="shared" si="5"/>
        <v>293.54000000000002</v>
      </c>
      <c r="AR6" s="21">
        <f t="shared" si="5"/>
        <v>224.6</v>
      </c>
      <c r="AS6" s="21">
        <f t="shared" si="5"/>
        <v>135.16999999999999</v>
      </c>
      <c r="AT6" s="20" t="str">
        <f>IF(AT7="","",IF(AT7="-","【-】","【"&amp;SUBSTITUTE(TEXT(AT7,"#,##0.00"),"-","△")&amp;"】"))</f>
        <v>【144.34】</v>
      </c>
      <c r="AU6" s="21">
        <f>IF(AU7="",NA(),AU7)</f>
        <v>197.92</v>
      </c>
      <c r="AV6" s="21">
        <f t="shared" ref="AV6:BD6" si="6">IF(AV7="",NA(),AV7)</f>
        <v>252.72</v>
      </c>
      <c r="AW6" s="21">
        <f t="shared" si="6"/>
        <v>296.32</v>
      </c>
      <c r="AX6" s="21">
        <f t="shared" si="6"/>
        <v>358.59</v>
      </c>
      <c r="AY6" s="21">
        <f t="shared" si="6"/>
        <v>411.38</v>
      </c>
      <c r="AZ6" s="21">
        <f t="shared" si="6"/>
        <v>135.35</v>
      </c>
      <c r="BA6" s="21">
        <f t="shared" si="6"/>
        <v>150.91999999999999</v>
      </c>
      <c r="BB6" s="21">
        <f t="shared" si="6"/>
        <v>151.72</v>
      </c>
      <c r="BC6" s="21">
        <f t="shared" si="6"/>
        <v>132.16</v>
      </c>
      <c r="BD6" s="21">
        <f t="shared" si="6"/>
        <v>113.41</v>
      </c>
      <c r="BE6" s="20" t="str">
        <f>IF(BE7="","",IF(BE7="-","【-】","【"&amp;SUBSTITUTE(TEXT(BE7,"#,##0.00"),"-","△")&amp;"】"))</f>
        <v>【114.26】</v>
      </c>
      <c r="BF6" s="21">
        <f>IF(BF7="",NA(),BF7)</f>
        <v>1031.93</v>
      </c>
      <c r="BG6" s="21">
        <f t="shared" ref="BG6:BO6" si="7">IF(BG7="",NA(),BG7)</f>
        <v>917.92</v>
      </c>
      <c r="BH6" s="21">
        <f t="shared" si="7"/>
        <v>918.38</v>
      </c>
      <c r="BI6" s="21">
        <f t="shared" si="7"/>
        <v>968.96</v>
      </c>
      <c r="BJ6" s="21">
        <f t="shared" si="7"/>
        <v>844.28</v>
      </c>
      <c r="BK6" s="21">
        <f t="shared" si="7"/>
        <v>782.91</v>
      </c>
      <c r="BL6" s="21">
        <f t="shared" si="7"/>
        <v>783.21</v>
      </c>
      <c r="BM6" s="21">
        <f t="shared" si="7"/>
        <v>902.04</v>
      </c>
      <c r="BN6" s="21">
        <f t="shared" si="7"/>
        <v>992.16</v>
      </c>
      <c r="BO6" s="21">
        <f t="shared" si="7"/>
        <v>950.64</v>
      </c>
      <c r="BP6" s="20" t="str">
        <f>IF(BP7="","",IF(BP7="-","【-】","【"&amp;SUBSTITUTE(TEXT(BP7,"#,##0.00"),"-","△")&amp;"】"))</f>
        <v>【876.32】</v>
      </c>
      <c r="BQ6" s="21">
        <f>IF(BQ7="",NA(),BQ7)</f>
        <v>38.53</v>
      </c>
      <c r="BR6" s="21">
        <f t="shared" ref="BR6:BZ6" si="8">IF(BR7="",NA(),BR7)</f>
        <v>39.049999999999997</v>
      </c>
      <c r="BS6" s="21">
        <f t="shared" si="8"/>
        <v>36.94</v>
      </c>
      <c r="BT6" s="21">
        <f t="shared" si="8"/>
        <v>33.31</v>
      </c>
      <c r="BU6" s="21">
        <f t="shared" si="8"/>
        <v>34.729999999999997</v>
      </c>
      <c r="BV6" s="21">
        <f t="shared" si="8"/>
        <v>49.38</v>
      </c>
      <c r="BW6" s="21">
        <f t="shared" si="8"/>
        <v>48.53</v>
      </c>
      <c r="BX6" s="21">
        <f t="shared" si="8"/>
        <v>46.11</v>
      </c>
      <c r="BY6" s="21">
        <f t="shared" si="8"/>
        <v>45.55</v>
      </c>
      <c r="BZ6" s="21">
        <f t="shared" si="8"/>
        <v>38.549999999999997</v>
      </c>
      <c r="CA6" s="20" t="str">
        <f>IF(CA7="","",IF(CA7="-","【-】","【"&amp;SUBSTITUTE(TEXT(CA7,"#,##0.00"),"-","△")&amp;"】"))</f>
        <v>【39.48】</v>
      </c>
      <c r="CB6" s="21">
        <f>IF(CB7="",NA(),CB7)</f>
        <v>366.69</v>
      </c>
      <c r="CC6" s="21">
        <f t="shared" ref="CC6:CK6" si="9">IF(CC7="",NA(),CC7)</f>
        <v>356.67</v>
      </c>
      <c r="CD6" s="21">
        <f t="shared" si="9"/>
        <v>378.17</v>
      </c>
      <c r="CE6" s="21">
        <f t="shared" si="9"/>
        <v>399.15</v>
      </c>
      <c r="CF6" s="21">
        <f t="shared" si="9"/>
        <v>405</v>
      </c>
      <c r="CG6" s="21">
        <f t="shared" si="9"/>
        <v>316.97000000000003</v>
      </c>
      <c r="CH6" s="21">
        <f t="shared" si="9"/>
        <v>326.17</v>
      </c>
      <c r="CI6" s="21">
        <f t="shared" si="9"/>
        <v>336.93</v>
      </c>
      <c r="CJ6" s="21">
        <f t="shared" si="9"/>
        <v>331.17</v>
      </c>
      <c r="CK6" s="21">
        <f t="shared" si="9"/>
        <v>391.34</v>
      </c>
      <c r="CL6" s="20" t="str">
        <f>IF(CL7="","",IF(CL7="-","【-】","【"&amp;SUBSTITUTE(TEXT(CL7,"#,##0.00"),"-","△")&amp;"】"))</f>
        <v>【390.09】</v>
      </c>
      <c r="CM6" s="21">
        <f>IF(CM7="",NA(),CM7)</f>
        <v>39.18</v>
      </c>
      <c r="CN6" s="21">
        <f t="shared" ref="CN6:CV6" si="10">IF(CN7="",NA(),CN7)</f>
        <v>51.25</v>
      </c>
      <c r="CO6" s="21">
        <f t="shared" si="10"/>
        <v>37.619999999999997</v>
      </c>
      <c r="CP6" s="21">
        <f t="shared" si="10"/>
        <v>34.65</v>
      </c>
      <c r="CQ6" s="21">
        <f t="shared" si="10"/>
        <v>34.65</v>
      </c>
      <c r="CR6" s="21">
        <f t="shared" si="10"/>
        <v>46.36</v>
      </c>
      <c r="CS6" s="21">
        <f t="shared" si="10"/>
        <v>46.45</v>
      </c>
      <c r="CT6" s="21">
        <f t="shared" si="10"/>
        <v>45.36</v>
      </c>
      <c r="CU6" s="21">
        <f t="shared" si="10"/>
        <v>45.93</v>
      </c>
      <c r="CV6" s="21">
        <f t="shared" si="10"/>
        <v>44.52</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83.08</v>
      </c>
      <c r="DD6" s="21">
        <f t="shared" si="11"/>
        <v>82.61</v>
      </c>
      <c r="DE6" s="21">
        <f t="shared" si="11"/>
        <v>82.21</v>
      </c>
      <c r="DF6" s="21">
        <f t="shared" si="11"/>
        <v>82.98</v>
      </c>
      <c r="DG6" s="21">
        <f t="shared" si="11"/>
        <v>82.9</v>
      </c>
      <c r="DH6" s="20" t="str">
        <f>IF(DH7="","",IF(DH7="-","【-】","【"&amp;SUBSTITUTE(TEXT(DH7,"#,##0.00"),"-","△")&amp;"】"))</f>
        <v>【82.62】</v>
      </c>
      <c r="DI6" s="21">
        <f>IF(DI7="",NA(),DI7)</f>
        <v>9.0399999999999991</v>
      </c>
      <c r="DJ6" s="21">
        <f t="shared" ref="DJ6:DR6" si="12">IF(DJ7="",NA(),DJ7)</f>
        <v>13.55</v>
      </c>
      <c r="DK6" s="21">
        <f t="shared" si="12"/>
        <v>18.059999999999999</v>
      </c>
      <c r="DL6" s="21">
        <f t="shared" si="12"/>
        <v>22.52</v>
      </c>
      <c r="DM6" s="21">
        <f t="shared" si="12"/>
        <v>27.02</v>
      </c>
      <c r="DN6" s="21">
        <f t="shared" si="12"/>
        <v>33.75</v>
      </c>
      <c r="DO6" s="21">
        <f t="shared" si="12"/>
        <v>36.21</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152269</v>
      </c>
      <c r="D7" s="23">
        <v>46</v>
      </c>
      <c r="E7" s="23">
        <v>18</v>
      </c>
      <c r="F7" s="23">
        <v>1</v>
      </c>
      <c r="G7" s="23">
        <v>0</v>
      </c>
      <c r="H7" s="23" t="s">
        <v>96</v>
      </c>
      <c r="I7" s="23" t="s">
        <v>97</v>
      </c>
      <c r="J7" s="23" t="s">
        <v>98</v>
      </c>
      <c r="K7" s="23" t="s">
        <v>99</v>
      </c>
      <c r="L7" s="23" t="s">
        <v>100</v>
      </c>
      <c r="M7" s="23" t="s">
        <v>101</v>
      </c>
      <c r="N7" s="24" t="s">
        <v>102</v>
      </c>
      <c r="O7" s="24">
        <v>71.62</v>
      </c>
      <c r="P7" s="24">
        <v>0.28000000000000003</v>
      </c>
      <c r="Q7" s="24">
        <v>100</v>
      </c>
      <c r="R7" s="24">
        <v>3845</v>
      </c>
      <c r="S7" s="24">
        <v>52376</v>
      </c>
      <c r="T7" s="24">
        <v>584.54999999999995</v>
      </c>
      <c r="U7" s="24">
        <v>89.6</v>
      </c>
      <c r="V7" s="24">
        <v>147</v>
      </c>
      <c r="W7" s="24">
        <v>0.09</v>
      </c>
      <c r="X7" s="24">
        <v>1633.33</v>
      </c>
      <c r="Y7" s="24">
        <v>104.23</v>
      </c>
      <c r="Z7" s="24">
        <v>100.44</v>
      </c>
      <c r="AA7" s="24">
        <v>100</v>
      </c>
      <c r="AB7" s="24">
        <v>100</v>
      </c>
      <c r="AC7" s="24">
        <v>107.76</v>
      </c>
      <c r="AD7" s="24">
        <v>96.14</v>
      </c>
      <c r="AE7" s="24">
        <v>95.6</v>
      </c>
      <c r="AF7" s="24">
        <v>93.57</v>
      </c>
      <c r="AG7" s="24">
        <v>96.48</v>
      </c>
      <c r="AH7" s="24">
        <v>100.84</v>
      </c>
      <c r="AI7" s="24">
        <v>100.11</v>
      </c>
      <c r="AJ7" s="24">
        <v>0</v>
      </c>
      <c r="AK7" s="24">
        <v>0</v>
      </c>
      <c r="AL7" s="24">
        <v>0</v>
      </c>
      <c r="AM7" s="24">
        <v>0</v>
      </c>
      <c r="AN7" s="24">
        <v>0</v>
      </c>
      <c r="AO7" s="24">
        <v>237</v>
      </c>
      <c r="AP7" s="24">
        <v>257.23</v>
      </c>
      <c r="AQ7" s="24">
        <v>293.54000000000002</v>
      </c>
      <c r="AR7" s="24">
        <v>224.6</v>
      </c>
      <c r="AS7" s="24">
        <v>135.16999999999999</v>
      </c>
      <c r="AT7" s="24">
        <v>144.34</v>
      </c>
      <c r="AU7" s="24">
        <v>197.92</v>
      </c>
      <c r="AV7" s="24">
        <v>252.72</v>
      </c>
      <c r="AW7" s="24">
        <v>296.32</v>
      </c>
      <c r="AX7" s="24">
        <v>358.59</v>
      </c>
      <c r="AY7" s="24">
        <v>411.38</v>
      </c>
      <c r="AZ7" s="24">
        <v>135.35</v>
      </c>
      <c r="BA7" s="24">
        <v>150.91999999999999</v>
      </c>
      <c r="BB7" s="24">
        <v>151.72</v>
      </c>
      <c r="BC7" s="24">
        <v>132.16</v>
      </c>
      <c r="BD7" s="24">
        <v>113.41</v>
      </c>
      <c r="BE7" s="24">
        <v>114.26</v>
      </c>
      <c r="BF7" s="24">
        <v>1031.93</v>
      </c>
      <c r="BG7" s="24">
        <v>917.92</v>
      </c>
      <c r="BH7" s="24">
        <v>918.38</v>
      </c>
      <c r="BI7" s="24">
        <v>968.96</v>
      </c>
      <c r="BJ7" s="24">
        <v>844.28</v>
      </c>
      <c r="BK7" s="24">
        <v>782.91</v>
      </c>
      <c r="BL7" s="24">
        <v>783.21</v>
      </c>
      <c r="BM7" s="24">
        <v>902.04</v>
      </c>
      <c r="BN7" s="24">
        <v>992.16</v>
      </c>
      <c r="BO7" s="24">
        <v>950.64</v>
      </c>
      <c r="BP7" s="24">
        <v>876.32</v>
      </c>
      <c r="BQ7" s="24">
        <v>38.53</v>
      </c>
      <c r="BR7" s="24">
        <v>39.049999999999997</v>
      </c>
      <c r="BS7" s="24">
        <v>36.94</v>
      </c>
      <c r="BT7" s="24">
        <v>33.31</v>
      </c>
      <c r="BU7" s="24">
        <v>34.729999999999997</v>
      </c>
      <c r="BV7" s="24">
        <v>49.38</v>
      </c>
      <c r="BW7" s="24">
        <v>48.53</v>
      </c>
      <c r="BX7" s="24">
        <v>46.11</v>
      </c>
      <c r="BY7" s="24">
        <v>45.55</v>
      </c>
      <c r="BZ7" s="24">
        <v>38.549999999999997</v>
      </c>
      <c r="CA7" s="24">
        <v>39.479999999999997</v>
      </c>
      <c r="CB7" s="24">
        <v>366.69</v>
      </c>
      <c r="CC7" s="24">
        <v>356.67</v>
      </c>
      <c r="CD7" s="24">
        <v>378.17</v>
      </c>
      <c r="CE7" s="24">
        <v>399.15</v>
      </c>
      <c r="CF7" s="24">
        <v>405</v>
      </c>
      <c r="CG7" s="24">
        <v>316.97000000000003</v>
      </c>
      <c r="CH7" s="24">
        <v>326.17</v>
      </c>
      <c r="CI7" s="24">
        <v>336.93</v>
      </c>
      <c r="CJ7" s="24">
        <v>331.17</v>
      </c>
      <c r="CK7" s="24">
        <v>391.34</v>
      </c>
      <c r="CL7" s="24">
        <v>390.09</v>
      </c>
      <c r="CM7" s="24">
        <v>39.18</v>
      </c>
      <c r="CN7" s="24">
        <v>51.25</v>
      </c>
      <c r="CO7" s="24">
        <v>37.619999999999997</v>
      </c>
      <c r="CP7" s="24">
        <v>34.65</v>
      </c>
      <c r="CQ7" s="24">
        <v>34.65</v>
      </c>
      <c r="CR7" s="24">
        <v>46.36</v>
      </c>
      <c r="CS7" s="24">
        <v>46.45</v>
      </c>
      <c r="CT7" s="24">
        <v>45.36</v>
      </c>
      <c r="CU7" s="24">
        <v>45.93</v>
      </c>
      <c r="CV7" s="24">
        <v>44.52</v>
      </c>
      <c r="CW7" s="24">
        <v>45.56</v>
      </c>
      <c r="CX7" s="24">
        <v>100</v>
      </c>
      <c r="CY7" s="24">
        <v>100</v>
      </c>
      <c r="CZ7" s="24">
        <v>100</v>
      </c>
      <c r="DA7" s="24">
        <v>100</v>
      </c>
      <c r="DB7" s="24">
        <v>100</v>
      </c>
      <c r="DC7" s="24">
        <v>83.08</v>
      </c>
      <c r="DD7" s="24">
        <v>82.61</v>
      </c>
      <c r="DE7" s="24">
        <v>82.21</v>
      </c>
      <c r="DF7" s="24">
        <v>82.98</v>
      </c>
      <c r="DG7" s="24">
        <v>82.9</v>
      </c>
      <c r="DH7" s="24">
        <v>82.62</v>
      </c>
      <c r="DI7" s="24">
        <v>9.0399999999999991</v>
      </c>
      <c r="DJ7" s="24">
        <v>13.55</v>
      </c>
      <c r="DK7" s="24">
        <v>18.059999999999999</v>
      </c>
      <c r="DL7" s="24">
        <v>22.52</v>
      </c>
      <c r="DM7" s="24">
        <v>27.02</v>
      </c>
      <c r="DN7" s="24">
        <v>33.75</v>
      </c>
      <c r="DO7" s="24">
        <v>36.21</v>
      </c>
      <c r="DP7" s="24">
        <v>39.69</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上村　尚武</cp:lastModifiedBy>
  <cp:lastPrinted>2026-02-20T04:34:01Z</cp:lastPrinted>
  <dcterms:modified xsi:type="dcterms:W3CDTF">2026-02-20T05:05:58Z</dcterms:modified>
</cp:coreProperties>
</file>