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市民生活部\税務課\市民税係\法人市民税\届出等各種様式（均等割のみ）\"/>
    </mc:Choice>
  </mc:AlternateContent>
  <xr:revisionPtr revIDLastSave="0" documentId="13_ncr:1_{88979FBC-2E96-4749-A395-81C6F757F1FA}" xr6:coauthVersionLast="47" xr6:coauthVersionMax="47" xr10:uidLastSave="{00000000-0000-0000-0000-000000000000}"/>
  <workbookProtection workbookAlgorithmName="SHA-512" workbookHashValue="U+iTmveSPlZ1SWnD2ApGBDWFK4H7hb9yKG0DbTGA/xypCTuzyNlJ6+ySeoR79j4wBOP92uFMXaqx2Y43+3VIbA==" workbookSaltValue="jIzV5JPsdxgkCO+KYJvlyA==" workbookSpinCount="100000" lockStructure="1"/>
  <bookViews>
    <workbookView xWindow="-120" yWindow="-120" windowWidth="29040" windowHeight="15720" xr2:uid="{00000000-000D-0000-FFFF-FFFF00000000}"/>
  </bookViews>
  <sheets>
    <sheet name="入力シート" sheetId="4" r:id="rId1"/>
    <sheet name="納付書表面" sheetId="5" r:id="rId2"/>
    <sheet name="納付書裏面" sheetId="6" r:id="rId3"/>
  </sheets>
  <definedNames>
    <definedName name="_xlnm.Print_Area" localSheetId="0">入力シート!$A$1:$BL$55</definedName>
    <definedName name="_xlnm.Print_Area" localSheetId="1">納付書表面!$A$1:$DP$64</definedName>
    <definedName name="_xlnm.Print_Area" localSheetId="2">納付書裏面!$A$1:$DP$65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AT15" i="5" l="1"/>
  <c r="DB33" i="5" l="1"/>
  <c r="DA33" i="5"/>
  <c r="CZ33" i="5"/>
  <c r="CY33" i="5"/>
  <c r="CX33" i="5"/>
  <c r="CW33" i="5"/>
  <c r="BN33" i="5"/>
  <c r="BM33" i="5"/>
  <c r="BL33" i="5"/>
  <c r="BK33" i="5"/>
  <c r="BJ33" i="5"/>
  <c r="BI33" i="5"/>
  <c r="Z33" i="5"/>
  <c r="Y33" i="5"/>
  <c r="X33" i="5"/>
  <c r="W33" i="5"/>
  <c r="V33" i="5"/>
  <c r="U33" i="5"/>
  <c r="F15" i="5"/>
  <c r="I52" i="5"/>
  <c r="P52" i="5"/>
  <c r="T52" i="5"/>
  <c r="CK52" i="5"/>
  <c r="CR52" i="5"/>
  <c r="CV52" i="5"/>
  <c r="AR35" i="4" l="1"/>
  <c r="AO44" i="4"/>
  <c r="Z46" i="5" s="1"/>
  <c r="AO41" i="4"/>
  <c r="X43" i="5" s="1"/>
  <c r="AO38" i="4"/>
  <c r="V40" i="5" s="1"/>
  <c r="DH34" i="5"/>
  <c r="DD30" i="5"/>
  <c r="CD30" i="5"/>
  <c r="CH24" i="5"/>
  <c r="CH19" i="5"/>
  <c r="CH15" i="5"/>
  <c r="BH52" i="5"/>
  <c r="BD52" i="5"/>
  <c r="AW52" i="5"/>
  <c r="BT34" i="5"/>
  <c r="BP30" i="5"/>
  <c r="AP30" i="5"/>
  <c r="AT24" i="5"/>
  <c r="AT19" i="5"/>
  <c r="B30" i="5"/>
  <c r="AB30" i="5"/>
  <c r="F24" i="5"/>
  <c r="AF34" i="5"/>
  <c r="AD33" i="5" s="1"/>
  <c r="AS33" i="4"/>
  <c r="AR33" i="4"/>
  <c r="Q34" i="5" l="1"/>
  <c r="BB34" i="5"/>
  <c r="BC34" i="5"/>
  <c r="BF34" i="5"/>
  <c r="AY34" i="5"/>
  <c r="BE34" i="5"/>
  <c r="AZ34" i="5"/>
  <c r="E34" i="5"/>
  <c r="AP34" i="5"/>
  <c r="AV34" i="5"/>
  <c r="AW34" i="5"/>
  <c r="AQ34" i="5"/>
  <c r="AS34" i="5"/>
  <c r="AT34" i="5"/>
  <c r="AH46" i="5"/>
  <c r="AH40" i="5"/>
  <c r="Z40" i="5"/>
  <c r="CH34" i="5"/>
  <c r="CN34" i="5"/>
  <c r="CT34" i="5"/>
  <c r="DN46" i="5"/>
  <c r="DF46" i="5"/>
  <c r="CX46" i="5"/>
  <c r="BT46" i="5"/>
  <c r="BL46" i="5"/>
  <c r="T46" i="5"/>
  <c r="DL46" i="5"/>
  <c r="DD46" i="5"/>
  <c r="CV46" i="5"/>
  <c r="BZ46" i="5"/>
  <c r="BR46" i="5"/>
  <c r="BJ46" i="5"/>
  <c r="DJ46" i="5"/>
  <c r="DB46" i="5"/>
  <c r="CT46" i="5"/>
  <c r="BX46" i="5"/>
  <c r="BP46" i="5"/>
  <c r="BH46" i="5"/>
  <c r="DH46" i="5"/>
  <c r="CZ46" i="5"/>
  <c r="BV46" i="5"/>
  <c r="BN46" i="5"/>
  <c r="BF46" i="5"/>
  <c r="AF46" i="5"/>
  <c r="X46" i="5"/>
  <c r="AJ43" i="5"/>
  <c r="AB43" i="5"/>
  <c r="R43" i="5"/>
  <c r="AF40" i="5"/>
  <c r="X40" i="5"/>
  <c r="C34" i="5"/>
  <c r="CD34" i="5"/>
  <c r="CJ34" i="5"/>
  <c r="CP34" i="5"/>
  <c r="AL46" i="5"/>
  <c r="AD46" i="5"/>
  <c r="V46" i="5"/>
  <c r="AH43" i="5"/>
  <c r="Z43" i="5"/>
  <c r="AL40" i="5"/>
  <c r="AD40" i="5"/>
  <c r="I34" i="5"/>
  <c r="CE34" i="5"/>
  <c r="CK34" i="5"/>
  <c r="CQ34" i="5"/>
  <c r="DJ40" i="5"/>
  <c r="DB40" i="5"/>
  <c r="CT40" i="5"/>
  <c r="BX40" i="5"/>
  <c r="BP40" i="5"/>
  <c r="BH40" i="5"/>
  <c r="DH40" i="5"/>
  <c r="CZ40" i="5"/>
  <c r="BV40" i="5"/>
  <c r="BN40" i="5"/>
  <c r="BF40" i="5"/>
  <c r="DN40" i="5"/>
  <c r="DF40" i="5"/>
  <c r="CX40" i="5"/>
  <c r="BT40" i="5"/>
  <c r="BL40" i="5"/>
  <c r="T40" i="5"/>
  <c r="DL40" i="5"/>
  <c r="DD40" i="5"/>
  <c r="CV40" i="5"/>
  <c r="BZ40" i="5"/>
  <c r="BR40" i="5"/>
  <c r="BJ40" i="5"/>
  <c r="AJ46" i="5"/>
  <c r="AB46" i="5"/>
  <c r="R46" i="5"/>
  <c r="AF43" i="5"/>
  <c r="AJ40" i="5"/>
  <c r="AB40" i="5"/>
  <c r="R40" i="5"/>
  <c r="O34" i="5"/>
  <c r="CG34" i="5"/>
  <c r="CM34" i="5"/>
  <c r="CS34" i="5"/>
  <c r="DL43" i="5"/>
  <c r="DD43" i="5"/>
  <c r="CV43" i="5"/>
  <c r="BZ43" i="5"/>
  <c r="BR43" i="5"/>
  <c r="BJ43" i="5"/>
  <c r="DJ43" i="5"/>
  <c r="DB43" i="5"/>
  <c r="CT43" i="5"/>
  <c r="BX43" i="5"/>
  <c r="BP43" i="5"/>
  <c r="BH43" i="5"/>
  <c r="DH43" i="5"/>
  <c r="CZ43" i="5"/>
  <c r="BN43" i="5"/>
  <c r="BF43" i="5"/>
  <c r="DN43" i="5"/>
  <c r="DF43" i="5"/>
  <c r="CX43" i="5"/>
  <c r="BT43" i="5"/>
  <c r="BL43" i="5"/>
  <c r="T43" i="5"/>
  <c r="BV43" i="5"/>
  <c r="AL43" i="5"/>
  <c r="AD43" i="5"/>
  <c r="V43" i="5"/>
  <c r="T37" i="5"/>
  <c r="DN37" i="5"/>
  <c r="DF37" i="5"/>
  <c r="CX37" i="5"/>
  <c r="BX37" i="5"/>
  <c r="BP37" i="5"/>
  <c r="BH37" i="5"/>
  <c r="DH37" i="5"/>
  <c r="BR37" i="5"/>
  <c r="DL37" i="5"/>
  <c r="DD37" i="5"/>
  <c r="CV37" i="5"/>
  <c r="BV37" i="5"/>
  <c r="BN37" i="5"/>
  <c r="BF37" i="5"/>
  <c r="BJ37" i="5"/>
  <c r="DJ37" i="5"/>
  <c r="DB37" i="5"/>
  <c r="CT37" i="5"/>
  <c r="BT37" i="5"/>
  <c r="BL37" i="5"/>
  <c r="CZ37" i="5"/>
  <c r="BZ37" i="5"/>
  <c r="AJ37" i="5"/>
  <c r="V37" i="5"/>
  <c r="AB37" i="5"/>
  <c r="AL37" i="5"/>
  <c r="AD37" i="5"/>
  <c r="X37" i="5"/>
  <c r="AF37" i="5"/>
  <c r="R37" i="5"/>
  <c r="Z37" i="5"/>
  <c r="AH37" i="5"/>
  <c r="BR33" i="5"/>
  <c r="DF33" i="5"/>
  <c r="F34" i="5"/>
  <c r="L34" i="5"/>
  <c r="R34" i="5"/>
  <c r="B34" i="5"/>
  <c r="H34" i="5"/>
  <c r="N34" i="5"/>
  <c r="K34" i="5"/>
  <c r="L43" i="4"/>
  <c r="AR47" i="4" s="1"/>
  <c r="T49" i="5" l="1"/>
  <c r="DN49" i="5"/>
  <c r="DF49" i="5"/>
  <c r="CX49" i="5"/>
  <c r="BX49" i="5"/>
  <c r="BP49" i="5"/>
  <c r="BH49" i="5"/>
  <c r="BR49" i="5"/>
  <c r="DL49" i="5"/>
  <c r="DD49" i="5"/>
  <c r="CV49" i="5"/>
  <c r="BV49" i="5"/>
  <c r="BN49" i="5"/>
  <c r="BF49" i="5"/>
  <c r="CZ49" i="5"/>
  <c r="BZ49" i="5"/>
  <c r="DJ49" i="5"/>
  <c r="DB49" i="5"/>
  <c r="CT49" i="5"/>
  <c r="BT49" i="5"/>
  <c r="BL49" i="5"/>
  <c r="DH49" i="5"/>
  <c r="BJ49" i="5"/>
  <c r="R49" i="5"/>
  <c r="AB49" i="5"/>
  <c r="V49" i="5"/>
  <c r="AD49" i="5"/>
  <c r="AL49" i="5"/>
  <c r="X49" i="5"/>
  <c r="AF49" i="5"/>
  <c r="Z49" i="5"/>
  <c r="AH49" i="5"/>
  <c r="AJ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髙野　陽平</author>
  </authors>
  <commentList>
    <comment ref="E16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法人所在地</t>
        </r>
      </text>
    </comment>
    <comment ref="E20" authorId="0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法人名称</t>
        </r>
      </text>
    </comment>
    <comment ref="E25" authorId="0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法人課税信託の名称
（※該当する場合のみ）</t>
        </r>
      </text>
    </comment>
    <comment ref="B30" authorId="0" shapeId="0" xr:uid="{00000000-0006-0000-0000-000004000000}">
      <text>
        <r>
          <rPr>
            <sz val="12"/>
            <color indexed="81"/>
            <rFont val="MS P ゴシック"/>
            <family val="3"/>
            <charset val="128"/>
          </rPr>
          <t>納期限の日が属する年度を入力
例：納期限H31.03.31　→　30
　　納期限H31.04.01　→　31</t>
        </r>
      </text>
    </comment>
    <comment ref="B33" authorId="0" shapeId="0" xr:uid="{00000000-0006-0000-0000-000005000000}">
      <text>
        <r>
          <rPr>
            <sz val="12"/>
            <color indexed="81"/>
            <rFont val="MS P ゴシック"/>
            <family val="3"/>
            <charset val="128"/>
          </rPr>
          <t>西暦年/月/日の形式で入力
例：（入力）2019/01/01
　　（表示）H31.01.01</t>
        </r>
      </text>
    </comment>
    <comment ref="Q33" authorId="0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>申告区分はドロップダウンから選択</t>
        </r>
      </text>
    </comment>
  </commentList>
</comments>
</file>

<file path=xl/sharedStrings.xml><?xml version="1.0" encoding="utf-8"?>
<sst xmlns="http://schemas.openxmlformats.org/spreadsheetml/2006/main" count="280" uniqueCount="128">
  <si>
    <t>市町村コード</t>
    <rPh sb="0" eb="3">
      <t>シチョウソン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</si>
  <si>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</si>
  <si>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入　　　者</t>
    <rPh sb="0" eb="1">
      <t>カ</t>
    </rPh>
    <rPh sb="4" eb="5">
      <t>イリ</t>
    </rPh>
    <rPh sb="8" eb="9">
      <t>シャ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</si>
  <si>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</si>
  <si>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</si>
  <si>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）</t>
  </si>
  <si>
    <t>法人税割額</t>
    <rPh sb="0" eb="1">
      <t>ホウ</t>
    </rPh>
    <rPh sb="1" eb="2">
      <t>ジン</t>
    </rPh>
    <rPh sb="2" eb="3">
      <t>ゼイ</t>
    </rPh>
    <rPh sb="3" eb="4">
      <t>ワ</t>
    </rPh>
    <rPh sb="4" eb="5">
      <t>ガク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</si>
  <si>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</si>
  <si>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</si>
  <si>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</si>
  <si>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</si>
  <si>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</si>
  <si>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</si>
  <si>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</si>
  <si>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</si>
  <si>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督促手数料</t>
    <rPh sb="0" eb="2">
      <t>トクソク</t>
    </rPh>
    <rPh sb="2" eb="5">
      <t>テスウリョウ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</si>
  <si>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</si>
  <si>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</si>
  <si>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</si>
  <si>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</si>
  <si>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</si>
  <si>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指定金融</t>
    <rPh sb="0" eb="2">
      <t>シテイ</t>
    </rPh>
    <rPh sb="2" eb="4">
      <t>キンユウ</t>
    </rPh>
    <phoneticPr fontId="2"/>
  </si>
  <si>
    <t>（取りまとめ店）</t>
    <rPh sb="1" eb="2">
      <t>ト</t>
    </rPh>
    <rPh sb="6" eb="7">
      <t>ミセ</t>
    </rPh>
    <phoneticPr fontId="2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</si>
  <si>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2"/>
  </si>
  <si>
    <t>取りまとめ局</t>
    <rPh sb="0" eb="1">
      <t>ト</t>
    </rPh>
    <rPh sb="5" eb="6">
      <t>キョク</t>
    </rPh>
    <phoneticPr fontId="2"/>
  </si>
  <si>
    <t>この納付書は、3枚1組となっています。</t>
    <rPh sb="2" eb="5">
      <t>ノウフショ</t>
    </rPh>
    <rPh sb="8" eb="9">
      <t>マイ</t>
    </rPh>
    <rPh sb="10" eb="11">
      <t>クミ</t>
    </rPh>
    <phoneticPr fontId="2"/>
  </si>
  <si>
    <t>新潟県</t>
    <rPh sb="0" eb="3">
      <t>ニイガタケン</t>
    </rPh>
    <phoneticPr fontId="2"/>
  </si>
  <si>
    <t>南魚沼市</t>
    <rPh sb="0" eb="3">
      <t>ミナミウオヌマ</t>
    </rPh>
    <rPh sb="3" eb="4">
      <t>シ</t>
    </rPh>
    <phoneticPr fontId="2"/>
  </si>
  <si>
    <t>00560-5-960282</t>
    <phoneticPr fontId="8"/>
  </si>
  <si>
    <t>事　　業　　年　　度</t>
    <rPh sb="0" eb="1">
      <t>コト</t>
    </rPh>
    <rPh sb="3" eb="4">
      <t>ギョウ</t>
    </rPh>
    <rPh sb="6" eb="7">
      <t>トシ</t>
    </rPh>
    <rPh sb="9" eb="10">
      <t>ド</t>
    </rPh>
    <phoneticPr fontId="2"/>
  </si>
  <si>
    <t>領　収　日　付　印</t>
    <rPh sb="0" eb="1">
      <t>リョウ</t>
    </rPh>
    <rPh sb="2" eb="3">
      <t>オサム</t>
    </rPh>
    <rPh sb="4" eb="7">
      <t>ヒヅケイン</t>
    </rPh>
    <rPh sb="6" eb="7">
      <t>ツケ</t>
    </rPh>
    <rPh sb="8" eb="9">
      <t>イン</t>
    </rPh>
    <phoneticPr fontId="2"/>
  </si>
  <si>
    <t>十</t>
    <rPh sb="0" eb="1">
      <t>ジュウ</t>
    </rPh>
    <phoneticPr fontId="8"/>
  </si>
  <si>
    <t>02</t>
    <phoneticPr fontId="8"/>
  </si>
  <si>
    <t>04</t>
    <phoneticPr fontId="8"/>
  </si>
  <si>
    <t>05</t>
    <phoneticPr fontId="8"/>
  </si>
  <si>
    <t>その他</t>
    <rPh sb="2" eb="3">
      <t>タ</t>
    </rPh>
    <phoneticPr fontId="8"/>
  </si>
  <si>
    <t>年  度</t>
    <rPh sb="0" eb="1">
      <t>トシ</t>
    </rPh>
    <rPh sb="3" eb="4">
      <t>ド</t>
    </rPh>
    <phoneticPr fontId="2"/>
  </si>
  <si>
    <t>機 関 名</t>
    <rPh sb="0" eb="1">
      <t>キ</t>
    </rPh>
    <rPh sb="2" eb="3">
      <t>カン</t>
    </rPh>
    <rPh sb="4" eb="5">
      <t>メイ</t>
    </rPh>
    <phoneticPr fontId="2"/>
  </si>
  <si>
    <t>〒380-8794
長野貯金事務センター</t>
    <phoneticPr fontId="8"/>
  </si>
  <si>
    <t>所在地及び法人名</t>
    <phoneticPr fontId="8"/>
  </si>
  <si>
    <t>南 魚 沼 市 会 計 管 理 者</t>
    <rPh sb="0" eb="1">
      <t>ナン</t>
    </rPh>
    <rPh sb="2" eb="3">
      <t>サカナ</t>
    </rPh>
    <rPh sb="4" eb="5">
      <t>ヌマ</t>
    </rPh>
    <rPh sb="6" eb="7">
      <t>シ</t>
    </rPh>
    <rPh sb="8" eb="9">
      <t>カイ</t>
    </rPh>
    <rPh sb="10" eb="11">
      <t>ケイ</t>
    </rPh>
    <rPh sb="12" eb="13">
      <t>カン</t>
    </rPh>
    <rPh sb="14" eb="15">
      <t>リ</t>
    </rPh>
    <rPh sb="16" eb="17">
      <t>シャ</t>
    </rPh>
    <phoneticPr fontId="8"/>
  </si>
  <si>
    <t>督促手数料</t>
    <rPh sb="0" eb="2">
      <t>トクソク</t>
    </rPh>
    <rPh sb="2" eb="5">
      <t>テスウリョウ</t>
    </rPh>
    <phoneticPr fontId="8"/>
  </si>
  <si>
    <t>合計額</t>
    <rPh sb="0" eb="2">
      <t>ゴウケイ</t>
    </rPh>
    <rPh sb="2" eb="3">
      <t>ガク</t>
    </rPh>
    <phoneticPr fontId="8"/>
  </si>
  <si>
    <t>事　　業　　年　　度</t>
    <rPh sb="0" eb="1">
      <t>コト</t>
    </rPh>
    <rPh sb="3" eb="4">
      <t>ゴウ</t>
    </rPh>
    <rPh sb="6" eb="7">
      <t>トシ</t>
    </rPh>
    <rPh sb="9" eb="10">
      <t>ド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</si>
  <si>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</si>
  <si>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から</t>
    <phoneticPr fontId="8"/>
  </si>
  <si>
    <t>確定</t>
    <rPh sb="0" eb="2">
      <t>カクテイ</t>
    </rPh>
    <phoneticPr fontId="8"/>
  </si>
  <si>
    <t>01</t>
    <phoneticPr fontId="8"/>
  </si>
  <si>
    <t>03</t>
    <phoneticPr fontId="8"/>
  </si>
  <si>
    <t>南魚沼市法人市民税税率表</t>
    <rPh sb="0" eb="4">
      <t>ミナミウオヌマシ</t>
    </rPh>
    <rPh sb="4" eb="6">
      <t>ホウジン</t>
    </rPh>
    <rPh sb="6" eb="9">
      <t>シミンゼイ</t>
    </rPh>
    <rPh sb="9" eb="11">
      <t>ゼイリツ</t>
    </rPh>
    <rPh sb="11" eb="12">
      <t>ヒョウ</t>
    </rPh>
    <phoneticPr fontId="8"/>
  </si>
  <si>
    <t>・均等割</t>
    <rPh sb="1" eb="4">
      <t>キントウワリ</t>
    </rPh>
    <phoneticPr fontId="8"/>
  </si>
  <si>
    <t>法人等の資本等の
金額の区分</t>
    <rPh sb="0" eb="2">
      <t>ホウジン</t>
    </rPh>
    <rPh sb="2" eb="3">
      <t>トウ</t>
    </rPh>
    <rPh sb="4" eb="6">
      <t>シホン</t>
    </rPh>
    <rPh sb="6" eb="7">
      <t>トウ</t>
    </rPh>
    <rPh sb="9" eb="11">
      <t>キンガク</t>
    </rPh>
    <rPh sb="12" eb="14">
      <t>クブン</t>
    </rPh>
    <phoneticPr fontId="8"/>
  </si>
  <si>
    <t>上記のとおり通知します。（南魚沼市保管）</t>
    <rPh sb="0" eb="2">
      <t>ジョウキ</t>
    </rPh>
    <rPh sb="6" eb="8">
      <t>ツウチ</t>
    </rPh>
    <rPh sb="13" eb="16">
      <t>ミナミウオヌマ</t>
    </rPh>
    <rPh sb="16" eb="17">
      <t>オサイチ</t>
    </rPh>
    <rPh sb="17" eb="19">
      <t>ホカン</t>
    </rPh>
    <phoneticPr fontId="2"/>
  </si>
  <si>
    <t>均等割</t>
    <rPh sb="0" eb="3">
      <t>キントウワリ</t>
    </rPh>
    <phoneticPr fontId="8"/>
  </si>
  <si>
    <t>法人税割額</t>
    <rPh sb="0" eb="3">
      <t>ホウジンゼイ</t>
    </rPh>
    <rPh sb="3" eb="4">
      <t>ワリ</t>
    </rPh>
    <rPh sb="4" eb="5">
      <t>ガク</t>
    </rPh>
    <phoneticPr fontId="8"/>
  </si>
  <si>
    <t>延滞金</t>
    <rPh sb="0" eb="3">
      <t>エンタイキン</t>
    </rPh>
    <phoneticPr fontId="8"/>
  </si>
  <si>
    <t>00560-5-960282</t>
    <phoneticPr fontId="8"/>
  </si>
  <si>
    <t>所在地及び法人名</t>
    <phoneticPr fontId="8"/>
  </si>
  <si>
    <t>（</t>
    <phoneticPr fontId="8"/>
  </si>
  <si>
    <t>01</t>
    <phoneticPr fontId="8"/>
  </si>
  <si>
    <t>02</t>
    <phoneticPr fontId="8"/>
  </si>
  <si>
    <t>03</t>
    <phoneticPr fontId="8"/>
  </si>
  <si>
    <t>04</t>
    <phoneticPr fontId="8"/>
  </si>
  <si>
    <t>05</t>
    <phoneticPr fontId="8"/>
  </si>
  <si>
    <t>◎</t>
    <phoneticPr fontId="8"/>
  </si>
  <si>
    <t>・</t>
    <phoneticPr fontId="8"/>
  </si>
  <si>
    <t>か</t>
    <phoneticPr fontId="8"/>
  </si>
  <si>
    <t>ら</t>
    <phoneticPr fontId="8"/>
  </si>
  <si>
    <t>予定</t>
    <rPh sb="0" eb="2">
      <t>ヨテイ</t>
    </rPh>
    <phoneticPr fontId="8"/>
  </si>
  <si>
    <t>中間</t>
    <rPh sb="0" eb="2">
      <t>チュウカン</t>
    </rPh>
    <phoneticPr fontId="8"/>
  </si>
  <si>
    <t>修正</t>
    <rPh sb="0" eb="2">
      <t>シュウセイ</t>
    </rPh>
    <phoneticPr fontId="8"/>
  </si>
  <si>
    <t>更正</t>
    <rPh sb="0" eb="2">
      <t>コウセイ</t>
    </rPh>
    <phoneticPr fontId="8"/>
  </si>
  <si>
    <t>決定</t>
    <rPh sb="0" eb="2">
      <t>ケッテイ</t>
    </rPh>
    <phoneticPr fontId="8"/>
  </si>
  <si>
    <t>上記のとおり納付します。(金融機関保管)</t>
    <phoneticPr fontId="8"/>
  </si>
  <si>
    <t>日計</t>
    <rPh sb="0" eb="2">
      <t>ニッケイ</t>
    </rPh>
    <phoneticPr fontId="8"/>
  </si>
  <si>
    <t>口</t>
    <rPh sb="0" eb="1">
      <t>クチ</t>
    </rPh>
    <phoneticPr fontId="8"/>
  </si>
  <si>
    <t>円</t>
    <rPh sb="0" eb="1">
      <t>エン</t>
    </rPh>
    <phoneticPr fontId="8"/>
  </si>
  <si>
    <t>取りまとめ局</t>
    <rPh sb="0" eb="1">
      <t>ト</t>
    </rPh>
    <rPh sb="5" eb="6">
      <t>キョク</t>
    </rPh>
    <phoneticPr fontId="8"/>
  </si>
  <si>
    <t>〒380-8794
長野貯金事務センター</t>
    <rPh sb="10" eb="12">
      <t>ナガノ</t>
    </rPh>
    <rPh sb="12" eb="14">
      <t>チョキン</t>
    </rPh>
    <rPh sb="14" eb="16">
      <t>ジム</t>
    </rPh>
    <phoneticPr fontId="8"/>
  </si>
  <si>
    <t>＜　納　付　場　所　＞</t>
    <rPh sb="2" eb="3">
      <t>オサメ</t>
    </rPh>
    <rPh sb="4" eb="5">
      <t>ツキ</t>
    </rPh>
    <rPh sb="6" eb="7">
      <t>バ</t>
    </rPh>
    <rPh sb="8" eb="9">
      <t>ショ</t>
    </rPh>
    <phoneticPr fontId="8"/>
  </si>
  <si>
    <t>【南魚沼市役所】</t>
    <rPh sb="1" eb="7">
      <t>ミナミウオヌマシヤクショ</t>
    </rPh>
    <phoneticPr fontId="8"/>
  </si>
  <si>
    <t>本庁舎会計課</t>
    <rPh sb="0" eb="3">
      <t>ホンチョウシャ</t>
    </rPh>
    <rPh sb="3" eb="6">
      <t>カイケイカ</t>
    </rPh>
    <phoneticPr fontId="8"/>
  </si>
  <si>
    <t>【金融機関】</t>
    <rPh sb="1" eb="3">
      <t>キンユウ</t>
    </rPh>
    <rPh sb="3" eb="5">
      <t>キカン</t>
    </rPh>
    <phoneticPr fontId="8"/>
  </si>
  <si>
    <t>大光銀行</t>
    <rPh sb="0" eb="2">
      <t>タイコウ</t>
    </rPh>
    <rPh sb="2" eb="4">
      <t>ギンコウ</t>
    </rPh>
    <phoneticPr fontId="8"/>
  </si>
  <si>
    <t>長岡信用金庫</t>
    <rPh sb="0" eb="2">
      <t>ナガオカ</t>
    </rPh>
    <rPh sb="2" eb="4">
      <t>シンヨウ</t>
    </rPh>
    <rPh sb="4" eb="6">
      <t>キンコ</t>
    </rPh>
    <phoneticPr fontId="8"/>
  </si>
  <si>
    <t>新潟県信用組合</t>
    <rPh sb="0" eb="3">
      <t>ニイガタケン</t>
    </rPh>
    <rPh sb="3" eb="5">
      <t>シンヨウ</t>
    </rPh>
    <rPh sb="5" eb="7">
      <t>クミアイ</t>
    </rPh>
    <phoneticPr fontId="8"/>
  </si>
  <si>
    <t>新潟県労働金庫</t>
    <rPh sb="0" eb="3">
      <t>ニイガタケン</t>
    </rPh>
    <rPh sb="3" eb="5">
      <t>ロウドウ</t>
    </rPh>
    <rPh sb="5" eb="7">
      <t>キンコ</t>
    </rPh>
    <phoneticPr fontId="8"/>
  </si>
  <si>
    <t>長野県・新潟県以外のゆうちょ銀行・郵便局で納付する場合は、専用の振込用紙が必要ですのでご連絡をください。</t>
    <rPh sb="0" eb="3">
      <t>ナガノケン</t>
    </rPh>
    <rPh sb="4" eb="7">
      <t>ニイガタケン</t>
    </rPh>
    <rPh sb="7" eb="9">
      <t>イガイ</t>
    </rPh>
    <rPh sb="14" eb="16">
      <t>ギンコウ</t>
    </rPh>
    <rPh sb="17" eb="20">
      <t>ユウビンキョク</t>
    </rPh>
    <rPh sb="21" eb="23">
      <t>ノウフ</t>
    </rPh>
    <rPh sb="25" eb="27">
      <t>バアイ</t>
    </rPh>
    <rPh sb="29" eb="31">
      <t>センヨウ</t>
    </rPh>
    <rPh sb="32" eb="34">
      <t>フリコミ</t>
    </rPh>
    <rPh sb="34" eb="36">
      <t>ヨウシ</t>
    </rPh>
    <rPh sb="37" eb="39">
      <t>ヒツヨウ</t>
    </rPh>
    <rPh sb="44" eb="46">
      <t>レンラク</t>
    </rPh>
    <phoneticPr fontId="8"/>
  </si>
  <si>
    <t>※</t>
    <phoneticPr fontId="8"/>
  </si>
  <si>
    <r>
      <rPr>
        <sz val="11"/>
        <rFont val="ＭＳ 明朝"/>
        <family val="1"/>
        <charset val="128"/>
      </rPr>
      <t>指定金融
機 関 名</t>
    </r>
    <r>
      <rPr>
        <sz val="10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（取りまとめ店）</t>
    </r>
    <rPh sb="0" eb="2">
      <t>シテイ</t>
    </rPh>
    <rPh sb="2" eb="4">
      <t>キンユウ</t>
    </rPh>
    <rPh sb="5" eb="6">
      <t>キ</t>
    </rPh>
    <rPh sb="7" eb="8">
      <t>カン</t>
    </rPh>
    <rPh sb="9" eb="10">
      <t>メイ</t>
    </rPh>
    <rPh sb="12" eb="13">
      <t>ト</t>
    </rPh>
    <rPh sb="17" eb="18">
      <t>テン</t>
    </rPh>
    <phoneticPr fontId="8"/>
  </si>
  <si>
    <t>ま</t>
    <phoneticPr fontId="8"/>
  </si>
  <si>
    <t>で</t>
    <phoneticPr fontId="8"/>
  </si>
  <si>
    <t>上記以外の金融機関でも納付することができますが、手数料がかかる場合があります。</t>
    <rPh sb="0" eb="2">
      <t>ジョウキ</t>
    </rPh>
    <rPh sb="2" eb="4">
      <t>イガイ</t>
    </rPh>
    <rPh sb="5" eb="7">
      <t>キンユウ</t>
    </rPh>
    <rPh sb="7" eb="9">
      <t>キカン</t>
    </rPh>
    <rPh sb="11" eb="13">
      <t>ノウフ</t>
    </rPh>
    <rPh sb="24" eb="27">
      <t>テスウリョウ</t>
    </rPh>
    <rPh sb="31" eb="33">
      <t>バアイ</t>
    </rPh>
    <phoneticPr fontId="8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</si>
  <si>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</si>
  <si>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)</t>
    <phoneticPr fontId="8"/>
  </si>
  <si>
    <t>(</t>
    <phoneticPr fontId="8"/>
  </si>
  <si>
    <t>南魚沼市会計管理者</t>
    <rPh sb="0" eb="4">
      <t>ミナミウオヌマシ</t>
    </rPh>
    <rPh sb="4" eb="6">
      <t>カイケイ</t>
    </rPh>
    <rPh sb="6" eb="9">
      <t>カンリシャ</t>
    </rPh>
    <phoneticPr fontId="8"/>
  </si>
  <si>
    <t>法人市民税納付書</t>
    <rPh sb="5" eb="7">
      <t>ノウフ</t>
    </rPh>
    <phoneticPr fontId="8"/>
  </si>
  <si>
    <t>法人市民税領収証書</t>
    <phoneticPr fontId="8"/>
  </si>
  <si>
    <t>法人市民税領収済通知書</t>
    <phoneticPr fontId="8"/>
  </si>
  <si>
    <t>1,000万円以下</t>
    <rPh sb="5" eb="6">
      <t>マン</t>
    </rPh>
    <rPh sb="6" eb="7">
      <t>エン</t>
    </rPh>
    <rPh sb="7" eb="9">
      <t>イカ</t>
    </rPh>
    <phoneticPr fontId="8"/>
  </si>
  <si>
    <t>市内従業者数50人以下</t>
    <rPh sb="0" eb="2">
      <t>シナイ</t>
    </rPh>
    <rPh sb="2" eb="3">
      <t>ジュウ</t>
    </rPh>
    <rPh sb="3" eb="6">
      <t>ギョウシャスウ</t>
    </rPh>
    <rPh sb="8" eb="9">
      <t>ニン</t>
    </rPh>
    <rPh sb="9" eb="11">
      <t>イカ</t>
    </rPh>
    <phoneticPr fontId="8"/>
  </si>
  <si>
    <t>市内従業者数50人超</t>
    <rPh sb="0" eb="2">
      <t>シナイ</t>
    </rPh>
    <rPh sb="2" eb="3">
      <t>ジュウ</t>
    </rPh>
    <rPh sb="3" eb="6">
      <t>ギョウシャスウ</t>
    </rPh>
    <rPh sb="8" eb="9">
      <t>ニン</t>
    </rPh>
    <rPh sb="9" eb="10">
      <t>チョウ</t>
    </rPh>
    <phoneticPr fontId="8"/>
  </si>
  <si>
    <t>1,000万円超から1億円以下</t>
    <rPh sb="5" eb="6">
      <t>マン</t>
    </rPh>
    <rPh sb="6" eb="7">
      <t>エン</t>
    </rPh>
    <rPh sb="11" eb="13">
      <t>オクエン</t>
    </rPh>
    <rPh sb="13" eb="15">
      <t>イカ</t>
    </rPh>
    <phoneticPr fontId="8"/>
  </si>
  <si>
    <t>1億円超から10億円以下</t>
    <rPh sb="1" eb="2">
      <t>オク</t>
    </rPh>
    <rPh sb="2" eb="4">
      <t>エンチョウ</t>
    </rPh>
    <rPh sb="8" eb="10">
      <t>オクエン</t>
    </rPh>
    <rPh sb="10" eb="12">
      <t>イカ</t>
    </rPh>
    <phoneticPr fontId="8"/>
  </si>
  <si>
    <t>10億円超から50億円以下</t>
    <rPh sb="2" eb="3">
      <t>オク</t>
    </rPh>
    <rPh sb="3" eb="5">
      <t>エンチョウ</t>
    </rPh>
    <rPh sb="9" eb="11">
      <t>オクエン</t>
    </rPh>
    <rPh sb="11" eb="13">
      <t>イカ</t>
    </rPh>
    <phoneticPr fontId="8"/>
  </si>
  <si>
    <t>50億円を超え</t>
    <rPh sb="2" eb="3">
      <t>オク</t>
    </rPh>
    <rPh sb="3" eb="4">
      <t>エン</t>
    </rPh>
    <rPh sb="5" eb="6">
      <t>コ</t>
    </rPh>
    <phoneticPr fontId="8"/>
  </si>
  <si>
    <t>50,000円</t>
    <rPh sb="2" eb="7">
      <t>０００エン</t>
    </rPh>
    <phoneticPr fontId="8"/>
  </si>
  <si>
    <t>130,000円</t>
    <rPh sb="3" eb="8">
      <t>０００エン</t>
    </rPh>
    <phoneticPr fontId="8"/>
  </si>
  <si>
    <t>160,000円</t>
    <rPh sb="3" eb="8">
      <t>０００エン</t>
    </rPh>
    <phoneticPr fontId="8"/>
  </si>
  <si>
    <t>410,000円</t>
    <rPh sb="3" eb="8">
      <t>０００エン</t>
    </rPh>
    <phoneticPr fontId="8"/>
  </si>
  <si>
    <t>120,000円</t>
    <rPh sb="3" eb="8">
      <t>０００エン</t>
    </rPh>
    <phoneticPr fontId="8"/>
  </si>
  <si>
    <t>150,000円</t>
    <rPh sb="3" eb="8">
      <t>０００エン</t>
    </rPh>
    <phoneticPr fontId="8"/>
  </si>
  <si>
    <t>400,000円</t>
    <rPh sb="7" eb="8">
      <t>エン</t>
    </rPh>
    <phoneticPr fontId="8"/>
  </si>
  <si>
    <t>1,750,000円</t>
    <rPh sb="1" eb="10">
      <t>７５００００エン</t>
    </rPh>
    <phoneticPr fontId="8"/>
  </si>
  <si>
    <t>3,000,000円</t>
    <rPh sb="1" eb="10">
      <t>００００００エン</t>
    </rPh>
    <phoneticPr fontId="8"/>
  </si>
  <si>
    <t>法人市民税領収済通知書</t>
    <rPh sb="0" eb="2">
      <t>ホウジン</t>
    </rPh>
    <rPh sb="2" eb="5">
      <t>シミンゼイ</t>
    </rPh>
    <rPh sb="4" eb="5">
      <t>ゼイ</t>
    </rPh>
    <rPh sb="5" eb="7">
      <t>リョウシュウ</t>
    </rPh>
    <rPh sb="7" eb="8">
      <t>ズミ</t>
    </rPh>
    <rPh sb="8" eb="11">
      <t>ツウチショ</t>
    </rPh>
    <phoneticPr fontId="8"/>
  </si>
  <si>
    <t>・法人税割</t>
    <rPh sb="1" eb="4">
      <t>ホウジンゼイ</t>
    </rPh>
    <rPh sb="4" eb="5">
      <t>ワリ</t>
    </rPh>
    <phoneticPr fontId="8"/>
  </si>
  <si>
    <r>
      <t xml:space="preserve">ゆうちょ銀行・郵便局
</t>
    </r>
    <r>
      <rPr>
        <sz val="12"/>
        <rFont val="ＭＳ 明朝"/>
        <family val="1"/>
        <charset val="128"/>
      </rPr>
      <t>（長野県・新潟県内に限る）</t>
    </r>
    <rPh sb="4" eb="6">
      <t>ギンコウ</t>
    </rPh>
    <rPh sb="7" eb="10">
      <t>ユウビンキョク</t>
    </rPh>
    <rPh sb="12" eb="15">
      <t>ナガノケン</t>
    </rPh>
    <rPh sb="16" eb="18">
      <t>ニイガタ</t>
    </rPh>
    <rPh sb="18" eb="20">
      <t>ケンナイ</t>
    </rPh>
    <rPh sb="21" eb="22">
      <t>カギ</t>
    </rPh>
    <phoneticPr fontId="8"/>
  </si>
  <si>
    <t>みなみ魚沼農業協同組合</t>
    <rPh sb="3" eb="5">
      <t>ウオヌマ</t>
    </rPh>
    <rPh sb="5" eb="7">
      <t>ノウギョウ</t>
    </rPh>
    <rPh sb="7" eb="9">
      <t>キョウドウ</t>
    </rPh>
    <rPh sb="9" eb="11">
      <t>クミアイ</t>
    </rPh>
    <phoneticPr fontId="8"/>
  </si>
  <si>
    <t>大和市民センター</t>
    <rPh sb="0" eb="2">
      <t>ヤマト</t>
    </rPh>
    <rPh sb="2" eb="4">
      <t>シミン</t>
    </rPh>
    <phoneticPr fontId="8"/>
  </si>
  <si>
    <t>塩沢市民センター</t>
    <rPh sb="0" eb="2">
      <t>シオザワ</t>
    </rPh>
    <rPh sb="2" eb="4">
      <t>シミン</t>
    </rPh>
    <phoneticPr fontId="8"/>
  </si>
  <si>
    <t>第四北越銀行六日町支店</t>
    <rPh sb="0" eb="2">
      <t>ダイシ</t>
    </rPh>
    <phoneticPr fontId="8"/>
  </si>
  <si>
    <r>
      <rPr>
        <sz val="11"/>
        <color rgb="FFFF0000"/>
        <rFont val="ＭＳ 明朝"/>
        <family val="1"/>
        <charset val="128"/>
      </rPr>
      <t>令和元年9月30日以前</t>
    </r>
    <r>
      <rPr>
        <sz val="11"/>
        <rFont val="ＭＳ 明朝"/>
        <family val="1"/>
        <charset val="128"/>
      </rPr>
      <t>に
開始する事業年度</t>
    </r>
    <rPh sb="0" eb="2">
      <t>レイワ</t>
    </rPh>
    <rPh sb="2" eb="4">
      <t>ガンネン</t>
    </rPh>
    <rPh sb="3" eb="4">
      <t>ネン</t>
    </rPh>
    <rPh sb="5" eb="6">
      <t>ガツ</t>
    </rPh>
    <rPh sb="8" eb="9">
      <t>ニチ</t>
    </rPh>
    <rPh sb="9" eb="11">
      <t>イゼン</t>
    </rPh>
    <rPh sb="13" eb="15">
      <t>カイシ</t>
    </rPh>
    <rPh sb="17" eb="19">
      <t>ジギョウ</t>
    </rPh>
    <rPh sb="19" eb="21">
      <t>ネンド</t>
    </rPh>
    <phoneticPr fontId="8"/>
  </si>
  <si>
    <r>
      <rPr>
        <sz val="11"/>
        <color rgb="FFFF0000"/>
        <rFont val="ＭＳ 明朝"/>
        <family val="1"/>
        <charset val="128"/>
      </rPr>
      <t>令和元年10月1日以降</t>
    </r>
    <r>
      <rPr>
        <sz val="11"/>
        <rFont val="ＭＳ 明朝"/>
        <family val="1"/>
        <charset val="128"/>
      </rPr>
      <t>に
開始する事業年度</t>
    </r>
    <rPh sb="0" eb="2">
      <t>レイワ</t>
    </rPh>
    <rPh sb="2" eb="4">
      <t>ガンネン</t>
    </rPh>
    <rPh sb="3" eb="4">
      <t>ネン</t>
    </rPh>
    <rPh sb="6" eb="7">
      <t>ガツ</t>
    </rPh>
    <rPh sb="8" eb="9">
      <t>ニチ</t>
    </rPh>
    <rPh sb="9" eb="11">
      <t>イコウ</t>
    </rPh>
    <rPh sb="13" eb="15">
      <t>カイシ</t>
    </rPh>
    <rPh sb="17" eb="19">
      <t>ジギョウ</t>
    </rPh>
    <rPh sb="19" eb="21">
      <t>ネンド</t>
    </rPh>
    <phoneticPr fontId="8"/>
  </si>
  <si>
    <t>第四北越銀行六日町支店</t>
    <rPh sb="0" eb="2">
      <t>ダイシ</t>
    </rPh>
    <rPh sb="2" eb="4">
      <t>ホクエツ</t>
    </rPh>
    <rPh sb="4" eb="6">
      <t>ギンコウ</t>
    </rPh>
    <rPh sb="6" eb="9">
      <t>ムイカマチ</t>
    </rPh>
    <rPh sb="9" eb="11">
      <t>シテン</t>
    </rPh>
    <phoneticPr fontId="8"/>
  </si>
  <si>
    <t>第四北越銀行</t>
    <rPh sb="0" eb="2">
      <t>ダイシ</t>
    </rPh>
    <rPh sb="2" eb="6">
      <t>ホクエツギンコウ</t>
    </rPh>
    <phoneticPr fontId="8"/>
  </si>
  <si>
    <t>ゆきぐに信用組合</t>
    <rPh sb="4" eb="6">
      <t>シンヨウ</t>
    </rPh>
    <rPh sb="6" eb="8">
      <t>クミアイ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</si>
</sst>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&quot;R&quot;0"/>
    <numFmt numFmtId="178" formatCode="0.0%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2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</cellStyleXfs>
  <cellXfs count="409">
    <xf numFmtId="0" fontId="0" fillId="0" borderId="0" xfId="0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3" fillId="2" borderId="0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6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9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0" xfId="1" applyFont="1" applyFill="1" applyBorder="1">
      <alignment vertical="center"/>
    </xf>
    <xf numFmtId="0" fontId="6" fillId="2" borderId="19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4" xfId="1" applyFont="1" applyFill="1" applyBorder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0" xfId="1" applyFont="1" applyFill="1" applyBorder="1" applyAlignment="1"/>
    <xf numFmtId="49" fontId="6" fillId="2" borderId="0" xfId="1" applyNumberFormat="1" applyFont="1" applyFill="1" applyBorder="1" applyAlignment="1">
      <alignment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left" vertical="center" shrinkToFit="1"/>
    </xf>
    <xf numFmtId="0" fontId="7" fillId="2" borderId="0" xfId="1" applyFont="1" applyFill="1" applyBorder="1">
      <alignment vertical="center"/>
    </xf>
    <xf numFmtId="0" fontId="7" fillId="2" borderId="10" xfId="1" applyFont="1" applyFill="1" applyBorder="1" applyAlignment="1">
      <alignment vertical="distributed"/>
    </xf>
    <xf numFmtId="0" fontId="7" fillId="2" borderId="32" xfId="1" applyFont="1" applyFill="1" applyBorder="1" applyAlignment="1">
      <alignment vertical="distributed"/>
    </xf>
    <xf numFmtId="0" fontId="7" fillId="2" borderId="33" xfId="1" applyFont="1" applyFill="1" applyBorder="1" applyAlignment="1">
      <alignment vertical="distributed"/>
    </xf>
    <xf numFmtId="0" fontId="7" fillId="2" borderId="34" xfId="1" applyFont="1" applyFill="1" applyBorder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/>
    <xf numFmtId="0" fontId="7" fillId="2" borderId="10" xfId="1" applyFont="1" applyFill="1" applyBorder="1">
      <alignment vertical="center"/>
    </xf>
    <xf numFmtId="0" fontId="7" fillId="2" borderId="19" xfId="1" applyFont="1" applyFill="1" applyBorder="1">
      <alignment vertical="center"/>
    </xf>
    <xf numFmtId="0" fontId="7" fillId="2" borderId="22" xfId="1" applyFont="1" applyFill="1" applyBorder="1">
      <alignment vertical="center"/>
    </xf>
    <xf numFmtId="0" fontId="7" fillId="2" borderId="23" xfId="1" applyFont="1" applyFill="1" applyBorder="1">
      <alignment vertical="center"/>
    </xf>
    <xf numFmtId="0" fontId="5" fillId="2" borderId="17" xfId="1" applyFont="1" applyFill="1" applyBorder="1" applyAlignment="1"/>
    <xf numFmtId="0" fontId="5" fillId="2" borderId="10" xfId="1" applyFont="1" applyFill="1" applyBorder="1" applyAlignment="1"/>
    <xf numFmtId="0" fontId="6" fillId="2" borderId="22" xfId="1" applyFont="1" applyFill="1" applyBorder="1" applyAlignment="1">
      <alignment vertical="center"/>
    </xf>
    <xf numFmtId="0" fontId="3" fillId="4" borderId="0" xfId="1" applyFont="1" applyFill="1" applyBorder="1">
      <alignment vertical="center"/>
    </xf>
    <xf numFmtId="0" fontId="4" fillId="2" borderId="10" xfId="1" applyFont="1" applyFill="1" applyBorder="1" applyAlignment="1">
      <alignment horizontal="center" vertical="center" textRotation="255"/>
    </xf>
    <xf numFmtId="0" fontId="7" fillId="2" borderId="10" xfId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left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6" fillId="2" borderId="3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7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0" fillId="0" borderId="0" xfId="0" applyBorder="1">
      <alignment vertical="center"/>
    </xf>
    <xf numFmtId="0" fontId="6" fillId="2" borderId="16" xfId="1" applyFont="1" applyFill="1" applyBorder="1" applyAlignment="1"/>
    <xf numFmtId="0" fontId="6" fillId="2" borderId="24" xfId="1" applyFont="1" applyFill="1" applyBorder="1" applyAlignment="1">
      <alignment vertical="top"/>
    </xf>
    <xf numFmtId="0" fontId="6" fillId="2" borderId="39" xfId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9" fillId="4" borderId="0" xfId="3" applyFont="1" applyFill="1" applyBorder="1" applyProtection="1"/>
    <xf numFmtId="0" fontId="9" fillId="2" borderId="55" xfId="1" applyFont="1" applyFill="1" applyBorder="1" applyAlignment="1">
      <alignment vertical="center"/>
    </xf>
    <xf numFmtId="0" fontId="9" fillId="2" borderId="56" xfId="1" applyFont="1" applyFill="1" applyBorder="1" applyAlignment="1">
      <alignment vertical="center"/>
    </xf>
    <xf numFmtId="0" fontId="9" fillId="2" borderId="57" xfId="1" applyFont="1" applyFill="1" applyBorder="1" applyAlignment="1">
      <alignment vertical="center"/>
    </xf>
    <xf numFmtId="49" fontId="6" fillId="2" borderId="55" xfId="1" applyNumberFormat="1" applyFont="1" applyFill="1" applyBorder="1" applyAlignment="1">
      <alignment vertical="center" shrinkToFit="1"/>
    </xf>
    <xf numFmtId="49" fontId="6" fillId="2" borderId="56" xfId="1" applyNumberFormat="1" applyFont="1" applyFill="1" applyBorder="1" applyAlignment="1">
      <alignment vertical="center" shrinkToFit="1"/>
    </xf>
    <xf numFmtId="49" fontId="6" fillId="2" borderId="57" xfId="1" applyNumberFormat="1" applyFont="1" applyFill="1" applyBorder="1" applyAlignment="1">
      <alignment vertical="center" shrinkToFit="1"/>
    </xf>
    <xf numFmtId="0" fontId="11" fillId="0" borderId="0" xfId="0" applyFont="1" applyBorder="1">
      <alignment vertical="center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left" vertical="center" shrinkToFit="1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6" fillId="0" borderId="16" xfId="1" applyFont="1" applyFill="1" applyBorder="1">
      <alignment vertical="center"/>
    </xf>
    <xf numFmtId="0" fontId="6" fillId="0" borderId="16" xfId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6" fillId="0" borderId="19" xfId="1" applyFont="1" applyFill="1" applyBorder="1">
      <alignment vertical="center"/>
    </xf>
    <xf numFmtId="0" fontId="6" fillId="0" borderId="19" xfId="1" applyFont="1" applyFill="1" applyBorder="1" applyAlignment="1">
      <alignment vertical="center"/>
    </xf>
    <xf numFmtId="0" fontId="0" fillId="0" borderId="19" xfId="0" applyBorder="1">
      <alignment vertical="center"/>
    </xf>
    <xf numFmtId="0" fontId="10" fillId="0" borderId="0" xfId="0" applyFont="1">
      <alignment vertical="center"/>
    </xf>
    <xf numFmtId="0" fontId="7" fillId="4" borderId="0" xfId="1" applyFont="1" applyFill="1" applyBorder="1">
      <alignment vertical="center"/>
    </xf>
    <xf numFmtId="0" fontId="3" fillId="2" borderId="56" xfId="1" applyFont="1" applyFill="1" applyBorder="1" applyAlignme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0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4" fillId="2" borderId="22" xfId="1" applyFont="1" applyFill="1" applyBorder="1">
      <alignment vertical="center"/>
    </xf>
    <xf numFmtId="0" fontId="7" fillId="2" borderId="29" xfId="1" applyFont="1" applyFill="1" applyBorder="1">
      <alignment vertical="center"/>
    </xf>
    <xf numFmtId="0" fontId="5" fillId="2" borderId="30" xfId="1" applyFont="1" applyFill="1" applyBorder="1">
      <alignment vertical="center"/>
    </xf>
    <xf numFmtId="0" fontId="5" fillId="2" borderId="31" xfId="1" applyFont="1" applyFill="1" applyBorder="1">
      <alignment vertical="center"/>
    </xf>
    <xf numFmtId="0" fontId="9" fillId="2" borderId="28" xfId="1" applyFont="1" applyFill="1" applyBorder="1" applyAlignment="1">
      <alignment horizontal="right" vertical="center"/>
    </xf>
    <xf numFmtId="0" fontId="14" fillId="2" borderId="0" xfId="1" applyFont="1" applyFill="1" applyBorder="1">
      <alignment vertical="center"/>
    </xf>
    <xf numFmtId="0" fontId="14" fillId="4" borderId="0" xfId="1" applyFont="1" applyFill="1" applyBorder="1">
      <alignment vertical="center"/>
    </xf>
    <xf numFmtId="0" fontId="9" fillId="2" borderId="28" xfId="1" applyFont="1" applyFill="1" applyBorder="1">
      <alignment vertical="center"/>
    </xf>
    <xf numFmtId="0" fontId="7" fillId="2" borderId="11" xfId="1" applyFont="1" applyFill="1" applyBorder="1" applyAlignment="1">
      <alignment vertical="center" wrapText="1"/>
    </xf>
    <xf numFmtId="0" fontId="7" fillId="2" borderId="17" xfId="1" applyFont="1" applyFill="1" applyBorder="1" applyAlignment="1">
      <alignment horizontal="center" vertical="distributed"/>
    </xf>
    <xf numFmtId="0" fontId="14" fillId="0" borderId="0" xfId="1" applyFont="1" applyFill="1" applyBorder="1" applyAlignment="1">
      <alignment vertical="center"/>
    </xf>
    <xf numFmtId="178" fontId="7" fillId="4" borderId="16" xfId="1" applyNumberFormat="1" applyFont="1" applyFill="1" applyBorder="1" applyAlignment="1">
      <alignment horizontal="center" vertical="center"/>
    </xf>
    <xf numFmtId="178" fontId="7" fillId="4" borderId="0" xfId="1" applyNumberFormat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right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0" fontId="7" fillId="2" borderId="19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20" fillId="3" borderId="0" xfId="1" applyFont="1" applyFill="1" applyBorder="1" applyAlignment="1" applyProtection="1">
      <alignment vertical="center" shrinkToFit="1"/>
      <protection locked="0"/>
    </xf>
    <xf numFmtId="0" fontId="9" fillId="2" borderId="17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15" fillId="3" borderId="17" xfId="1" applyFont="1" applyFill="1" applyBorder="1" applyAlignment="1" applyProtection="1">
      <alignment horizontal="center" vertical="center"/>
      <protection locked="0"/>
    </xf>
    <xf numFmtId="0" fontId="15" fillId="3" borderId="10" xfId="1" applyFont="1" applyFill="1" applyBorder="1" applyAlignment="1" applyProtection="1">
      <alignment horizontal="center" vertical="center"/>
      <protection locked="0"/>
    </xf>
    <xf numFmtId="0" fontId="15" fillId="3" borderId="11" xfId="1" applyFont="1" applyFill="1" applyBorder="1" applyAlignment="1" applyProtection="1">
      <alignment horizontal="center" vertical="center"/>
      <protection locked="0"/>
    </xf>
    <xf numFmtId="0" fontId="15" fillId="3" borderId="16" xfId="1" applyFont="1" applyFill="1" applyBorder="1" applyAlignment="1" applyProtection="1">
      <alignment horizontal="center" vertical="center"/>
      <protection locked="0"/>
    </xf>
    <xf numFmtId="0" fontId="15" fillId="3" borderId="0" xfId="1" applyFont="1" applyFill="1" applyBorder="1" applyAlignment="1" applyProtection="1">
      <alignment horizontal="center" vertical="center"/>
      <protection locked="0"/>
    </xf>
    <xf numFmtId="0" fontId="15" fillId="3" borderId="19" xfId="1" applyFont="1" applyFill="1" applyBorder="1" applyAlignment="1" applyProtection="1">
      <alignment horizontal="center" vertical="center"/>
      <protection locked="0"/>
    </xf>
    <xf numFmtId="0" fontId="15" fillId="3" borderId="24" xfId="1" applyFont="1" applyFill="1" applyBorder="1" applyAlignment="1" applyProtection="1">
      <alignment horizontal="center" vertical="center"/>
      <protection locked="0"/>
    </xf>
    <xf numFmtId="0" fontId="15" fillId="3" borderId="22" xfId="1" applyFont="1" applyFill="1" applyBorder="1" applyAlignment="1" applyProtection="1">
      <alignment horizontal="center" vertical="center"/>
      <protection locked="0"/>
    </xf>
    <xf numFmtId="0" fontId="15" fillId="3" borderId="23" xfId="1" applyFont="1" applyFill="1" applyBorder="1" applyAlignment="1" applyProtection="1">
      <alignment horizontal="center" vertical="center"/>
      <protection locked="0"/>
    </xf>
    <xf numFmtId="49" fontId="7" fillId="2" borderId="17" xfId="1" applyNumberFormat="1" applyFont="1" applyFill="1" applyBorder="1" applyAlignment="1">
      <alignment horizontal="center" vertical="center" shrinkToFit="1"/>
    </xf>
    <xf numFmtId="49" fontId="7" fillId="2" borderId="10" xfId="1" applyNumberFormat="1" applyFont="1" applyFill="1" applyBorder="1" applyAlignment="1">
      <alignment horizontal="center" vertical="center" shrinkToFit="1"/>
    </xf>
    <xf numFmtId="49" fontId="7" fillId="2" borderId="16" xfId="1" applyNumberFormat="1" applyFont="1" applyFill="1" applyBorder="1" applyAlignment="1">
      <alignment horizontal="center" vertical="center" shrinkToFit="1"/>
    </xf>
    <xf numFmtId="49" fontId="7" fillId="2" borderId="0" xfId="1" applyNumberFormat="1" applyFont="1" applyFill="1" applyBorder="1" applyAlignment="1">
      <alignment horizontal="center" vertical="center" shrinkToFit="1"/>
    </xf>
    <xf numFmtId="0" fontId="14" fillId="3" borderId="10" xfId="1" applyFont="1" applyFill="1" applyBorder="1" applyProtection="1">
      <alignment vertical="center"/>
      <protection locked="0"/>
    </xf>
    <xf numFmtId="176" fontId="14" fillId="3" borderId="10" xfId="1" applyNumberFormat="1" applyFont="1" applyFill="1" applyBorder="1" applyAlignment="1" applyProtection="1">
      <alignment horizontal="center" vertical="center" shrinkToFit="1"/>
      <protection locked="0"/>
    </xf>
    <xf numFmtId="176" fontId="14" fillId="3" borderId="11" xfId="1" applyNumberFormat="1" applyFont="1" applyFill="1" applyBorder="1" applyAlignment="1" applyProtection="1">
      <alignment horizontal="center" vertical="center" shrinkToFit="1"/>
      <protection locked="0"/>
    </xf>
    <xf numFmtId="0" fontId="14" fillId="3" borderId="10" xfId="1" applyFont="1" applyFill="1" applyBorder="1" applyAlignment="1" applyProtection="1">
      <alignment horizontal="center" vertical="center"/>
      <protection locked="0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24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vertical="center" wrapText="1" shrinkToFit="1"/>
    </xf>
    <xf numFmtId="0" fontId="3" fillId="2" borderId="10" xfId="1" applyFont="1" applyFill="1" applyBorder="1" applyAlignment="1">
      <alignment vertical="center" shrinkToFit="1"/>
    </xf>
    <xf numFmtId="0" fontId="3" fillId="2" borderId="11" xfId="1" applyFont="1" applyFill="1" applyBorder="1" applyAlignment="1">
      <alignment vertical="center" shrinkToFit="1"/>
    </xf>
    <xf numFmtId="0" fontId="3" fillId="2" borderId="22" xfId="1" applyFont="1" applyFill="1" applyBorder="1" applyAlignment="1">
      <alignment vertical="center" shrinkToFit="1"/>
    </xf>
    <xf numFmtId="0" fontId="3" fillId="2" borderId="23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horizontal="left" vertical="center" shrinkToFit="1"/>
    </xf>
    <xf numFmtId="0" fontId="14" fillId="2" borderId="17" xfId="1" applyFont="1" applyFill="1" applyBorder="1" applyAlignment="1">
      <alignment horizontal="distributed" vertical="center"/>
    </xf>
    <xf numFmtId="0" fontId="14" fillId="2" borderId="10" xfId="1" applyFont="1" applyFill="1" applyBorder="1" applyAlignment="1">
      <alignment horizontal="distributed" vertical="center"/>
    </xf>
    <xf numFmtId="0" fontId="14" fillId="2" borderId="11" xfId="1" applyFont="1" applyFill="1" applyBorder="1" applyAlignment="1">
      <alignment horizontal="distributed" vertical="center"/>
    </xf>
    <xf numFmtId="0" fontId="14" fillId="2" borderId="16" xfId="1" applyFont="1" applyFill="1" applyBorder="1" applyAlignment="1">
      <alignment horizontal="distributed" vertical="center"/>
    </xf>
    <xf numFmtId="0" fontId="14" fillId="2" borderId="0" xfId="1" applyFont="1" applyFill="1" applyBorder="1" applyAlignment="1">
      <alignment horizontal="distributed" vertical="center"/>
    </xf>
    <xf numFmtId="0" fontId="14" fillId="2" borderId="19" xfId="1" applyFont="1" applyFill="1" applyBorder="1" applyAlignment="1">
      <alignment horizontal="distributed" vertical="center"/>
    </xf>
    <xf numFmtId="49" fontId="7" fillId="2" borderId="36" xfId="1" applyNumberFormat="1" applyFont="1" applyFill="1" applyBorder="1" applyAlignment="1">
      <alignment horizontal="center" vertical="center" shrinkToFit="1"/>
    </xf>
    <xf numFmtId="49" fontId="7" fillId="2" borderId="42" xfId="1" applyNumberFormat="1" applyFont="1" applyFill="1" applyBorder="1" applyAlignment="1">
      <alignment horizontal="center" vertical="center" shrinkToFit="1"/>
    </xf>
    <xf numFmtId="49" fontId="7" fillId="2" borderId="45" xfId="1" applyNumberFormat="1" applyFont="1" applyFill="1" applyBorder="1" applyAlignment="1">
      <alignment horizontal="center" vertical="center" shrinkToFit="1"/>
    </xf>
    <xf numFmtId="49" fontId="7" fillId="2" borderId="51" xfId="1" applyNumberFormat="1" applyFont="1" applyFill="1" applyBorder="1" applyAlignment="1">
      <alignment horizontal="center" vertical="center" shrinkToFit="1"/>
    </xf>
    <xf numFmtId="6" fontId="18" fillId="3" borderId="17" xfId="2" applyNumberFormat="1" applyFont="1" applyFill="1" applyBorder="1" applyAlignment="1" applyProtection="1">
      <alignment vertical="center"/>
      <protection locked="0"/>
    </xf>
    <xf numFmtId="6" fontId="18" fillId="3" borderId="10" xfId="2" applyNumberFormat="1" applyFont="1" applyFill="1" applyBorder="1" applyAlignment="1" applyProtection="1">
      <alignment vertical="center"/>
      <protection locked="0"/>
    </xf>
    <xf numFmtId="6" fontId="18" fillId="3" borderId="11" xfId="2" applyNumberFormat="1" applyFont="1" applyFill="1" applyBorder="1" applyAlignment="1" applyProtection="1">
      <alignment vertical="center"/>
      <protection locked="0"/>
    </xf>
    <xf numFmtId="6" fontId="18" fillId="3" borderId="24" xfId="2" applyNumberFormat="1" applyFont="1" applyFill="1" applyBorder="1" applyAlignment="1" applyProtection="1">
      <alignment vertical="center"/>
      <protection locked="0"/>
    </xf>
    <xf numFmtId="6" fontId="18" fillId="3" borderId="22" xfId="2" applyNumberFormat="1" applyFont="1" applyFill="1" applyBorder="1" applyAlignment="1" applyProtection="1">
      <alignment vertical="center"/>
      <protection locked="0"/>
    </xf>
    <xf numFmtId="6" fontId="18" fillId="3" borderId="23" xfId="2" applyNumberFormat="1" applyFont="1" applyFill="1" applyBorder="1" applyAlignment="1" applyProtection="1">
      <alignment vertical="center"/>
      <protection locked="0"/>
    </xf>
    <xf numFmtId="6" fontId="18" fillId="3" borderId="48" xfId="2" applyNumberFormat="1" applyFont="1" applyFill="1" applyBorder="1" applyAlignment="1" applyProtection="1">
      <alignment vertical="center"/>
      <protection locked="0"/>
    </xf>
    <xf numFmtId="6" fontId="18" fillId="3" borderId="46" xfId="2" applyNumberFormat="1" applyFont="1" applyFill="1" applyBorder="1" applyAlignment="1" applyProtection="1">
      <alignment vertical="center"/>
      <protection locked="0"/>
    </xf>
    <xf numFmtId="6" fontId="18" fillId="3" borderId="47" xfId="2" applyNumberFormat="1" applyFont="1" applyFill="1" applyBorder="1" applyAlignment="1" applyProtection="1">
      <alignment vertical="center"/>
      <protection locked="0"/>
    </xf>
    <xf numFmtId="6" fontId="18" fillId="2" borderId="36" xfId="2" applyNumberFormat="1" applyFont="1" applyFill="1" applyBorder="1" applyAlignment="1">
      <alignment vertical="center"/>
    </xf>
    <xf numFmtId="6" fontId="18" fillId="2" borderId="37" xfId="2" applyNumberFormat="1" applyFont="1" applyFill="1" applyBorder="1" applyAlignment="1">
      <alignment vertical="center"/>
    </xf>
    <xf numFmtId="6" fontId="18" fillId="2" borderId="42" xfId="2" applyNumberFormat="1" applyFont="1" applyFill="1" applyBorder="1" applyAlignment="1">
      <alignment vertical="center"/>
    </xf>
    <xf numFmtId="6" fontId="18" fillId="2" borderId="45" xfId="2" applyNumberFormat="1" applyFont="1" applyFill="1" applyBorder="1" applyAlignment="1">
      <alignment vertical="center"/>
    </xf>
    <xf numFmtId="6" fontId="18" fillId="2" borderId="46" xfId="2" applyNumberFormat="1" applyFont="1" applyFill="1" applyBorder="1" applyAlignment="1">
      <alignment vertical="center"/>
    </xf>
    <xf numFmtId="6" fontId="18" fillId="2" borderId="51" xfId="2" applyNumberFormat="1" applyFont="1" applyFill="1" applyBorder="1" applyAlignment="1">
      <alignment vertical="center"/>
    </xf>
    <xf numFmtId="0" fontId="9" fillId="3" borderId="37" xfId="1" applyFont="1" applyFill="1" applyBorder="1" applyAlignment="1" applyProtection="1">
      <alignment horizontal="center" vertical="center"/>
      <protection locked="0"/>
    </xf>
    <xf numFmtId="0" fontId="9" fillId="3" borderId="22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right" vertical="center" textRotation="255"/>
    </xf>
    <xf numFmtId="0" fontId="7" fillId="2" borderId="38" xfId="1" applyFont="1" applyFill="1" applyBorder="1" applyAlignment="1">
      <alignment horizontal="right" vertical="center" textRotation="255"/>
    </xf>
    <xf numFmtId="0" fontId="7" fillId="2" borderId="16" xfId="1" applyFont="1" applyFill="1" applyBorder="1" applyAlignment="1">
      <alignment horizontal="right" vertical="center" textRotation="255"/>
    </xf>
    <xf numFmtId="0" fontId="7" fillId="2" borderId="19" xfId="1" applyFont="1" applyFill="1" applyBorder="1" applyAlignment="1">
      <alignment horizontal="right" vertical="center" textRotation="255"/>
    </xf>
    <xf numFmtId="0" fontId="7" fillId="2" borderId="24" xfId="1" applyFont="1" applyFill="1" applyBorder="1" applyAlignment="1">
      <alignment horizontal="right" vertical="center" textRotation="255"/>
    </xf>
    <xf numFmtId="0" fontId="7" fillId="2" borderId="23" xfId="1" applyFont="1" applyFill="1" applyBorder="1" applyAlignment="1">
      <alignment horizontal="right" vertical="center" textRotation="255"/>
    </xf>
    <xf numFmtId="0" fontId="7" fillId="2" borderId="16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6" fontId="18" fillId="3" borderId="16" xfId="2" applyNumberFormat="1" applyFont="1" applyFill="1" applyBorder="1" applyAlignment="1" applyProtection="1">
      <alignment vertical="center"/>
      <protection locked="0"/>
    </xf>
    <xf numFmtId="6" fontId="18" fillId="3" borderId="0" xfId="2" applyNumberFormat="1" applyFont="1" applyFill="1" applyBorder="1" applyAlignment="1" applyProtection="1">
      <alignment vertical="center"/>
      <protection locked="0"/>
    </xf>
    <xf numFmtId="6" fontId="18" fillId="3" borderId="19" xfId="2" applyNumberFormat="1" applyFont="1" applyFill="1" applyBorder="1" applyAlignment="1" applyProtection="1">
      <alignment vertical="center"/>
      <protection locked="0"/>
    </xf>
    <xf numFmtId="176" fontId="14" fillId="3" borderId="1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3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177" fontId="9" fillId="3" borderId="39" xfId="1" applyNumberFormat="1" applyFont="1" applyFill="1" applyBorder="1" applyAlignment="1" applyProtection="1">
      <alignment horizontal="center" vertical="center"/>
      <protection locked="0"/>
    </xf>
    <xf numFmtId="177" fontId="9" fillId="3" borderId="37" xfId="1" applyNumberFormat="1" applyFont="1" applyFill="1" applyBorder="1" applyAlignment="1" applyProtection="1">
      <alignment horizontal="center" vertical="center"/>
      <protection locked="0"/>
    </xf>
    <xf numFmtId="177" fontId="9" fillId="3" borderId="24" xfId="1" applyNumberFormat="1" applyFont="1" applyFill="1" applyBorder="1" applyAlignment="1" applyProtection="1">
      <alignment horizontal="center" vertical="center"/>
      <protection locked="0"/>
    </xf>
    <xf numFmtId="177" fontId="9" fillId="3" borderId="22" xfId="1" applyNumberFormat="1" applyFont="1" applyFill="1" applyBorder="1" applyAlignment="1" applyProtection="1">
      <alignment horizontal="center" vertical="center"/>
      <protection locked="0"/>
    </xf>
    <xf numFmtId="0" fontId="14" fillId="2" borderId="36" xfId="1" applyFont="1" applyFill="1" applyBorder="1" applyAlignment="1">
      <alignment horizontal="distributed" vertical="center"/>
    </xf>
    <xf numFmtId="0" fontId="14" fillId="2" borderId="37" xfId="1" applyFont="1" applyFill="1" applyBorder="1" applyAlignment="1">
      <alignment horizontal="distributed" vertical="center"/>
    </xf>
    <xf numFmtId="0" fontId="14" fillId="2" borderId="42" xfId="1" applyFont="1" applyFill="1" applyBorder="1" applyAlignment="1">
      <alignment horizontal="distributed" vertical="center"/>
    </xf>
    <xf numFmtId="0" fontId="14" fillId="2" borderId="45" xfId="1" applyFont="1" applyFill="1" applyBorder="1" applyAlignment="1">
      <alignment horizontal="distributed" vertical="center"/>
    </xf>
    <xf numFmtId="0" fontId="14" fillId="2" borderId="46" xfId="1" applyFont="1" applyFill="1" applyBorder="1" applyAlignment="1">
      <alignment horizontal="distributed" vertical="center"/>
    </xf>
    <xf numFmtId="0" fontId="14" fillId="2" borderId="51" xfId="1" applyFont="1" applyFill="1" applyBorder="1" applyAlignment="1">
      <alignment horizontal="distributed" vertical="center"/>
    </xf>
    <xf numFmtId="0" fontId="14" fillId="2" borderId="48" xfId="1" applyFont="1" applyFill="1" applyBorder="1" applyAlignment="1">
      <alignment horizontal="distributed" vertical="center"/>
    </xf>
    <xf numFmtId="0" fontId="14" fillId="2" borderId="47" xfId="1" applyFont="1" applyFill="1" applyBorder="1" applyAlignment="1">
      <alignment horizontal="distributed" vertical="center"/>
    </xf>
    <xf numFmtId="49" fontId="7" fillId="2" borderId="48" xfId="1" applyNumberFormat="1" applyFont="1" applyFill="1" applyBorder="1" applyAlignment="1">
      <alignment horizontal="center" vertical="center" shrinkToFit="1"/>
    </xf>
    <xf numFmtId="49" fontId="7" fillId="2" borderId="46" xfId="1" applyNumberFormat="1" applyFont="1" applyFill="1" applyBorder="1" applyAlignment="1">
      <alignment horizontal="center" vertical="center" shrinkToFit="1"/>
    </xf>
    <xf numFmtId="0" fontId="14" fillId="2" borderId="24" xfId="1" applyFont="1" applyFill="1" applyBorder="1" applyAlignment="1">
      <alignment horizontal="distributed" vertical="center"/>
    </xf>
    <xf numFmtId="0" fontId="14" fillId="2" borderId="22" xfId="1" applyFont="1" applyFill="1" applyBorder="1" applyAlignment="1">
      <alignment horizontal="distributed" vertical="center"/>
    </xf>
    <xf numFmtId="0" fontId="14" fillId="2" borderId="23" xfId="1" applyFont="1" applyFill="1" applyBorder="1" applyAlignment="1">
      <alignment horizontal="distributed" vertical="center"/>
    </xf>
    <xf numFmtId="49" fontId="7" fillId="2" borderId="28" xfId="1" applyNumberFormat="1" applyFont="1" applyFill="1" applyBorder="1" applyAlignment="1">
      <alignment horizontal="center" vertical="center" shrinkToFi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 wrapText="1"/>
    </xf>
    <xf numFmtId="0" fontId="3" fillId="2" borderId="22" xfId="1" applyFont="1" applyFill="1" applyBorder="1" applyAlignment="1">
      <alignment vertical="center" wrapText="1"/>
    </xf>
    <xf numFmtId="0" fontId="17" fillId="2" borderId="13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6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57" xfId="1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23" fillId="2" borderId="24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22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vertical="center" wrapText="1"/>
    </xf>
    <xf numFmtId="0" fontId="17" fillId="2" borderId="40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4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0" fontId="17" fillId="2" borderId="5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8" xfId="1" applyFont="1" applyFill="1" applyBorder="1" applyAlignment="1">
      <alignment horizontal="center" vertical="center"/>
    </xf>
    <xf numFmtId="0" fontId="17" fillId="2" borderId="50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0" fontId="17" fillId="2" borderId="47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distributed" vertical="center"/>
    </xf>
    <xf numFmtId="0" fontId="14" fillId="2" borderId="43" xfId="1" applyFont="1" applyFill="1" applyBorder="1" applyAlignment="1">
      <alignment horizontal="distributed" vertical="center"/>
    </xf>
    <xf numFmtId="49" fontId="9" fillId="2" borderId="37" xfId="1" applyNumberFormat="1" applyFont="1" applyFill="1" applyBorder="1" applyAlignment="1">
      <alignment horizontal="center" vertical="center" shrinkToFit="1"/>
    </xf>
    <xf numFmtId="49" fontId="9" fillId="2" borderId="0" xfId="1" applyNumberFormat="1" applyFont="1" applyFill="1" applyBorder="1" applyAlignment="1">
      <alignment horizontal="center" vertical="center" shrinkToFit="1"/>
    </xf>
    <xf numFmtId="49" fontId="9" fillId="2" borderId="46" xfId="1" applyNumberFormat="1" applyFont="1" applyFill="1" applyBorder="1" applyAlignment="1">
      <alignment horizontal="center" vertical="center" shrinkToFit="1"/>
    </xf>
    <xf numFmtId="49" fontId="5" fillId="2" borderId="29" xfId="1" applyNumberFormat="1" applyFont="1" applyFill="1" applyBorder="1" applyAlignment="1">
      <alignment horizontal="center" vertical="center" shrinkToFit="1"/>
    </xf>
    <xf numFmtId="49" fontId="5" fillId="2" borderId="30" xfId="1" applyNumberFormat="1" applyFont="1" applyFill="1" applyBorder="1" applyAlignment="1">
      <alignment horizontal="center" vertical="center" shrinkToFit="1"/>
    </xf>
    <xf numFmtId="49" fontId="5" fillId="2" borderId="31" xfId="1" applyNumberFormat="1" applyFont="1" applyFill="1" applyBorder="1" applyAlignment="1">
      <alignment horizontal="center" vertical="center" shrinkToFit="1"/>
    </xf>
    <xf numFmtId="0" fontId="15" fillId="2" borderId="6" xfId="1" applyFont="1" applyFill="1" applyBorder="1" applyAlignment="1">
      <alignment horizontal="center" vertical="center"/>
    </xf>
    <xf numFmtId="0" fontId="15" fillId="2" borderId="52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vertical="center" shrinkToFit="1"/>
    </xf>
    <xf numFmtId="0" fontId="23" fillId="2" borderId="16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2" borderId="23" xfId="1" applyFont="1" applyFill="1" applyBorder="1" applyAlignment="1">
      <alignment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 wrapText="1"/>
    </xf>
    <xf numFmtId="0" fontId="5" fillId="2" borderId="22" xfId="1" applyFont="1" applyFill="1" applyBorder="1" applyAlignment="1">
      <alignment vertical="center" wrapText="1"/>
    </xf>
    <xf numFmtId="0" fontId="15" fillId="2" borderId="3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center" vertical="center" shrinkToFit="1"/>
    </xf>
    <xf numFmtId="0" fontId="9" fillId="2" borderId="22" xfId="1" applyFont="1" applyFill="1" applyBorder="1" applyAlignment="1">
      <alignment horizontal="center" vertical="center" shrinkToFit="1"/>
    </xf>
    <xf numFmtId="0" fontId="9" fillId="2" borderId="23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left" vertical="center" wrapText="1" shrinkToFit="1"/>
    </xf>
    <xf numFmtId="0" fontId="9" fillId="2" borderId="10" xfId="1" applyFont="1" applyFill="1" applyBorder="1" applyAlignment="1">
      <alignment horizontal="left" vertical="center" wrapText="1" shrinkToFit="1"/>
    </xf>
    <xf numFmtId="0" fontId="9" fillId="2" borderId="11" xfId="1" applyFont="1" applyFill="1" applyBorder="1" applyAlignment="1">
      <alignment horizontal="left" vertical="center" wrapText="1" shrinkToFit="1"/>
    </xf>
    <xf numFmtId="0" fontId="9" fillId="2" borderId="16" xfId="1" applyFont="1" applyFill="1" applyBorder="1" applyAlignment="1">
      <alignment horizontal="left" vertical="center" wrapText="1" shrinkToFit="1"/>
    </xf>
    <xf numFmtId="0" fontId="9" fillId="2" borderId="0" xfId="1" applyFont="1" applyFill="1" applyBorder="1" applyAlignment="1">
      <alignment horizontal="left" vertical="center" wrapText="1" shrinkToFit="1"/>
    </xf>
    <xf numFmtId="0" fontId="9" fillId="2" borderId="19" xfId="1" applyFont="1" applyFill="1" applyBorder="1" applyAlignment="1">
      <alignment horizontal="left" vertical="center" wrapText="1" shrinkToFit="1"/>
    </xf>
    <xf numFmtId="0" fontId="9" fillId="2" borderId="24" xfId="1" applyFont="1" applyFill="1" applyBorder="1" applyAlignment="1">
      <alignment horizontal="left" vertical="center" wrapText="1" shrinkToFit="1"/>
    </xf>
    <xf numFmtId="0" fontId="9" fillId="2" borderId="22" xfId="1" applyFont="1" applyFill="1" applyBorder="1" applyAlignment="1">
      <alignment horizontal="left" vertical="center" wrapText="1" shrinkToFit="1"/>
    </xf>
    <xf numFmtId="0" fontId="9" fillId="2" borderId="23" xfId="1" applyFont="1" applyFill="1" applyBorder="1" applyAlignment="1">
      <alignment horizontal="left" vertical="center" wrapText="1" shrinkToFit="1"/>
    </xf>
    <xf numFmtId="0" fontId="7" fillId="2" borderId="39" xfId="1" applyFont="1" applyFill="1" applyBorder="1" applyAlignment="1">
      <alignment horizontal="center" vertical="center" textRotation="255"/>
    </xf>
    <xf numFmtId="0" fontId="7" fillId="2" borderId="38" xfId="1" applyFont="1" applyFill="1" applyBorder="1" applyAlignment="1">
      <alignment horizontal="center" vertical="center" textRotation="255"/>
    </xf>
    <xf numFmtId="0" fontId="7" fillId="2" borderId="16" xfId="1" applyFont="1" applyFill="1" applyBorder="1" applyAlignment="1">
      <alignment horizontal="center" vertical="center" textRotation="255"/>
    </xf>
    <xf numFmtId="0" fontId="7" fillId="2" borderId="19" xfId="1" applyFont="1" applyFill="1" applyBorder="1" applyAlignment="1">
      <alignment horizontal="center" vertical="center" textRotation="255"/>
    </xf>
    <xf numFmtId="0" fontId="7" fillId="2" borderId="24" xfId="1" applyFont="1" applyFill="1" applyBorder="1" applyAlignment="1">
      <alignment horizontal="center" vertical="center" textRotation="255"/>
    </xf>
    <xf numFmtId="0" fontId="7" fillId="2" borderId="23" xfId="1" applyFont="1" applyFill="1" applyBorder="1" applyAlignment="1">
      <alignment horizontal="center" vertical="center" textRotation="255"/>
    </xf>
    <xf numFmtId="49" fontId="9" fillId="2" borderId="2" xfId="1" applyNumberFormat="1" applyFont="1" applyFill="1" applyBorder="1" applyAlignment="1">
      <alignment horizontal="center" vertical="center" shrinkToFi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9" fillId="2" borderId="39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177" fontId="15" fillId="2" borderId="39" xfId="1" applyNumberFormat="1" applyFont="1" applyFill="1" applyBorder="1" applyAlignment="1">
      <alignment horizontal="center" vertical="center"/>
    </xf>
    <xf numFmtId="177" fontId="15" fillId="2" borderId="37" xfId="1" applyNumberFormat="1" applyFont="1" applyFill="1" applyBorder="1" applyAlignment="1">
      <alignment horizontal="center" vertical="center"/>
    </xf>
    <xf numFmtId="177" fontId="15" fillId="2" borderId="24" xfId="1" applyNumberFormat="1" applyFont="1" applyFill="1" applyBorder="1" applyAlignment="1">
      <alignment horizontal="center" vertical="center"/>
    </xf>
    <xf numFmtId="177" fontId="15" fillId="2" borderId="22" xfId="1" applyNumberFormat="1" applyFont="1" applyFill="1" applyBorder="1" applyAlignment="1">
      <alignment horizontal="center" vertical="center"/>
    </xf>
    <xf numFmtId="0" fontId="17" fillId="2" borderId="37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7" fillId="2" borderId="46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distributed" vertical="center"/>
    </xf>
    <xf numFmtId="0" fontId="14" fillId="2" borderId="2" xfId="1" applyFont="1" applyFill="1" applyBorder="1" applyAlignment="1">
      <alignment horizontal="distributed" vertical="center"/>
    </xf>
    <xf numFmtId="0" fontId="14" fillId="2" borderId="18" xfId="1" applyFont="1" applyFill="1" applyBorder="1" applyAlignment="1">
      <alignment horizontal="distributed" vertical="center"/>
    </xf>
    <xf numFmtId="0" fontId="14" fillId="2" borderId="25" xfId="1" applyFont="1" applyFill="1" applyBorder="1" applyAlignment="1">
      <alignment horizontal="distributed" vertical="center"/>
    </xf>
    <xf numFmtId="0" fontId="14" fillId="2" borderId="7" xfId="1" applyFont="1" applyFill="1" applyBorder="1" applyAlignment="1">
      <alignment horizontal="distributed" vertical="center"/>
    </xf>
    <xf numFmtId="0" fontId="14" fillId="2" borderId="26" xfId="1" applyFont="1" applyFill="1" applyBorder="1" applyAlignment="1">
      <alignment horizontal="distributed" vertical="center"/>
    </xf>
    <xf numFmtId="0" fontId="17" fillId="2" borderId="7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15" fillId="2" borderId="32" xfId="1" applyFont="1" applyFill="1" applyBorder="1" applyAlignment="1">
      <alignment horizontal="center" vertical="center"/>
    </xf>
    <xf numFmtId="49" fontId="9" fillId="2" borderId="16" xfId="1" applyNumberFormat="1" applyFont="1" applyFill="1" applyBorder="1" applyAlignment="1">
      <alignment horizontal="center" vertical="center" shrinkToFit="1"/>
    </xf>
    <xf numFmtId="49" fontId="9" fillId="2" borderId="19" xfId="1" applyNumberFormat="1" applyFont="1" applyFill="1" applyBorder="1" applyAlignment="1">
      <alignment horizontal="center" vertical="center" shrinkToFit="1"/>
    </xf>
    <xf numFmtId="49" fontId="9" fillId="2" borderId="25" xfId="1" applyNumberFormat="1" applyFont="1" applyFill="1" applyBorder="1" applyAlignment="1">
      <alignment horizontal="center" vertical="center" shrinkToFit="1"/>
    </xf>
    <xf numFmtId="49" fontId="9" fillId="2" borderId="26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 shrinkToFit="1"/>
    </xf>
    <xf numFmtId="0" fontId="9" fillId="2" borderId="28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 shrinkToFit="1"/>
    </xf>
    <xf numFmtId="0" fontId="16" fillId="2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_納付書（法人）" xfId="3" xr:uid="{00000000-0005-0000-0000-000003000000}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45507</xdr:colOff>
      <xdr:row>5</xdr:row>
      <xdr:rowOff>21168</xdr:rowOff>
    </xdr:from>
    <xdr:to>
      <xdr:col>31</xdr:col>
      <xdr:colOff>74083</xdr:colOff>
      <xdr:row>7</xdr:row>
      <xdr:rowOff>5290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30674" y="910168"/>
          <a:ext cx="282576" cy="322789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70301</xdr:colOff>
      <xdr:row>5</xdr:row>
      <xdr:rowOff>31750</xdr:rowOff>
    </xdr:from>
    <xdr:to>
      <xdr:col>37</xdr:col>
      <xdr:colOff>92225</xdr:colOff>
      <xdr:row>6</xdr:row>
      <xdr:rowOff>146049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28694" y="848179"/>
          <a:ext cx="266852" cy="277584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75</xdr:col>
      <xdr:colOff>60929</xdr:colOff>
      <xdr:row>5</xdr:row>
      <xdr:rowOff>11793</xdr:rowOff>
    </xdr:from>
    <xdr:to>
      <xdr:col>77</xdr:col>
      <xdr:colOff>82852</xdr:colOff>
      <xdr:row>6</xdr:row>
      <xdr:rowOff>126092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790036" y="828222"/>
          <a:ext cx="266852" cy="277584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115</xdr:col>
      <xdr:colOff>21620</xdr:colOff>
      <xdr:row>5</xdr:row>
      <xdr:rowOff>35984</xdr:rowOff>
    </xdr:from>
    <xdr:to>
      <xdr:col>117</xdr:col>
      <xdr:colOff>48078</xdr:colOff>
      <xdr:row>6</xdr:row>
      <xdr:rowOff>150283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921441" y="852413"/>
          <a:ext cx="271387" cy="277584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7"/>
  <sheetViews>
    <sheetView tabSelected="1" view="pageBreakPreview" topLeftCell="A19" zoomScale="90" zoomScaleNormal="70" zoomScaleSheetLayoutView="90" workbookViewId="0">
      <selection activeCell="L45" sqref="L45:M46"/>
    </sheetView>
  </sheetViews>
  <sheetFormatPr defaultColWidth="0" defaultRowHeight="0" customHeight="1" zeroHeight="1"/>
  <cols>
    <col min="1" max="1" width="1.625" customWidth="1"/>
    <col min="2" max="7" width="2.5" bestFit="1" customWidth="1"/>
    <col min="8" max="10" width="1.625" customWidth="1"/>
    <col min="11" max="11" width="1.875" customWidth="1"/>
    <col min="12" max="35" width="1.625" customWidth="1"/>
    <col min="36" max="36" width="29.25" customWidth="1"/>
    <col min="37" max="38" width="26.125" customWidth="1"/>
    <col min="39" max="39" width="4.375" customWidth="1"/>
    <col min="40" max="40" width="12.625" hidden="1" customWidth="1"/>
    <col min="41" max="43" width="1.625" hidden="1" customWidth="1"/>
    <col min="44" max="44" width="7.25" hidden="1" customWidth="1"/>
    <col min="45" max="45" width="7.375" hidden="1" customWidth="1"/>
    <col min="46" max="51" width="1.625" hidden="1" customWidth="1"/>
    <col min="52" max="65" width="0" hidden="1" customWidth="1"/>
  </cols>
  <sheetData>
    <row r="1" spans="1:65" ht="1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ht="11.25" customHeight="1">
      <c r="A2" s="5"/>
      <c r="B2" s="106" t="s">
        <v>0</v>
      </c>
      <c r="C2" s="107"/>
      <c r="D2" s="107"/>
      <c r="E2" s="107"/>
      <c r="F2" s="107"/>
      <c r="G2" s="108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6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5" ht="16.5" customHeight="1">
      <c r="A3" s="5"/>
      <c r="B3" s="102">
        <v>1</v>
      </c>
      <c r="C3" s="31">
        <v>5</v>
      </c>
      <c r="D3" s="31">
        <v>2</v>
      </c>
      <c r="E3" s="31">
        <v>2</v>
      </c>
      <c r="F3" s="31">
        <v>6</v>
      </c>
      <c r="G3" s="101">
        <v>9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6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5" ht="6.75" customHeight="1">
      <c r="A4" s="5"/>
      <c r="B4" s="32"/>
      <c r="C4" s="33"/>
      <c r="D4" s="33"/>
      <c r="E4" s="33"/>
      <c r="F4" s="33"/>
      <c r="G4" s="3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6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5" ht="11.25" customHeight="1">
      <c r="A5" s="5"/>
      <c r="B5" s="109" t="s">
        <v>26</v>
      </c>
      <c r="C5" s="110"/>
      <c r="D5" s="110"/>
      <c r="E5" s="110"/>
      <c r="F5" s="110"/>
      <c r="G5" s="111"/>
      <c r="H5" s="115"/>
      <c r="I5" s="115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6"/>
      <c r="AI5" s="4"/>
      <c r="AJ5" s="4"/>
      <c r="AK5" s="88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5" ht="15" customHeight="1">
      <c r="A6" s="5"/>
      <c r="B6" s="112"/>
      <c r="C6" s="113"/>
      <c r="D6" s="113"/>
      <c r="E6" s="113"/>
      <c r="F6" s="113"/>
      <c r="G6" s="114"/>
      <c r="H6" s="115"/>
      <c r="I6" s="115"/>
      <c r="J6" s="121" t="s">
        <v>116</v>
      </c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30"/>
      <c r="AE6" s="30"/>
      <c r="AF6" s="30"/>
      <c r="AG6" s="30"/>
      <c r="AH6" s="6"/>
      <c r="AI6" s="4"/>
      <c r="AJ6" s="88"/>
      <c r="AK6" s="88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5" ht="11.25" customHeight="1">
      <c r="A7" s="5"/>
      <c r="B7" s="109" t="s">
        <v>27</v>
      </c>
      <c r="C7" s="110"/>
      <c r="D7" s="110"/>
      <c r="E7" s="110"/>
      <c r="F7" s="110"/>
      <c r="G7" s="111"/>
      <c r="H7" s="115"/>
      <c r="I7" s="115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30"/>
      <c r="AE7" s="30"/>
      <c r="AF7" s="30"/>
      <c r="AG7" s="30"/>
      <c r="AH7" s="6"/>
      <c r="AI7" s="4"/>
      <c r="AJ7" s="88"/>
      <c r="AK7" s="88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5" ht="11.25" customHeight="1">
      <c r="A8" s="5"/>
      <c r="B8" s="120"/>
      <c r="C8" s="121"/>
      <c r="D8" s="121"/>
      <c r="E8" s="121"/>
      <c r="F8" s="121"/>
      <c r="G8" s="122"/>
      <c r="H8" s="115"/>
      <c r="I8" s="115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16" t="s">
        <v>47</v>
      </c>
      <c r="AE8" s="117"/>
      <c r="AF8" s="117"/>
      <c r="AG8" s="117"/>
      <c r="AH8" s="6"/>
      <c r="AI8" s="4"/>
      <c r="AJ8" s="88"/>
      <c r="AK8" s="88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5" ht="11.25" customHeight="1">
      <c r="A9" s="5"/>
      <c r="B9" s="106" t="s">
        <v>1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18" t="s">
        <v>2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9"/>
      <c r="AH9" s="6"/>
      <c r="AI9" s="4"/>
      <c r="AJ9" s="88"/>
      <c r="AK9" s="8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5" ht="11.25" customHeight="1">
      <c r="A10" s="5"/>
      <c r="B10" s="109" t="s">
        <v>28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1"/>
      <c r="N10" s="131" t="s">
        <v>40</v>
      </c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3"/>
      <c r="AH10" s="6"/>
      <c r="AI10" s="4"/>
      <c r="AJ10" s="88"/>
      <c r="AK10" s="88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5" ht="11.25" customHeight="1">
      <c r="A11" s="5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  <c r="N11" s="134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  <c r="AH11" s="6"/>
      <c r="AI11" s="4"/>
      <c r="AJ11" s="88"/>
      <c r="AK11" s="88"/>
      <c r="AL11" s="30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5" ht="11.25" customHeight="1">
      <c r="A12" s="5"/>
      <c r="B12" s="12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127"/>
      <c r="AH12" s="6"/>
      <c r="AI12" s="4"/>
      <c r="AJ12" s="88"/>
      <c r="AK12" s="88"/>
      <c r="AL12" s="30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5" ht="11.25" customHeight="1">
      <c r="A13" s="5"/>
      <c r="B13" s="12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28"/>
      <c r="AH13" s="6"/>
      <c r="AI13" s="4"/>
      <c r="AJ13" s="88"/>
      <c r="AK13" s="88"/>
      <c r="AL13" s="88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5" ht="11.25" customHeight="1">
      <c r="A14" s="5"/>
      <c r="B14" s="125"/>
      <c r="C14" s="36" t="s">
        <v>39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128"/>
      <c r="AH14" s="6"/>
      <c r="AI14" s="4"/>
      <c r="AJ14" s="88"/>
      <c r="AK14" s="88"/>
      <c r="AL14" s="88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5" ht="11.25" customHeight="1">
      <c r="A15" s="5"/>
      <c r="B15" s="12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128"/>
      <c r="AH15" s="6"/>
      <c r="AI15" s="4"/>
      <c r="AJ15" s="88"/>
      <c r="AK15" s="88"/>
      <c r="AL15" s="88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5" ht="11.25" customHeight="1">
      <c r="A16" s="5"/>
      <c r="B16" s="125"/>
      <c r="C16" s="36"/>
      <c r="D16" s="36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36"/>
      <c r="AG16" s="128"/>
      <c r="AH16" s="6"/>
      <c r="AI16" s="4"/>
      <c r="AJ16" s="88"/>
      <c r="AK16" s="88"/>
      <c r="AL16" s="88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5" ht="11.25" customHeight="1">
      <c r="A17" s="5"/>
      <c r="B17" s="125"/>
      <c r="C17" s="36"/>
      <c r="D17" s="36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36"/>
      <c r="AG17" s="128"/>
      <c r="AH17" s="6"/>
      <c r="AI17" s="4"/>
      <c r="AJ17" s="88"/>
      <c r="AK17" s="88"/>
      <c r="AL17" s="88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5" ht="11.25" customHeight="1">
      <c r="A18" s="5"/>
      <c r="B18" s="125"/>
      <c r="C18" s="36"/>
      <c r="D18" s="36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36"/>
      <c r="AG18" s="128"/>
      <c r="AH18" s="6"/>
      <c r="AI18" s="4"/>
      <c r="AJ18" s="88"/>
      <c r="AK18" s="88"/>
      <c r="AL18" s="8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5" ht="11.25" customHeight="1">
      <c r="A19" s="5"/>
      <c r="B19" s="12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128"/>
      <c r="AH19" s="6"/>
      <c r="AI19" s="4"/>
      <c r="AJ19" s="88"/>
      <c r="AK19" s="88"/>
      <c r="AL19" s="88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5" ht="11.25" customHeight="1">
      <c r="A20" s="5"/>
      <c r="B20" s="125"/>
      <c r="C20" s="36"/>
      <c r="D20" s="36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36"/>
      <c r="AG20" s="128"/>
      <c r="AH20" s="6"/>
      <c r="AI20" s="4"/>
      <c r="AJ20" s="88"/>
      <c r="AK20" s="88"/>
      <c r="AL20" s="88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5" ht="19.5" customHeight="1">
      <c r="A21" s="5"/>
      <c r="B21" s="125"/>
      <c r="C21" s="36"/>
      <c r="D21" s="36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36"/>
      <c r="AG21" s="128"/>
      <c r="AH21" s="6"/>
      <c r="AI21" s="4"/>
      <c r="AJ21" s="88"/>
      <c r="AK21" s="88"/>
      <c r="AL21" s="88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5" ht="11.25" customHeight="1">
      <c r="A22" s="5"/>
      <c r="B22" s="125"/>
      <c r="C22" s="36"/>
      <c r="D22" s="36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36"/>
      <c r="AG22" s="128"/>
      <c r="AH22" s="6"/>
      <c r="AI22" s="4"/>
      <c r="AJ22" s="88"/>
      <c r="AK22" s="88"/>
      <c r="AL22" s="88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5" ht="11.25" customHeight="1">
      <c r="A23" s="5"/>
      <c r="B23" s="125"/>
      <c r="C23" s="36"/>
      <c r="D23" s="36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36"/>
      <c r="AG23" s="128"/>
      <c r="AH23" s="6"/>
      <c r="AI23" s="4"/>
      <c r="AJ23" s="88"/>
      <c r="AK23" s="88"/>
      <c r="AL23" s="88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5" ht="11.25" customHeight="1">
      <c r="A24" s="5"/>
      <c r="B24" s="12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128"/>
      <c r="AH24" s="6"/>
      <c r="AI24" s="4"/>
      <c r="AJ24" s="88"/>
      <c r="AK24" s="88"/>
      <c r="AL24" s="88"/>
      <c r="AM24" s="65"/>
      <c r="AN24" s="45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</row>
    <row r="25" spans="1:65" ht="11.25" customHeight="1">
      <c r="A25" s="5"/>
      <c r="B25" s="125"/>
      <c r="C25" s="36"/>
      <c r="D25" s="36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36"/>
      <c r="AG25" s="128"/>
      <c r="AH25" s="6"/>
      <c r="AI25" s="4"/>
      <c r="AJ25" s="88"/>
      <c r="AK25" s="88"/>
      <c r="AL25" s="88"/>
      <c r="AM25" s="45"/>
      <c r="AN25" s="45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1.25" customHeight="1">
      <c r="A26" s="5"/>
      <c r="B26" s="125"/>
      <c r="C26" s="37"/>
      <c r="D26" s="37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37"/>
      <c r="AG26" s="128"/>
      <c r="AH26" s="6"/>
      <c r="AI26" s="4"/>
      <c r="AJ26" s="88"/>
      <c r="AK26" s="4"/>
      <c r="AL26" s="45"/>
      <c r="AM26" s="45"/>
      <c r="AN26" s="45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 ht="11.25" customHeight="1">
      <c r="A27" s="5"/>
      <c r="B27" s="12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28"/>
      <c r="AH27" s="6"/>
      <c r="AI27" s="4"/>
      <c r="AJ27" s="4"/>
      <c r="AK27" s="4"/>
      <c r="AL27" s="45"/>
      <c r="AM27" s="45"/>
      <c r="AN27" s="45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ht="11.25" customHeight="1">
      <c r="A28" s="5"/>
      <c r="B28" s="126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9"/>
      <c r="AH28" s="6"/>
      <c r="AI28" s="4"/>
      <c r="AJ28" s="4"/>
      <c r="AK28" s="4"/>
      <c r="AL28" s="45"/>
      <c r="AM28" s="45"/>
      <c r="AN28" s="45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</row>
    <row r="29" spans="1:65" ht="11.25" customHeight="1">
      <c r="A29" s="5"/>
      <c r="B29" s="106" t="s">
        <v>36</v>
      </c>
      <c r="C29" s="107"/>
      <c r="D29" s="107"/>
      <c r="E29" s="107"/>
      <c r="F29" s="106" t="s">
        <v>93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8"/>
      <c r="V29" s="106" t="s">
        <v>44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  <c r="AH29" s="6"/>
      <c r="AI29" s="4"/>
      <c r="AJ29" s="4"/>
      <c r="AK29" s="4"/>
      <c r="AL29" s="45"/>
      <c r="AM29" s="45"/>
      <c r="AN29" s="45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</row>
    <row r="30" spans="1:65" ht="11.25" customHeight="1">
      <c r="A30" s="5"/>
      <c r="B30" s="138"/>
      <c r="C30" s="139"/>
      <c r="D30" s="139"/>
      <c r="E30" s="140"/>
      <c r="F30" s="30"/>
      <c r="G30" s="30"/>
      <c r="H30" s="30"/>
      <c r="I30" s="30"/>
      <c r="J30" s="30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138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40"/>
      <c r="AH30" s="6"/>
      <c r="AI30" s="4"/>
      <c r="AJ30" s="4"/>
      <c r="AK30" s="4"/>
      <c r="AL30" s="45"/>
      <c r="AM30" s="45"/>
      <c r="AN30" s="45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</row>
    <row r="31" spans="1:65" ht="11.25" customHeight="1">
      <c r="A31" s="5"/>
      <c r="B31" s="141"/>
      <c r="C31" s="142"/>
      <c r="D31" s="142"/>
      <c r="E31" s="143"/>
      <c r="F31" s="30"/>
      <c r="G31" s="40"/>
      <c r="H31" s="3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144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6"/>
      <c r="AH31" s="6"/>
      <c r="AI31" s="4"/>
      <c r="AJ31" s="4"/>
      <c r="AK31" s="4"/>
      <c r="AL31" s="45"/>
      <c r="AM31" s="45"/>
      <c r="AN31" s="45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spans="1:65" ht="11.25" customHeight="1">
      <c r="A32" s="5"/>
      <c r="B32" s="106" t="s">
        <v>43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137" t="s">
        <v>4</v>
      </c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9"/>
      <c r="AH32" s="6"/>
      <c r="AI32" s="4"/>
      <c r="AJ32" s="4"/>
      <c r="AK32" s="4"/>
      <c r="AL32" s="45"/>
      <c r="AM32" s="45"/>
      <c r="AN32" s="45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spans="1:65" ht="28.5">
      <c r="A33" s="5"/>
      <c r="B33" s="222"/>
      <c r="C33" s="152"/>
      <c r="D33" s="152"/>
      <c r="E33" s="152"/>
      <c r="F33" s="118" t="s">
        <v>45</v>
      </c>
      <c r="G33" s="118"/>
      <c r="H33" s="118"/>
      <c r="I33" s="118"/>
      <c r="J33" s="152"/>
      <c r="K33" s="152"/>
      <c r="L33" s="152"/>
      <c r="M33" s="152"/>
      <c r="N33" s="152"/>
      <c r="O33" s="153"/>
      <c r="P33" s="42"/>
      <c r="Q33" s="154"/>
      <c r="R33" s="154"/>
      <c r="S33" s="154"/>
      <c r="T33" s="154"/>
      <c r="U33" s="154"/>
      <c r="V33" s="154"/>
      <c r="W33" s="154"/>
      <c r="X33" s="154"/>
      <c r="Y33" s="43"/>
      <c r="Z33" s="46" t="s">
        <v>35</v>
      </c>
      <c r="AA33" s="47" t="s">
        <v>95</v>
      </c>
      <c r="AB33" s="151"/>
      <c r="AC33" s="151"/>
      <c r="AD33" s="151"/>
      <c r="AE33" s="151"/>
      <c r="AF33" s="151"/>
      <c r="AG33" s="48" t="s">
        <v>94</v>
      </c>
      <c r="AH33" s="6"/>
      <c r="AI33" s="4"/>
      <c r="AJ33" s="98"/>
      <c r="AK33" s="30"/>
      <c r="AL33" s="30"/>
      <c r="AM33" s="65"/>
      <c r="AN33" s="45"/>
      <c r="AO33" s="4"/>
      <c r="AP33" s="4"/>
      <c r="AQ33" s="4"/>
      <c r="AR33" s="66" t="str">
        <f>IF(B33="","",TEXT(B33,"gyymmdd"))</f>
        <v/>
      </c>
      <c r="AS33" s="66" t="str">
        <f>IF(J33="","",TEXT(J33,"gyymmdd"))</f>
        <v/>
      </c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</row>
    <row r="34" spans="1:65" ht="11.25" customHeight="1">
      <c r="A34" s="5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94"/>
      <c r="M34" s="95"/>
      <c r="N34" s="95"/>
      <c r="O34" s="95" t="s">
        <v>10</v>
      </c>
      <c r="P34" s="95" t="s">
        <v>7</v>
      </c>
      <c r="Q34" s="95" t="s">
        <v>8</v>
      </c>
      <c r="R34" s="95"/>
      <c r="S34" s="95"/>
      <c r="T34" s="95" t="s">
        <v>9</v>
      </c>
      <c r="U34" s="95" t="s">
        <v>10</v>
      </c>
      <c r="V34" s="95" t="s">
        <v>7</v>
      </c>
      <c r="W34" s="95"/>
      <c r="X34" s="95"/>
      <c r="Y34" s="95" t="s">
        <v>8</v>
      </c>
      <c r="Z34" s="95" t="s">
        <v>11</v>
      </c>
      <c r="AA34" s="95" t="s">
        <v>10</v>
      </c>
      <c r="AB34" s="95"/>
      <c r="AC34" s="95"/>
      <c r="AD34" s="95" t="s">
        <v>7</v>
      </c>
      <c r="AE34" s="95" t="s">
        <v>31</v>
      </c>
      <c r="AF34" s="95" t="s">
        <v>12</v>
      </c>
      <c r="AG34" s="96"/>
      <c r="AH34" s="6"/>
      <c r="AI34" s="4"/>
      <c r="AJ34" s="30"/>
      <c r="AK34" s="30"/>
      <c r="AL34" s="30"/>
      <c r="AM34" s="65"/>
      <c r="AN34" s="45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8" customHeight="1">
      <c r="A35" s="5"/>
      <c r="B35" s="167" t="s">
        <v>54</v>
      </c>
      <c r="C35" s="168"/>
      <c r="D35" s="168"/>
      <c r="E35" s="168"/>
      <c r="F35" s="168"/>
      <c r="G35" s="168"/>
      <c r="H35" s="168"/>
      <c r="I35" s="169"/>
      <c r="J35" s="147" t="s">
        <v>47</v>
      </c>
      <c r="K35" s="148"/>
      <c r="L35" s="219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1"/>
      <c r="AH35" s="6"/>
      <c r="AI35" s="4"/>
      <c r="AJ35" s="98" t="s">
        <v>49</v>
      </c>
      <c r="AK35" s="30"/>
      <c r="AL35" s="4"/>
      <c r="AM35" s="65"/>
      <c r="AN35" s="45"/>
      <c r="AO35" s="4"/>
      <c r="AP35" s="4"/>
      <c r="AQ35" s="4"/>
      <c r="AR35" s="4" t="str">
        <f>IF(L35="","",SUBSTITUTE(DOLLAR(L35),",",""))</f>
        <v/>
      </c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 ht="18" customHeight="1">
      <c r="A36" s="5"/>
      <c r="B36" s="170"/>
      <c r="C36" s="171"/>
      <c r="D36" s="171"/>
      <c r="E36" s="171"/>
      <c r="F36" s="171"/>
      <c r="G36" s="171"/>
      <c r="H36" s="171"/>
      <c r="I36" s="172"/>
      <c r="J36" s="149"/>
      <c r="K36" s="150"/>
      <c r="L36" s="180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2"/>
      <c r="AH36" s="6"/>
      <c r="AI36" s="4"/>
      <c r="AJ36" s="99" t="s">
        <v>117</v>
      </c>
      <c r="AK36" s="88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5" ht="18" customHeight="1">
      <c r="A37" s="5"/>
      <c r="B37" s="167" t="s">
        <v>53</v>
      </c>
      <c r="C37" s="168"/>
      <c r="D37" s="168"/>
      <c r="E37" s="168"/>
      <c r="F37" s="168"/>
      <c r="G37" s="168"/>
      <c r="H37" s="168"/>
      <c r="I37" s="169"/>
      <c r="J37" s="242" t="s">
        <v>32</v>
      </c>
      <c r="K37" s="242"/>
      <c r="L37" s="177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9"/>
      <c r="AH37" s="6"/>
      <c r="AI37" s="4"/>
      <c r="AJ37" s="88"/>
      <c r="AK37" s="88"/>
      <c r="AL37" s="4"/>
      <c r="AM37" s="4"/>
      <c r="AN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5" ht="18" customHeight="1">
      <c r="A38" s="5"/>
      <c r="B38" s="170"/>
      <c r="C38" s="171"/>
      <c r="D38" s="171"/>
      <c r="E38" s="171"/>
      <c r="F38" s="171"/>
      <c r="G38" s="171"/>
      <c r="H38" s="171"/>
      <c r="I38" s="172"/>
      <c r="J38" s="242"/>
      <c r="K38" s="242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2"/>
      <c r="AH38" s="6"/>
      <c r="AI38" s="4"/>
      <c r="AJ38" s="243" t="s">
        <v>123</v>
      </c>
      <c r="AK38" s="245" t="s">
        <v>124</v>
      </c>
      <c r="AL38" s="4"/>
      <c r="AM38" s="4"/>
      <c r="AN38" s="4"/>
      <c r="AO38" s="4" t="str">
        <f>IF(L37="","",SUBSTITUTE(DOLLAR(L37),",",""))</f>
        <v/>
      </c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5" ht="18" customHeight="1">
      <c r="A39" s="5"/>
      <c r="B39" s="167" t="s">
        <v>55</v>
      </c>
      <c r="C39" s="168"/>
      <c r="D39" s="168"/>
      <c r="E39" s="168"/>
      <c r="F39" s="168"/>
      <c r="G39" s="168"/>
      <c r="H39" s="168"/>
      <c r="I39" s="169"/>
      <c r="J39" s="242" t="s">
        <v>48</v>
      </c>
      <c r="K39" s="242"/>
      <c r="L39" s="177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9"/>
      <c r="AH39" s="6"/>
      <c r="AI39" s="4"/>
      <c r="AJ39" s="244"/>
      <c r="AK39" s="246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5" ht="18" customHeight="1">
      <c r="A40" s="5"/>
      <c r="B40" s="239"/>
      <c r="C40" s="240"/>
      <c r="D40" s="240"/>
      <c r="E40" s="240"/>
      <c r="F40" s="240"/>
      <c r="G40" s="240"/>
      <c r="H40" s="240"/>
      <c r="I40" s="241"/>
      <c r="J40" s="242"/>
      <c r="K40" s="242"/>
      <c r="L40" s="180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2"/>
      <c r="AH40" s="6"/>
      <c r="AI40" s="4"/>
      <c r="AJ40" s="105">
        <v>0.121</v>
      </c>
      <c r="AK40" s="104">
        <v>8.4000000000000005E-2</v>
      </c>
      <c r="AL40" s="4"/>
      <c r="AM40" s="4"/>
      <c r="AN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5" ht="18" customHeight="1">
      <c r="A41" s="5"/>
      <c r="B41" s="167" t="s">
        <v>41</v>
      </c>
      <c r="C41" s="168"/>
      <c r="D41" s="168"/>
      <c r="E41" s="168"/>
      <c r="F41" s="168"/>
      <c r="G41" s="168"/>
      <c r="H41" s="168"/>
      <c r="I41" s="169"/>
      <c r="J41" s="149" t="s">
        <v>33</v>
      </c>
      <c r="K41" s="150"/>
      <c r="L41" s="177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9"/>
      <c r="AH41" s="6"/>
      <c r="AI41" s="4"/>
      <c r="AJ41" s="4"/>
      <c r="AK41" s="4"/>
      <c r="AL41" s="4"/>
      <c r="AM41" s="4"/>
      <c r="AN41" s="4"/>
      <c r="AO41" s="4" t="str">
        <f>IF(L39="","",SUBSTITUTE(DOLLAR(L39),",",""))</f>
        <v/>
      </c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5" ht="18" customHeight="1" thickBot="1">
      <c r="A42" s="5"/>
      <c r="B42" s="235"/>
      <c r="C42" s="233"/>
      <c r="D42" s="233"/>
      <c r="E42" s="233"/>
      <c r="F42" s="233"/>
      <c r="G42" s="233"/>
      <c r="H42" s="233"/>
      <c r="I42" s="236"/>
      <c r="J42" s="237"/>
      <c r="K42" s="238"/>
      <c r="L42" s="183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5"/>
      <c r="AH42" s="6"/>
      <c r="AI42" s="4"/>
      <c r="AJ42" s="98" t="s">
        <v>50</v>
      </c>
      <c r="AK42" s="30"/>
      <c r="AL42" s="30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5" ht="18" customHeight="1">
      <c r="A43" s="5"/>
      <c r="B43" s="229" t="s">
        <v>42</v>
      </c>
      <c r="C43" s="230"/>
      <c r="D43" s="230"/>
      <c r="E43" s="230"/>
      <c r="F43" s="230"/>
      <c r="G43" s="230"/>
      <c r="H43" s="230"/>
      <c r="I43" s="231"/>
      <c r="J43" s="173" t="s">
        <v>34</v>
      </c>
      <c r="K43" s="174"/>
      <c r="L43" s="186" t="str">
        <f>IF(AND(L35="",L37="",L39="",L41=""),"",SUM(L35:AG42))</f>
        <v/>
      </c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8"/>
      <c r="AH43" s="6"/>
      <c r="AI43" s="4"/>
      <c r="AJ43" s="87"/>
      <c r="AK43" s="30"/>
      <c r="AL43" s="30"/>
      <c r="AM43" s="4"/>
      <c r="AN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5" ht="18" customHeight="1" thickBot="1">
      <c r="A44" s="5"/>
      <c r="B44" s="232"/>
      <c r="C44" s="233"/>
      <c r="D44" s="233"/>
      <c r="E44" s="233"/>
      <c r="F44" s="233"/>
      <c r="G44" s="233"/>
      <c r="H44" s="233"/>
      <c r="I44" s="234"/>
      <c r="J44" s="175"/>
      <c r="K44" s="176"/>
      <c r="L44" s="189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1"/>
      <c r="AH44" s="6"/>
      <c r="AI44" s="4"/>
      <c r="AJ44" s="247" t="s">
        <v>51</v>
      </c>
      <c r="AK44" s="249" t="s">
        <v>101</v>
      </c>
      <c r="AL44" s="249" t="s">
        <v>102</v>
      </c>
      <c r="AM44" s="4"/>
      <c r="AN44" s="4"/>
      <c r="AO44" s="4" t="str">
        <f>IF(L41="","",SUBSTITUTE(DOLLAR(L41),",",""))</f>
        <v/>
      </c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5" ht="18" customHeight="1">
      <c r="A45" s="5"/>
      <c r="B45" s="210" t="s">
        <v>17</v>
      </c>
      <c r="C45" s="211"/>
      <c r="D45" s="211"/>
      <c r="E45" s="211"/>
      <c r="F45" s="212"/>
      <c r="G45" s="225"/>
      <c r="H45" s="226"/>
      <c r="I45" s="226"/>
      <c r="J45" s="226"/>
      <c r="K45" s="223" t="s">
        <v>18</v>
      </c>
      <c r="L45" s="192"/>
      <c r="M45" s="192"/>
      <c r="N45" s="223" t="s">
        <v>19</v>
      </c>
      <c r="O45" s="192"/>
      <c r="P45" s="192"/>
      <c r="Q45" s="194" t="s">
        <v>20</v>
      </c>
      <c r="R45" s="196" t="s">
        <v>30</v>
      </c>
      <c r="S45" s="197"/>
      <c r="T45" s="202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203"/>
      <c r="AH45" s="6"/>
      <c r="AI45" s="4"/>
      <c r="AJ45" s="248"/>
      <c r="AK45" s="250"/>
      <c r="AL45" s="250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65" ht="18" customHeight="1">
      <c r="A46" s="5"/>
      <c r="B46" s="204"/>
      <c r="C46" s="205"/>
      <c r="D46" s="205"/>
      <c r="E46" s="205"/>
      <c r="F46" s="206"/>
      <c r="G46" s="227"/>
      <c r="H46" s="228"/>
      <c r="I46" s="228"/>
      <c r="J46" s="228"/>
      <c r="K46" s="224"/>
      <c r="L46" s="193"/>
      <c r="M46" s="193"/>
      <c r="N46" s="224"/>
      <c r="O46" s="193"/>
      <c r="P46" s="193"/>
      <c r="Q46" s="195"/>
      <c r="R46" s="198"/>
      <c r="S46" s="199"/>
      <c r="T46" s="202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203"/>
      <c r="AH46" s="6"/>
      <c r="AI46" s="4"/>
      <c r="AJ46" s="100" t="s">
        <v>100</v>
      </c>
      <c r="AK46" s="97" t="s">
        <v>107</v>
      </c>
      <c r="AL46" s="97" t="s">
        <v>111</v>
      </c>
      <c r="AM46" s="4"/>
      <c r="AN46" s="4"/>
      <c r="AO46" s="4"/>
      <c r="AP46" s="4"/>
      <c r="AQ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8" customHeight="1">
      <c r="A47" s="5"/>
      <c r="B47" s="207" t="s">
        <v>21</v>
      </c>
      <c r="C47" s="208"/>
      <c r="D47" s="208"/>
      <c r="E47" s="208"/>
      <c r="F47" s="209"/>
      <c r="G47" s="213" t="s">
        <v>122</v>
      </c>
      <c r="H47" s="213"/>
      <c r="I47" s="213"/>
      <c r="J47" s="213"/>
      <c r="K47" s="213"/>
      <c r="L47" s="213"/>
      <c r="M47" s="213"/>
      <c r="N47" s="213"/>
      <c r="O47" s="213"/>
      <c r="P47" s="213"/>
      <c r="Q47" s="214"/>
      <c r="R47" s="198"/>
      <c r="S47" s="199"/>
      <c r="T47" s="202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203"/>
      <c r="AH47" s="6"/>
      <c r="AI47" s="4"/>
      <c r="AJ47" s="100" t="s">
        <v>103</v>
      </c>
      <c r="AK47" s="97" t="s">
        <v>108</v>
      </c>
      <c r="AL47" s="97" t="s">
        <v>112</v>
      </c>
      <c r="AM47" s="4"/>
      <c r="AN47" s="4"/>
      <c r="AO47" s="4"/>
      <c r="AP47" s="4"/>
      <c r="AQ47" s="4"/>
      <c r="AR47" s="4" t="str">
        <f>IF(L43="","",SUBSTITUTE(DOLLAR(L43),",",""))</f>
        <v/>
      </c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</row>
    <row r="48" spans="1:65" ht="18" customHeight="1">
      <c r="A48" s="5"/>
      <c r="B48" s="202" t="s">
        <v>37</v>
      </c>
      <c r="C48" s="115"/>
      <c r="D48" s="115"/>
      <c r="E48" s="115"/>
      <c r="F48" s="203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6"/>
      <c r="R48" s="198"/>
      <c r="S48" s="199"/>
      <c r="T48" s="202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203"/>
      <c r="AH48" s="6"/>
      <c r="AI48" s="4"/>
      <c r="AJ48" s="100" t="s">
        <v>104</v>
      </c>
      <c r="AK48" s="97" t="s">
        <v>109</v>
      </c>
      <c r="AL48" s="97" t="s">
        <v>113</v>
      </c>
      <c r="AM48" s="4"/>
      <c r="AN48" s="4"/>
      <c r="AO48" s="4"/>
      <c r="AP48" s="4"/>
      <c r="AQ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</row>
    <row r="49" spans="1:65" ht="18" customHeight="1">
      <c r="A49" s="5"/>
      <c r="B49" s="158" t="s">
        <v>22</v>
      </c>
      <c r="C49" s="159"/>
      <c r="D49" s="159"/>
      <c r="E49" s="159"/>
      <c r="F49" s="160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8"/>
      <c r="R49" s="198"/>
      <c r="S49" s="199"/>
      <c r="T49" s="202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203"/>
      <c r="AH49" s="6"/>
      <c r="AI49" s="4"/>
      <c r="AJ49" s="100" t="s">
        <v>105</v>
      </c>
      <c r="AK49" s="97" t="s">
        <v>110</v>
      </c>
      <c r="AL49" s="97" t="s">
        <v>114</v>
      </c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</row>
    <row r="50" spans="1:65" ht="18" customHeight="1">
      <c r="A50" s="5"/>
      <c r="B50" s="155" t="s">
        <v>24</v>
      </c>
      <c r="C50" s="156"/>
      <c r="D50" s="156"/>
      <c r="E50" s="156"/>
      <c r="F50" s="157"/>
      <c r="G50" s="161" t="s">
        <v>38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3"/>
      <c r="R50" s="198"/>
      <c r="S50" s="199"/>
      <c r="T50" s="202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203"/>
      <c r="AH50" s="6"/>
      <c r="AI50" s="4"/>
      <c r="AJ50" s="100" t="s">
        <v>106</v>
      </c>
      <c r="AK50" s="97" t="s">
        <v>110</v>
      </c>
      <c r="AL50" s="97" t="s">
        <v>115</v>
      </c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</row>
    <row r="51" spans="1:65" ht="9.75" customHeight="1">
      <c r="A51" s="5"/>
      <c r="B51" s="158"/>
      <c r="C51" s="159"/>
      <c r="D51" s="159"/>
      <c r="E51" s="159"/>
      <c r="F51" s="160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5"/>
      <c r="R51" s="198"/>
      <c r="S51" s="199"/>
      <c r="T51" s="202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203"/>
      <c r="AH51" s="6"/>
      <c r="AI51" s="4"/>
      <c r="AJ51" s="98"/>
      <c r="AK51" s="30"/>
      <c r="AL51" s="30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</row>
    <row r="52" spans="1:65" ht="15.75" customHeight="1">
      <c r="A52" s="5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198"/>
      <c r="S52" s="199"/>
      <c r="T52" s="202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203"/>
      <c r="AH52" s="6"/>
      <c r="AI52" s="4"/>
      <c r="AJ52" s="98"/>
      <c r="AK52" s="30"/>
      <c r="AL52" s="30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1:65" ht="11.25" customHeight="1">
      <c r="A53" s="5"/>
      <c r="B53" s="166" t="s">
        <v>52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30"/>
      <c r="R53" s="198"/>
      <c r="S53" s="199"/>
      <c r="T53" s="202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203"/>
      <c r="AH53" s="6"/>
      <c r="AI53" s="4"/>
      <c r="AJ53" s="98"/>
      <c r="AK53" s="30"/>
      <c r="AL53" s="30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</row>
    <row r="54" spans="1:65" ht="11.25" customHeight="1">
      <c r="A54" s="5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00"/>
      <c r="S54" s="201"/>
      <c r="T54" s="204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6"/>
      <c r="AH54" s="6"/>
      <c r="AI54" s="4"/>
      <c r="AJ54" s="98"/>
      <c r="AK54" s="30"/>
      <c r="AL54" s="30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</row>
    <row r="55" spans="1:65" ht="11.25" customHeight="1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9"/>
      <c r="AI55" s="4"/>
      <c r="AJ55" s="98"/>
      <c r="AK55" s="30"/>
      <c r="AL55" s="30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</row>
    <row r="56" spans="1:65" ht="11.25" hidden="1" customHeight="1"/>
    <row r="57" spans="1:65" ht="11.25" hidden="1" customHeight="1"/>
  </sheetData>
  <sheetProtection algorithmName="SHA-512" hashValue="E17tT2lrSet8fwgq6hvuC2vPJljmHYbdZvdqyPaVMVTu3XgOpFVVLdnB4Gdk9SSj+LY+ADOOl2wYNvQd3esRUg==" saltValue="aiMeJ2vpV0HewB+Kxk7ezQ==" spinCount="100000" sheet="1" selectLockedCells="1"/>
  <mergeCells count="66">
    <mergeCell ref="AJ38:AJ39"/>
    <mergeCell ref="AK38:AK39"/>
    <mergeCell ref="AJ44:AJ45"/>
    <mergeCell ref="AK44:AK45"/>
    <mergeCell ref="AL44:AL45"/>
    <mergeCell ref="B48:F48"/>
    <mergeCell ref="B49:F49"/>
    <mergeCell ref="L35:AG36"/>
    <mergeCell ref="B33:E33"/>
    <mergeCell ref="F33:I33"/>
    <mergeCell ref="B35:I36"/>
    <mergeCell ref="K45:K46"/>
    <mergeCell ref="L45:M46"/>
    <mergeCell ref="N45:N46"/>
    <mergeCell ref="G45:J46"/>
    <mergeCell ref="B43:I44"/>
    <mergeCell ref="B41:I42"/>
    <mergeCell ref="J41:K42"/>
    <mergeCell ref="B39:I40"/>
    <mergeCell ref="J39:K40"/>
    <mergeCell ref="J37:K38"/>
    <mergeCell ref="B50:F51"/>
    <mergeCell ref="G50:Q51"/>
    <mergeCell ref="B53:P53"/>
    <mergeCell ref="B37:I38"/>
    <mergeCell ref="J43:K44"/>
    <mergeCell ref="L37:AG38"/>
    <mergeCell ref="L39:AG40"/>
    <mergeCell ref="L41:AG42"/>
    <mergeCell ref="L43:AG44"/>
    <mergeCell ref="O45:P46"/>
    <mergeCell ref="Q45:Q46"/>
    <mergeCell ref="R45:S54"/>
    <mergeCell ref="T45:AG54"/>
    <mergeCell ref="B47:F47"/>
    <mergeCell ref="B45:F46"/>
    <mergeCell ref="G47:Q49"/>
    <mergeCell ref="B34:K34"/>
    <mergeCell ref="J35:K36"/>
    <mergeCell ref="AB33:AF33"/>
    <mergeCell ref="J33:O33"/>
    <mergeCell ref="Q33:X33"/>
    <mergeCell ref="B32:O32"/>
    <mergeCell ref="P32:AG32"/>
    <mergeCell ref="B30:E31"/>
    <mergeCell ref="V30:AG31"/>
    <mergeCell ref="B29:E29"/>
    <mergeCell ref="F29:U29"/>
    <mergeCell ref="V29:AG29"/>
    <mergeCell ref="C28:AF28"/>
    <mergeCell ref="B12:B28"/>
    <mergeCell ref="AG12:AG28"/>
    <mergeCell ref="E25:AE26"/>
    <mergeCell ref="B10:M11"/>
    <mergeCell ref="N10:AG11"/>
    <mergeCell ref="E20:AE23"/>
    <mergeCell ref="E16:AE18"/>
    <mergeCell ref="B2:G2"/>
    <mergeCell ref="B5:G6"/>
    <mergeCell ref="H5:I6"/>
    <mergeCell ref="AD8:AG8"/>
    <mergeCell ref="B9:M9"/>
    <mergeCell ref="N9:AG9"/>
    <mergeCell ref="B7:G8"/>
    <mergeCell ref="H7:I8"/>
    <mergeCell ref="J6:AC7"/>
  </mergeCells>
  <phoneticPr fontId="8"/>
  <conditionalFormatting sqref="AS33">
    <cfRule type="expression" dxfId="1" priority="1" stopIfTrue="1">
      <formula>CELL("protect",AS33)=0</formula>
    </cfRule>
  </conditionalFormatting>
  <conditionalFormatting sqref="AR33">
    <cfRule type="expression" dxfId="0" priority="2" stopIfTrue="1">
      <formula>CELL("protect",AR33)=0</formula>
    </cfRule>
  </conditionalFormatting>
  <dataValidations count="1">
    <dataValidation type="list" allowBlank="1" showInputMessage="1" showErrorMessage="1" sqref="Q33:X33" xr:uid="{00000000-0002-0000-0000-000000000000}">
      <formula1>"確定,予定,中間,修正,更正,決定,見込"</formula1>
    </dataValidation>
  </dataValidations>
  <printOptions horizontalCentered="1" verticalCentered="1"/>
  <pageMargins left="0.35433070866141736" right="0.35433070866141736" top="0.39370078740157483" bottom="0.51181102362204722" header="0.51181102362204722" footer="0.51181102362204722"/>
  <pageSetup paperSize="9" scale="66" orientation="portrait" r:id="rId1"/>
  <rowBreaks count="1" manualBreakCount="1">
    <brk id="55" max="7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64"/>
  <sheetViews>
    <sheetView view="pageBreakPreview" topLeftCell="A4" zoomScale="90" zoomScaleNormal="70" zoomScaleSheetLayoutView="90" workbookViewId="0">
      <selection activeCell="CV9" sqref="CV9:DO9"/>
    </sheetView>
  </sheetViews>
  <sheetFormatPr defaultColWidth="1.625" defaultRowHeight="12.75" customHeight="1"/>
  <cols>
    <col min="2" max="21" width="1.75" customWidth="1"/>
    <col min="42" max="61" width="1.75" customWidth="1"/>
    <col min="82" max="101" width="1.75" customWidth="1"/>
  </cols>
  <sheetData>
    <row r="1" spans="1:120" ht="12.75" customHeight="1">
      <c r="A1" s="5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51"/>
      <c r="AO1" s="5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51"/>
      <c r="CC1" s="5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51"/>
    </row>
    <row r="2" spans="1:120" ht="12.75" customHeight="1">
      <c r="A2" s="52"/>
      <c r="B2" s="303" t="s">
        <v>0</v>
      </c>
      <c r="C2" s="304"/>
      <c r="D2" s="304"/>
      <c r="E2" s="304"/>
      <c r="F2" s="304"/>
      <c r="G2" s="30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53"/>
      <c r="AO2" s="52"/>
      <c r="AP2" s="303" t="s">
        <v>0</v>
      </c>
      <c r="AQ2" s="304"/>
      <c r="AR2" s="304"/>
      <c r="AS2" s="304"/>
      <c r="AT2" s="304"/>
      <c r="AU2" s="305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53"/>
      <c r="CC2" s="52"/>
      <c r="CD2" s="303" t="s">
        <v>0</v>
      </c>
      <c r="CE2" s="304"/>
      <c r="CF2" s="304"/>
      <c r="CG2" s="304"/>
      <c r="CH2" s="304"/>
      <c r="CI2" s="305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53"/>
    </row>
    <row r="3" spans="1:120" ht="18" customHeight="1">
      <c r="A3" s="52"/>
      <c r="B3" s="102">
        <v>1</v>
      </c>
      <c r="C3" s="31">
        <v>5</v>
      </c>
      <c r="D3" s="31">
        <v>2</v>
      </c>
      <c r="E3" s="31">
        <v>2</v>
      </c>
      <c r="F3" s="31">
        <v>6</v>
      </c>
      <c r="G3" s="101">
        <v>9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60"/>
      <c r="AO3" s="59"/>
      <c r="AP3" s="102">
        <v>1</v>
      </c>
      <c r="AQ3" s="31">
        <v>5</v>
      </c>
      <c r="AR3" s="31">
        <v>2</v>
      </c>
      <c r="AS3" s="31">
        <v>2</v>
      </c>
      <c r="AT3" s="31">
        <v>6</v>
      </c>
      <c r="AU3" s="101">
        <v>9</v>
      </c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60"/>
      <c r="CC3" s="59"/>
      <c r="CD3" s="102">
        <v>1</v>
      </c>
      <c r="CE3" s="31">
        <v>5</v>
      </c>
      <c r="CF3" s="31">
        <v>2</v>
      </c>
      <c r="CG3" s="31">
        <v>2</v>
      </c>
      <c r="CH3" s="31">
        <v>6</v>
      </c>
      <c r="CI3" s="101">
        <v>9</v>
      </c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53"/>
    </row>
    <row r="4" spans="1:120" ht="6.75" customHeight="1">
      <c r="A4" s="52"/>
      <c r="B4" s="32"/>
      <c r="C4" s="33"/>
      <c r="D4" s="33"/>
      <c r="E4" s="33"/>
      <c r="F4" s="33"/>
      <c r="G4" s="3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60"/>
      <c r="AO4" s="59"/>
      <c r="AP4" s="32"/>
      <c r="AQ4" s="33"/>
      <c r="AR4" s="33"/>
      <c r="AS4" s="33"/>
      <c r="AT4" s="33"/>
      <c r="AU4" s="34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60"/>
      <c r="CC4" s="59"/>
      <c r="CD4" s="32"/>
      <c r="CE4" s="33"/>
      <c r="CF4" s="33"/>
      <c r="CG4" s="33"/>
      <c r="CH4" s="33"/>
      <c r="CI4" s="34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53"/>
    </row>
    <row r="5" spans="1:120" ht="12.75" customHeight="1">
      <c r="A5" s="52"/>
      <c r="B5" s="109" t="s">
        <v>26</v>
      </c>
      <c r="C5" s="110"/>
      <c r="D5" s="110"/>
      <c r="E5" s="110"/>
      <c r="F5" s="110"/>
      <c r="G5" s="111"/>
      <c r="H5" s="251"/>
      <c r="I5" s="25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53"/>
      <c r="AO5" s="52"/>
      <c r="AP5" s="109" t="s">
        <v>26</v>
      </c>
      <c r="AQ5" s="110"/>
      <c r="AR5" s="110"/>
      <c r="AS5" s="110"/>
      <c r="AT5" s="110"/>
      <c r="AU5" s="111"/>
      <c r="AV5" s="251"/>
      <c r="AW5" s="25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53"/>
      <c r="CC5" s="52"/>
      <c r="CD5" s="109" t="s">
        <v>26</v>
      </c>
      <c r="CE5" s="110"/>
      <c r="CF5" s="110"/>
      <c r="CG5" s="110"/>
      <c r="CH5" s="110"/>
      <c r="CI5" s="111"/>
      <c r="CJ5" s="251"/>
      <c r="CK5" s="25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53"/>
    </row>
    <row r="6" spans="1:120" ht="12.75" customHeight="1">
      <c r="A6" s="52"/>
      <c r="B6" s="112"/>
      <c r="C6" s="113"/>
      <c r="D6" s="113"/>
      <c r="E6" s="113"/>
      <c r="F6" s="113"/>
      <c r="G6" s="114"/>
      <c r="H6" s="251"/>
      <c r="I6" s="251"/>
      <c r="J6" s="252" t="s">
        <v>99</v>
      </c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11"/>
      <c r="AI6" s="11"/>
      <c r="AJ6" s="11"/>
      <c r="AK6" s="11"/>
      <c r="AL6" s="11"/>
      <c r="AM6" s="11"/>
      <c r="AN6" s="53"/>
      <c r="AO6" s="52"/>
      <c r="AP6" s="112"/>
      <c r="AQ6" s="113"/>
      <c r="AR6" s="113"/>
      <c r="AS6" s="113"/>
      <c r="AT6" s="113"/>
      <c r="AU6" s="114"/>
      <c r="AV6" s="251"/>
      <c r="AW6" s="251"/>
      <c r="AX6" s="252" t="s">
        <v>97</v>
      </c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11"/>
      <c r="BW6" s="11"/>
      <c r="BX6" s="11"/>
      <c r="BY6" s="11"/>
      <c r="BZ6" s="11"/>
      <c r="CA6" s="11"/>
      <c r="CB6" s="53"/>
      <c r="CC6" s="52"/>
      <c r="CD6" s="112"/>
      <c r="CE6" s="113"/>
      <c r="CF6" s="113"/>
      <c r="CG6" s="113"/>
      <c r="CH6" s="113"/>
      <c r="CI6" s="114"/>
      <c r="CJ6" s="251"/>
      <c r="CK6" s="251"/>
      <c r="CL6" s="252" t="s">
        <v>98</v>
      </c>
      <c r="CM6" s="398"/>
      <c r="CN6" s="398"/>
      <c r="CO6" s="398"/>
      <c r="CP6" s="398"/>
      <c r="CQ6" s="398"/>
      <c r="CR6" s="398"/>
      <c r="CS6" s="398"/>
      <c r="CT6" s="398"/>
      <c r="CU6" s="398"/>
      <c r="CV6" s="398"/>
      <c r="CW6" s="398"/>
      <c r="CX6" s="398"/>
      <c r="CY6" s="398"/>
      <c r="CZ6" s="398"/>
      <c r="DA6" s="398"/>
      <c r="DB6" s="398"/>
      <c r="DC6" s="398"/>
      <c r="DD6" s="398"/>
      <c r="DE6" s="398"/>
      <c r="DF6" s="398"/>
      <c r="DG6" s="398"/>
      <c r="DH6" s="398"/>
      <c r="DI6" s="398"/>
      <c r="DJ6" s="11"/>
      <c r="DK6" s="11"/>
      <c r="DL6" s="11"/>
      <c r="DM6" s="11"/>
      <c r="DN6" s="11"/>
      <c r="DO6" s="11"/>
      <c r="DP6" s="53"/>
    </row>
    <row r="7" spans="1:120" ht="12.75" customHeight="1">
      <c r="A7" s="52"/>
      <c r="B7" s="131" t="s">
        <v>27</v>
      </c>
      <c r="C7" s="132"/>
      <c r="D7" s="132"/>
      <c r="E7" s="132"/>
      <c r="F7" s="132"/>
      <c r="G7" s="133"/>
      <c r="H7" s="251"/>
      <c r="I7" s="251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11"/>
      <c r="AI7" s="11"/>
      <c r="AJ7" s="11"/>
      <c r="AK7" s="11"/>
      <c r="AL7" s="11"/>
      <c r="AM7" s="11"/>
      <c r="AN7" s="53"/>
      <c r="AO7" s="52"/>
      <c r="AP7" s="131" t="s">
        <v>27</v>
      </c>
      <c r="AQ7" s="132"/>
      <c r="AR7" s="132"/>
      <c r="AS7" s="132"/>
      <c r="AT7" s="132"/>
      <c r="AU7" s="133"/>
      <c r="AV7" s="251"/>
      <c r="AW7" s="251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11"/>
      <c r="BW7" s="11"/>
      <c r="BX7" s="11"/>
      <c r="BY7" s="11"/>
      <c r="BZ7" s="11"/>
      <c r="CA7" s="11"/>
      <c r="CB7" s="53"/>
      <c r="CC7" s="52"/>
      <c r="CD7" s="131" t="s">
        <v>27</v>
      </c>
      <c r="CE7" s="132"/>
      <c r="CF7" s="132"/>
      <c r="CG7" s="132"/>
      <c r="CH7" s="132"/>
      <c r="CI7" s="133"/>
      <c r="CJ7" s="251"/>
      <c r="CK7" s="251"/>
      <c r="CL7" s="398"/>
      <c r="CM7" s="398"/>
      <c r="CN7" s="398"/>
      <c r="CO7" s="398"/>
      <c r="CP7" s="398"/>
      <c r="CQ7" s="398"/>
      <c r="CR7" s="398"/>
      <c r="CS7" s="398"/>
      <c r="CT7" s="398"/>
      <c r="CU7" s="398"/>
      <c r="CV7" s="398"/>
      <c r="CW7" s="398"/>
      <c r="CX7" s="398"/>
      <c r="CY7" s="398"/>
      <c r="CZ7" s="398"/>
      <c r="DA7" s="398"/>
      <c r="DB7" s="398"/>
      <c r="DC7" s="398"/>
      <c r="DD7" s="398"/>
      <c r="DE7" s="398"/>
      <c r="DF7" s="398"/>
      <c r="DG7" s="398"/>
      <c r="DH7" s="398"/>
      <c r="DI7" s="398"/>
      <c r="DJ7" s="11"/>
      <c r="DK7" s="11"/>
      <c r="DL7" s="11"/>
      <c r="DM7" s="11"/>
      <c r="DN7" s="11"/>
      <c r="DO7" s="11"/>
      <c r="DP7" s="53"/>
    </row>
    <row r="8" spans="1:120" ht="12.75" customHeight="1">
      <c r="A8" s="52"/>
      <c r="B8" s="134"/>
      <c r="C8" s="135"/>
      <c r="D8" s="135"/>
      <c r="E8" s="135"/>
      <c r="F8" s="135"/>
      <c r="G8" s="136"/>
      <c r="H8" s="251"/>
      <c r="I8" s="25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G8" s="65"/>
      <c r="AH8" s="65"/>
      <c r="AI8" s="65"/>
      <c r="AJ8" s="253" t="s">
        <v>47</v>
      </c>
      <c r="AK8" s="253"/>
      <c r="AL8" s="253"/>
      <c r="AM8" s="253"/>
      <c r="AN8" s="53"/>
      <c r="AO8" s="52"/>
      <c r="AP8" s="134"/>
      <c r="AQ8" s="135"/>
      <c r="AR8" s="135"/>
      <c r="AS8" s="135"/>
      <c r="AT8" s="135"/>
      <c r="AU8" s="136"/>
      <c r="AV8" s="251"/>
      <c r="AW8" s="25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U8" s="65"/>
      <c r="BV8" s="65"/>
      <c r="BW8" s="65"/>
      <c r="BX8" s="253" t="s">
        <v>47</v>
      </c>
      <c r="BY8" s="253"/>
      <c r="BZ8" s="253"/>
      <c r="CA8" s="253"/>
      <c r="CB8" s="53"/>
      <c r="CC8" s="52"/>
      <c r="CD8" s="134"/>
      <c r="CE8" s="135"/>
      <c r="CF8" s="135"/>
      <c r="CG8" s="135"/>
      <c r="CH8" s="135"/>
      <c r="CI8" s="136"/>
      <c r="CJ8" s="251"/>
      <c r="CK8" s="25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I8" s="65"/>
      <c r="DJ8" s="65"/>
      <c r="DK8" s="65"/>
      <c r="DL8" s="253" t="s">
        <v>47</v>
      </c>
      <c r="DM8" s="253"/>
      <c r="DN8" s="253"/>
      <c r="DO8" s="253"/>
      <c r="DP8" s="53"/>
    </row>
    <row r="9" spans="1:120" ht="12.75" customHeight="1">
      <c r="A9" s="52"/>
      <c r="B9" s="254" t="s">
        <v>1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6"/>
      <c r="T9" s="257" t="s">
        <v>2</v>
      </c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8"/>
      <c r="AN9" s="53"/>
      <c r="AO9" s="52"/>
      <c r="AP9" s="254" t="s">
        <v>1</v>
      </c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6"/>
      <c r="BH9" s="257" t="s">
        <v>2</v>
      </c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8"/>
      <c r="CB9" s="53"/>
      <c r="CC9" s="52"/>
      <c r="CD9" s="254" t="s">
        <v>1</v>
      </c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6"/>
      <c r="CV9" s="257" t="s">
        <v>2</v>
      </c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8"/>
      <c r="DP9" s="53"/>
    </row>
    <row r="10" spans="1:120" ht="12.75" customHeight="1">
      <c r="A10" s="52"/>
      <c r="B10" s="321" t="s">
        <v>56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3"/>
      <c r="T10" s="109" t="s">
        <v>96</v>
      </c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1"/>
      <c r="AN10" s="53"/>
      <c r="AO10" s="52"/>
      <c r="AP10" s="321" t="s">
        <v>56</v>
      </c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3"/>
      <c r="BH10" s="109" t="s">
        <v>96</v>
      </c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1"/>
      <c r="CB10" s="53"/>
      <c r="CC10" s="52"/>
      <c r="CD10" s="321" t="s">
        <v>56</v>
      </c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3"/>
      <c r="CV10" s="109" t="s">
        <v>96</v>
      </c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1"/>
      <c r="DP10" s="53"/>
    </row>
    <row r="11" spans="1:120" ht="12.75" customHeight="1">
      <c r="A11" s="52"/>
      <c r="B11" s="324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6"/>
      <c r="T11" s="112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4"/>
      <c r="AN11" s="53"/>
      <c r="AO11" s="52"/>
      <c r="AP11" s="324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6"/>
      <c r="BH11" s="112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4"/>
      <c r="CB11" s="53"/>
      <c r="CC11" s="52"/>
      <c r="CD11" s="324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6"/>
      <c r="CV11" s="112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4"/>
      <c r="DP11" s="53"/>
    </row>
    <row r="12" spans="1:120" ht="12.75" customHeight="1">
      <c r="A12" s="52"/>
      <c r="B12" s="31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318"/>
      <c r="AN12" s="53"/>
      <c r="AO12" s="52"/>
      <c r="AP12" s="31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318"/>
      <c r="CB12" s="53"/>
      <c r="CC12" s="52"/>
      <c r="CD12" s="31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318"/>
      <c r="DP12" s="53"/>
    </row>
    <row r="13" spans="1:120" ht="12.75" customHeight="1">
      <c r="A13" s="52"/>
      <c r="B13" s="316"/>
      <c r="C13" s="13"/>
      <c r="D13" s="36" t="s">
        <v>57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319"/>
      <c r="AN13" s="53"/>
      <c r="AO13" s="52"/>
      <c r="AP13" s="316"/>
      <c r="AQ13" s="13"/>
      <c r="AR13" s="36" t="s">
        <v>57</v>
      </c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319"/>
      <c r="CB13" s="53"/>
      <c r="CC13" s="52"/>
      <c r="CD13" s="316"/>
      <c r="CE13" s="13"/>
      <c r="CF13" s="36" t="s">
        <v>57</v>
      </c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319"/>
      <c r="DP13" s="53"/>
    </row>
    <row r="14" spans="1:120" ht="12.75" customHeight="1">
      <c r="A14" s="52"/>
      <c r="B14" s="316"/>
      <c r="C14" s="1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319"/>
      <c r="AN14" s="53"/>
      <c r="AO14" s="52"/>
      <c r="AP14" s="316"/>
      <c r="AQ14" s="13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319"/>
      <c r="CB14" s="53"/>
      <c r="CC14" s="52"/>
      <c r="CD14" s="316"/>
      <c r="CE14" s="13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319"/>
      <c r="DP14" s="53"/>
    </row>
    <row r="15" spans="1:120" ht="12.75" customHeight="1">
      <c r="A15" s="52"/>
      <c r="B15" s="316"/>
      <c r="C15" s="13"/>
      <c r="D15" s="13"/>
      <c r="E15" s="13"/>
      <c r="F15" s="308" t="str">
        <f>IF(入力シート!$E$16="","",入力シート!$E$16)</f>
        <v/>
      </c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13"/>
      <c r="AL15" s="13"/>
      <c r="AM15" s="319"/>
      <c r="AN15" s="53"/>
      <c r="AO15" s="52"/>
      <c r="AP15" s="316"/>
      <c r="AQ15" s="13"/>
      <c r="AR15" s="13"/>
      <c r="AS15" s="13"/>
      <c r="AT15" s="308" t="str">
        <f>IF(入力シート!$E$16="","",入力シート!$E$16)</f>
        <v/>
      </c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13"/>
      <c r="BZ15" s="13"/>
      <c r="CA15" s="319"/>
      <c r="CB15" s="53"/>
      <c r="CC15" s="52"/>
      <c r="CD15" s="316"/>
      <c r="CE15" s="13"/>
      <c r="CF15" s="13"/>
      <c r="CG15" s="13"/>
      <c r="CH15" s="308" t="str">
        <f>IF(入力シート!$E$16="","",入力シート!$E$16)</f>
        <v/>
      </c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13"/>
      <c r="DN15" s="13"/>
      <c r="DO15" s="319"/>
      <c r="DP15" s="53"/>
    </row>
    <row r="16" spans="1:120" ht="12.75" customHeight="1">
      <c r="A16" s="52"/>
      <c r="B16" s="316"/>
      <c r="C16" s="13"/>
      <c r="D16" s="13"/>
      <c r="E16" s="13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13"/>
      <c r="AL16" s="13"/>
      <c r="AM16" s="319"/>
      <c r="AN16" s="53"/>
      <c r="AO16" s="52"/>
      <c r="AP16" s="316"/>
      <c r="AQ16" s="13"/>
      <c r="AR16" s="13"/>
      <c r="AS16" s="13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13"/>
      <c r="BZ16" s="13"/>
      <c r="CA16" s="319"/>
      <c r="CB16" s="53"/>
      <c r="CC16" s="52"/>
      <c r="CD16" s="316"/>
      <c r="CE16" s="13"/>
      <c r="CF16" s="13"/>
      <c r="CG16" s="13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13"/>
      <c r="DN16" s="13"/>
      <c r="DO16" s="319"/>
      <c r="DP16" s="53"/>
    </row>
    <row r="17" spans="1:120" ht="12.75" customHeight="1">
      <c r="A17" s="52"/>
      <c r="B17" s="316"/>
      <c r="C17" s="13"/>
      <c r="D17" s="13"/>
      <c r="E17" s="13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13"/>
      <c r="AL17" s="13"/>
      <c r="AM17" s="319"/>
      <c r="AN17" s="53"/>
      <c r="AO17" s="52"/>
      <c r="AP17" s="316"/>
      <c r="AQ17" s="13"/>
      <c r="AR17" s="13"/>
      <c r="AS17" s="13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13"/>
      <c r="BZ17" s="13"/>
      <c r="CA17" s="319"/>
      <c r="CB17" s="53"/>
      <c r="CC17" s="52"/>
      <c r="CD17" s="316"/>
      <c r="CE17" s="13"/>
      <c r="CF17" s="13"/>
      <c r="CG17" s="13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13"/>
      <c r="DN17" s="13"/>
      <c r="DO17" s="319"/>
      <c r="DP17" s="53"/>
    </row>
    <row r="18" spans="1:120" ht="12.75" customHeight="1">
      <c r="A18" s="52"/>
      <c r="B18" s="316"/>
      <c r="C18" s="1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319"/>
      <c r="AN18" s="53"/>
      <c r="AO18" s="52"/>
      <c r="AP18" s="316"/>
      <c r="AQ18" s="13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319"/>
      <c r="CB18" s="53"/>
      <c r="CC18" s="52"/>
      <c r="CD18" s="316"/>
      <c r="CE18" s="13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319"/>
      <c r="DP18" s="53"/>
    </row>
    <row r="19" spans="1:120" ht="12.75" customHeight="1">
      <c r="A19" s="52"/>
      <c r="B19" s="316"/>
      <c r="C19" s="13"/>
      <c r="D19" s="36"/>
      <c r="E19" s="36"/>
      <c r="F19" s="308" t="str">
        <f>IF(入力シート!$E$20="","",入力シート!$E$20)</f>
        <v/>
      </c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13"/>
      <c r="AL19" s="13"/>
      <c r="AM19" s="319"/>
      <c r="AN19" s="53"/>
      <c r="AO19" s="52"/>
      <c r="AP19" s="316"/>
      <c r="AQ19" s="13"/>
      <c r="AR19" s="36"/>
      <c r="AS19" s="36"/>
      <c r="AT19" s="308" t="str">
        <f>IF(入力シート!$E$20="","",入力シート!$E$20)</f>
        <v/>
      </c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13"/>
      <c r="BZ19" s="13"/>
      <c r="CA19" s="319"/>
      <c r="CB19" s="53"/>
      <c r="CC19" s="52"/>
      <c r="CD19" s="316"/>
      <c r="CE19" s="13"/>
      <c r="CF19" s="36"/>
      <c r="CG19" s="36"/>
      <c r="CH19" s="308" t="str">
        <f>IF(入力シート!$E$20="","",入力シート!$E$20)</f>
        <v/>
      </c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13"/>
      <c r="DN19" s="13"/>
      <c r="DO19" s="319"/>
      <c r="DP19" s="53"/>
    </row>
    <row r="20" spans="1:120" ht="12.75" customHeight="1">
      <c r="A20" s="52"/>
      <c r="B20" s="316"/>
      <c r="C20" s="13"/>
      <c r="D20" s="13"/>
      <c r="E20" s="13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13"/>
      <c r="AL20" s="13"/>
      <c r="AM20" s="319"/>
      <c r="AN20" s="53"/>
      <c r="AO20" s="52"/>
      <c r="AP20" s="316"/>
      <c r="AQ20" s="13"/>
      <c r="AR20" s="13"/>
      <c r="AS20" s="13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13"/>
      <c r="BZ20" s="13"/>
      <c r="CA20" s="319"/>
      <c r="CB20" s="53"/>
      <c r="CC20" s="52"/>
      <c r="CD20" s="316"/>
      <c r="CE20" s="13"/>
      <c r="CF20" s="13"/>
      <c r="CG20" s="13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13"/>
      <c r="DN20" s="13"/>
      <c r="DO20" s="319"/>
      <c r="DP20" s="53"/>
    </row>
    <row r="21" spans="1:120" ht="12.75" customHeight="1">
      <c r="A21" s="52"/>
      <c r="B21" s="316"/>
      <c r="C21" s="13"/>
      <c r="D21" s="13"/>
      <c r="E21" s="13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13"/>
      <c r="AL21" s="13"/>
      <c r="AM21" s="319"/>
      <c r="AN21" s="53"/>
      <c r="AO21" s="52"/>
      <c r="AP21" s="316"/>
      <c r="AQ21" s="13"/>
      <c r="AR21" s="13"/>
      <c r="AS21" s="13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13"/>
      <c r="BZ21" s="13"/>
      <c r="CA21" s="319"/>
      <c r="CB21" s="53"/>
      <c r="CC21" s="52"/>
      <c r="CD21" s="316"/>
      <c r="CE21" s="13"/>
      <c r="CF21" s="13"/>
      <c r="CG21" s="13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13"/>
      <c r="DN21" s="13"/>
      <c r="DO21" s="319"/>
      <c r="DP21" s="53"/>
    </row>
    <row r="22" spans="1:120" ht="12.75" customHeight="1">
      <c r="A22" s="52"/>
      <c r="B22" s="316"/>
      <c r="C22" s="13"/>
      <c r="D22" s="13"/>
      <c r="E22" s="13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13"/>
      <c r="AL22" s="13"/>
      <c r="AM22" s="319"/>
      <c r="AN22" s="53"/>
      <c r="AO22" s="52"/>
      <c r="AP22" s="316"/>
      <c r="AQ22" s="13"/>
      <c r="AR22" s="13"/>
      <c r="AS22" s="13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13"/>
      <c r="BZ22" s="13"/>
      <c r="CA22" s="319"/>
      <c r="CB22" s="53"/>
      <c r="CC22" s="52"/>
      <c r="CD22" s="316"/>
      <c r="CE22" s="13"/>
      <c r="CF22" s="13"/>
      <c r="CG22" s="13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13"/>
      <c r="DN22" s="13"/>
      <c r="DO22" s="319"/>
      <c r="DP22" s="53"/>
    </row>
    <row r="23" spans="1:120" ht="12.75" customHeight="1">
      <c r="A23" s="52"/>
      <c r="B23" s="3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319"/>
      <c r="AN23" s="53"/>
      <c r="AO23" s="52"/>
      <c r="AP23" s="316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319"/>
      <c r="CB23" s="53"/>
      <c r="CC23" s="52"/>
      <c r="CD23" s="316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319"/>
      <c r="DP23" s="53"/>
    </row>
    <row r="24" spans="1:120" ht="12.75" customHeight="1">
      <c r="A24" s="52"/>
      <c r="B24" s="316"/>
      <c r="C24" s="13"/>
      <c r="D24" s="13"/>
      <c r="E24" s="13"/>
      <c r="F24" s="308" t="str">
        <f>IF(入力シート!$E$25="","",入力シート!$E$25)</f>
        <v/>
      </c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13"/>
      <c r="AL24" s="13"/>
      <c r="AM24" s="319"/>
      <c r="AN24" s="53"/>
      <c r="AO24" s="52"/>
      <c r="AP24" s="316"/>
      <c r="AQ24" s="13"/>
      <c r="AR24" s="13"/>
      <c r="AS24" s="13"/>
      <c r="AT24" s="308" t="str">
        <f>IF(入力シート!$E$25="","",入力シート!$E$25)</f>
        <v/>
      </c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13"/>
      <c r="BZ24" s="13"/>
      <c r="CA24" s="319"/>
      <c r="CB24" s="53"/>
      <c r="CC24" s="52"/>
      <c r="CD24" s="316"/>
      <c r="CE24" s="13"/>
      <c r="CF24" s="13"/>
      <c r="CG24" s="13"/>
      <c r="CH24" s="308" t="str">
        <f>IF(入力シート!$E$25="","",入力シート!$E$25)</f>
        <v/>
      </c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13"/>
      <c r="DN24" s="13"/>
      <c r="DO24" s="319"/>
      <c r="DP24" s="53"/>
    </row>
    <row r="25" spans="1:120" ht="12.75" customHeight="1">
      <c r="A25" s="52"/>
      <c r="B25" s="316"/>
      <c r="C25" s="13"/>
      <c r="D25" s="13"/>
      <c r="E25" s="13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13"/>
      <c r="AL25" s="13"/>
      <c r="AM25" s="319"/>
      <c r="AN25" s="53"/>
      <c r="AO25" s="52"/>
      <c r="AP25" s="316"/>
      <c r="AQ25" s="13"/>
      <c r="AR25" s="13"/>
      <c r="AS25" s="13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13"/>
      <c r="BZ25" s="13"/>
      <c r="CA25" s="319"/>
      <c r="CB25" s="53"/>
      <c r="CC25" s="52"/>
      <c r="CD25" s="316"/>
      <c r="CE25" s="13"/>
      <c r="CF25" s="13"/>
      <c r="CG25" s="13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13"/>
      <c r="DN25" s="13"/>
      <c r="DO25" s="319"/>
      <c r="DP25" s="53"/>
    </row>
    <row r="26" spans="1:120" ht="12.75" customHeight="1">
      <c r="A26" s="52"/>
      <c r="B26" s="316"/>
      <c r="C26" s="13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319"/>
      <c r="AN26" s="53"/>
      <c r="AO26" s="52"/>
      <c r="AP26" s="316"/>
      <c r="AQ26" s="13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319"/>
      <c r="CB26" s="53"/>
      <c r="CC26" s="52"/>
      <c r="CD26" s="316"/>
      <c r="CE26" s="13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319"/>
      <c r="DP26" s="53"/>
    </row>
    <row r="27" spans="1:120" ht="12.75" customHeight="1">
      <c r="A27" s="52"/>
      <c r="B27" s="316"/>
      <c r="C27" s="1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319"/>
      <c r="AN27" s="53"/>
      <c r="AO27" s="52"/>
      <c r="AP27" s="316"/>
      <c r="AQ27" s="13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319"/>
      <c r="CB27" s="53"/>
      <c r="CC27" s="52"/>
      <c r="CD27" s="316"/>
      <c r="CE27" s="13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319"/>
      <c r="DP27" s="53"/>
    </row>
    <row r="28" spans="1:120" ht="12.75" customHeight="1">
      <c r="A28" s="52"/>
      <c r="B28" s="317"/>
      <c r="C28" s="44"/>
      <c r="D28" s="313"/>
      <c r="E28" s="313"/>
      <c r="F28" s="313"/>
      <c r="G28" s="313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20"/>
      <c r="AN28" s="53"/>
      <c r="AO28" s="52"/>
      <c r="AP28" s="317"/>
      <c r="AQ28" s="44"/>
      <c r="AR28" s="313"/>
      <c r="AS28" s="313"/>
      <c r="AT28" s="313"/>
      <c r="AU28" s="313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4"/>
      <c r="BK28" s="314"/>
      <c r="BL28" s="314"/>
      <c r="BM28" s="314"/>
      <c r="BN28" s="314"/>
      <c r="BO28" s="314"/>
      <c r="BP28" s="313"/>
      <c r="BQ28" s="313"/>
      <c r="BR28" s="313"/>
      <c r="BS28" s="313"/>
      <c r="BT28" s="313"/>
      <c r="BU28" s="313"/>
      <c r="BV28" s="313"/>
      <c r="BW28" s="313"/>
      <c r="BX28" s="313"/>
      <c r="BY28" s="313"/>
      <c r="BZ28" s="313"/>
      <c r="CA28" s="320"/>
      <c r="CB28" s="53"/>
      <c r="CC28" s="52"/>
      <c r="CD28" s="317"/>
      <c r="CE28" s="44"/>
      <c r="CF28" s="313"/>
      <c r="CG28" s="313"/>
      <c r="CH28" s="313"/>
      <c r="CI28" s="313"/>
      <c r="CJ28" s="314"/>
      <c r="CK28" s="314"/>
      <c r="CL28" s="314"/>
      <c r="CM28" s="314"/>
      <c r="CN28" s="314"/>
      <c r="CO28" s="314"/>
      <c r="CP28" s="314"/>
      <c r="CQ28" s="314"/>
      <c r="CR28" s="314"/>
      <c r="CS28" s="314"/>
      <c r="CT28" s="314"/>
      <c r="CU28" s="314"/>
      <c r="CV28" s="314"/>
      <c r="CW28" s="314"/>
      <c r="CX28" s="314"/>
      <c r="CY28" s="314"/>
      <c r="CZ28" s="314"/>
      <c r="DA28" s="314"/>
      <c r="DB28" s="314"/>
      <c r="DC28" s="314"/>
      <c r="DD28" s="313"/>
      <c r="DE28" s="313"/>
      <c r="DF28" s="313"/>
      <c r="DG28" s="313"/>
      <c r="DH28" s="313"/>
      <c r="DI28" s="313"/>
      <c r="DJ28" s="313"/>
      <c r="DK28" s="313"/>
      <c r="DL28" s="313"/>
      <c r="DM28" s="313"/>
      <c r="DN28" s="313"/>
      <c r="DO28" s="320"/>
      <c r="DP28" s="53"/>
    </row>
    <row r="29" spans="1:120" ht="12.75" customHeight="1">
      <c r="A29" s="52"/>
      <c r="B29" s="106" t="s">
        <v>36</v>
      </c>
      <c r="C29" s="107"/>
      <c r="D29" s="107"/>
      <c r="E29" s="107"/>
      <c r="F29" s="107"/>
      <c r="G29" s="107"/>
      <c r="H29" s="312" t="s">
        <v>3</v>
      </c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107" t="s">
        <v>44</v>
      </c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8"/>
      <c r="AN29" s="60"/>
      <c r="AO29" s="59"/>
      <c r="AP29" s="106" t="s">
        <v>36</v>
      </c>
      <c r="AQ29" s="107"/>
      <c r="AR29" s="107"/>
      <c r="AS29" s="107"/>
      <c r="AT29" s="107"/>
      <c r="AU29" s="107"/>
      <c r="AV29" s="312" t="s">
        <v>3</v>
      </c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107" t="s">
        <v>44</v>
      </c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8"/>
      <c r="CB29" s="60"/>
      <c r="CC29" s="59"/>
      <c r="CD29" s="106" t="s">
        <v>36</v>
      </c>
      <c r="CE29" s="107"/>
      <c r="CF29" s="107"/>
      <c r="CG29" s="107"/>
      <c r="CH29" s="107"/>
      <c r="CI29" s="107"/>
      <c r="CJ29" s="312" t="s">
        <v>3</v>
      </c>
      <c r="CK29" s="312"/>
      <c r="CL29" s="312"/>
      <c r="CM29" s="312"/>
      <c r="CN29" s="312"/>
      <c r="CO29" s="312"/>
      <c r="CP29" s="312"/>
      <c r="CQ29" s="312"/>
      <c r="CR29" s="312"/>
      <c r="CS29" s="312"/>
      <c r="CT29" s="312"/>
      <c r="CU29" s="312"/>
      <c r="CV29" s="312"/>
      <c r="CW29" s="312"/>
      <c r="CX29" s="312"/>
      <c r="CY29" s="312"/>
      <c r="CZ29" s="312"/>
      <c r="DA29" s="312"/>
      <c r="DB29" s="312"/>
      <c r="DC29" s="312"/>
      <c r="DD29" s="107" t="s">
        <v>44</v>
      </c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8"/>
      <c r="DP29" s="53"/>
    </row>
    <row r="30" spans="1:120" ht="12.75" customHeight="1">
      <c r="A30" s="52"/>
      <c r="B30" s="275" t="str">
        <f>IF(入力シート!$B$30="","",入力シート!$B$30)</f>
        <v/>
      </c>
      <c r="C30" s="276"/>
      <c r="D30" s="276"/>
      <c r="E30" s="276"/>
      <c r="F30" s="276"/>
      <c r="G30" s="277"/>
      <c r="H30" s="18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2"/>
      <c r="AB30" s="275" t="str">
        <f>IF(入力シート!$V$30="","",入力シート!$V$30)</f>
        <v/>
      </c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7"/>
      <c r="AN30" s="53"/>
      <c r="AO30" s="52"/>
      <c r="AP30" s="275" t="str">
        <f>IF(入力シート!$B$30="","",入力シート!$B$30)</f>
        <v/>
      </c>
      <c r="AQ30" s="276"/>
      <c r="AR30" s="276"/>
      <c r="AS30" s="276"/>
      <c r="AT30" s="276"/>
      <c r="AU30" s="277"/>
      <c r="AV30" s="18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2"/>
      <c r="BP30" s="275" t="str">
        <f>IF(入力シート!$V$30="","",入力シート!$V$30)</f>
        <v/>
      </c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7"/>
      <c r="CB30" s="53"/>
      <c r="CC30" s="52"/>
      <c r="CD30" s="275" t="str">
        <f>IF(入力シート!$B$30="","",入力シート!$B$30)</f>
        <v/>
      </c>
      <c r="CE30" s="276"/>
      <c r="CF30" s="276"/>
      <c r="CG30" s="276"/>
      <c r="CH30" s="276"/>
      <c r="CI30" s="277"/>
      <c r="CJ30" s="18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2"/>
      <c r="DD30" s="275" t="str">
        <f>IF(入力シート!$V$30="","",入力シート!$V$30)</f>
        <v/>
      </c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7"/>
      <c r="DP30" s="53"/>
    </row>
    <row r="31" spans="1:120" ht="12.75" customHeight="1">
      <c r="A31" s="52"/>
      <c r="B31" s="309"/>
      <c r="C31" s="310"/>
      <c r="D31" s="310"/>
      <c r="E31" s="310"/>
      <c r="F31" s="310"/>
      <c r="G31" s="311"/>
      <c r="H31" s="18"/>
      <c r="I31" s="54"/>
      <c r="J31" s="54"/>
      <c r="K31" s="55"/>
      <c r="L31" s="55"/>
      <c r="M31" s="55"/>
      <c r="N31" s="53"/>
      <c r="O31" s="53"/>
      <c r="P31" s="55"/>
      <c r="Q31" s="55"/>
      <c r="R31" s="55"/>
      <c r="S31" s="55"/>
      <c r="T31" s="55"/>
      <c r="U31" s="55"/>
      <c r="V31" s="54"/>
      <c r="W31" s="54"/>
      <c r="X31" s="54"/>
      <c r="Y31" s="54"/>
      <c r="Z31" s="54"/>
      <c r="AA31" s="24"/>
      <c r="AB31" s="278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80"/>
      <c r="AN31" s="53"/>
      <c r="AO31" s="52"/>
      <c r="AP31" s="309"/>
      <c r="AQ31" s="310"/>
      <c r="AR31" s="310"/>
      <c r="AS31" s="310"/>
      <c r="AT31" s="310"/>
      <c r="AU31" s="311"/>
      <c r="AV31" s="18"/>
      <c r="AW31" s="54"/>
      <c r="AX31" s="54"/>
      <c r="AY31" s="55"/>
      <c r="AZ31" s="55"/>
      <c r="BA31" s="55"/>
      <c r="BB31" s="53"/>
      <c r="BC31" s="53"/>
      <c r="BD31" s="55"/>
      <c r="BE31" s="55"/>
      <c r="BF31" s="55"/>
      <c r="BG31" s="55"/>
      <c r="BH31" s="55"/>
      <c r="BI31" s="55"/>
      <c r="BJ31" s="54"/>
      <c r="BK31" s="54"/>
      <c r="BL31" s="54"/>
      <c r="BM31" s="54"/>
      <c r="BN31" s="54"/>
      <c r="BO31" s="24"/>
      <c r="BP31" s="278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80"/>
      <c r="CB31" s="53"/>
      <c r="CC31" s="52"/>
      <c r="CD31" s="309"/>
      <c r="CE31" s="310"/>
      <c r="CF31" s="310"/>
      <c r="CG31" s="310"/>
      <c r="CH31" s="310"/>
      <c r="CI31" s="311"/>
      <c r="CJ31" s="18"/>
      <c r="CK31" s="54"/>
      <c r="CL31" s="54"/>
      <c r="CM31" s="55"/>
      <c r="CN31" s="55"/>
      <c r="CO31" s="55"/>
      <c r="CP31" s="53"/>
      <c r="CQ31" s="53"/>
      <c r="CR31" s="55"/>
      <c r="CS31" s="55"/>
      <c r="CT31" s="55"/>
      <c r="CU31" s="55"/>
      <c r="CV31" s="55"/>
      <c r="CW31" s="55"/>
      <c r="CX31" s="54"/>
      <c r="CY31" s="54"/>
      <c r="CZ31" s="54"/>
      <c r="DA31" s="54"/>
      <c r="DB31" s="54"/>
      <c r="DC31" s="24"/>
      <c r="DD31" s="278"/>
      <c r="DE31" s="279"/>
      <c r="DF31" s="279"/>
      <c r="DG31" s="279"/>
      <c r="DH31" s="279"/>
      <c r="DI31" s="279"/>
      <c r="DJ31" s="279"/>
      <c r="DK31" s="279"/>
      <c r="DL31" s="279"/>
      <c r="DM31" s="279"/>
      <c r="DN31" s="279"/>
      <c r="DO31" s="280"/>
      <c r="DP31" s="53"/>
    </row>
    <row r="32" spans="1:120" ht="12.75" customHeight="1">
      <c r="A32" s="52"/>
      <c r="B32" s="106" t="s">
        <v>29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6" t="s">
        <v>4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8"/>
      <c r="AN32" s="60"/>
      <c r="AO32" s="59"/>
      <c r="AP32" s="106" t="s">
        <v>29</v>
      </c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6" t="s">
        <v>4</v>
      </c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8"/>
      <c r="CB32" s="60"/>
      <c r="CC32" s="59"/>
      <c r="CD32" s="106" t="s">
        <v>29</v>
      </c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6" t="s">
        <v>4</v>
      </c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8"/>
      <c r="DP32" s="53"/>
    </row>
    <row r="33" spans="1:120" s="73" customFormat="1" ht="10.5" customHeight="1">
      <c r="A33" s="5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6"/>
      <c r="T33" s="15"/>
      <c r="U33" s="15" t="str">
        <f>IF(入力シート!$Q$33=U34,"〇","")</f>
        <v/>
      </c>
      <c r="V33" s="15" t="str">
        <f>IF(入力シート!$Q$33=V34,"〇","")</f>
        <v/>
      </c>
      <c r="W33" s="15" t="str">
        <f>IF(入力シート!$Q$33=W34,"〇","")</f>
        <v/>
      </c>
      <c r="X33" s="15" t="str">
        <f>IF(入力シート!$Q$33=X34,"〇","")</f>
        <v/>
      </c>
      <c r="Y33" s="15" t="str">
        <f>IF(入力シート!$Q$33=Y34,"〇","")</f>
        <v/>
      </c>
      <c r="Z33" s="15" t="str">
        <f>IF(入力シート!$Q$33=Z34,"〇","")</f>
        <v/>
      </c>
      <c r="AA33" s="15"/>
      <c r="AB33" s="15"/>
      <c r="AC33" s="15"/>
      <c r="AD33" s="15" t="str">
        <f>IF($AF$34&lt;&gt;"","〇","")</f>
        <v/>
      </c>
      <c r="AE33" s="15"/>
      <c r="AF33" s="15"/>
      <c r="AG33" s="15"/>
      <c r="AH33" s="15"/>
      <c r="AI33" s="15"/>
      <c r="AJ33" s="15"/>
      <c r="AK33" s="15"/>
      <c r="AL33" s="15"/>
      <c r="AM33" s="16"/>
      <c r="AN33" s="6"/>
      <c r="AO33" s="5"/>
      <c r="AP33" s="14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6"/>
      <c r="BH33" s="15"/>
      <c r="BI33" s="15" t="str">
        <f>IF(入力シート!$Q$33=BI34,"〇","")</f>
        <v/>
      </c>
      <c r="BJ33" s="15" t="str">
        <f>IF(入力シート!$Q$33=BJ34,"〇","")</f>
        <v/>
      </c>
      <c r="BK33" s="15" t="str">
        <f>IF(入力シート!$Q$33=BK34,"〇","")</f>
        <v/>
      </c>
      <c r="BL33" s="15" t="str">
        <f>IF(入力シート!$Q$33=BL34,"〇","")</f>
        <v/>
      </c>
      <c r="BM33" s="15" t="str">
        <f>IF(入力シート!$Q$33=BM34,"〇","")</f>
        <v/>
      </c>
      <c r="BN33" s="15" t="str">
        <f>IF(入力シート!$Q$33=BN34,"〇","")</f>
        <v/>
      </c>
      <c r="BO33" s="15"/>
      <c r="BP33" s="15"/>
      <c r="BQ33" s="15"/>
      <c r="BR33" s="15" t="str">
        <f>IF($AF$34&lt;&gt;"","〇","")</f>
        <v/>
      </c>
      <c r="BS33" s="15"/>
      <c r="BT33" s="15"/>
      <c r="BU33" s="15"/>
      <c r="BV33" s="15"/>
      <c r="BW33" s="15"/>
      <c r="BX33" s="15"/>
      <c r="BY33" s="15"/>
      <c r="BZ33" s="15"/>
      <c r="CA33" s="16"/>
      <c r="CB33" s="6"/>
      <c r="CC33" s="5"/>
      <c r="CD33" s="14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6"/>
      <c r="CV33" s="15"/>
      <c r="CW33" s="15" t="str">
        <f>IF(入力シート!$Q$33=CW34,"〇","")</f>
        <v/>
      </c>
      <c r="CX33" s="15" t="str">
        <f>IF(入力シート!$Q$33=CX34,"〇","")</f>
        <v/>
      </c>
      <c r="CY33" s="15" t="str">
        <f>IF(入力シート!$Q$33=CY34,"〇","")</f>
        <v/>
      </c>
      <c r="CZ33" s="15" t="str">
        <f>IF(入力シート!$Q$33=CZ34,"〇","")</f>
        <v/>
      </c>
      <c r="DA33" s="15" t="str">
        <f>IF(入力シート!$Q$33=DA34,"〇","")</f>
        <v/>
      </c>
      <c r="DB33" s="15" t="str">
        <f>IF(入力シート!$Q$33=DB34,"〇","")</f>
        <v/>
      </c>
      <c r="DC33" s="15"/>
      <c r="DD33" s="15"/>
      <c r="DE33" s="15"/>
      <c r="DF33" s="15" t="str">
        <f>IF($AF$34&lt;&gt;"","〇","")</f>
        <v/>
      </c>
      <c r="DG33" s="15"/>
      <c r="DH33" s="15"/>
      <c r="DI33" s="15"/>
      <c r="DJ33" s="15"/>
      <c r="DK33" s="15"/>
      <c r="DL33" s="15"/>
      <c r="DM33" s="15"/>
      <c r="DN33" s="15"/>
      <c r="DO33" s="16"/>
      <c r="DP33" s="6"/>
    </row>
    <row r="34" spans="1:120" ht="12.75" customHeight="1">
      <c r="A34" s="52"/>
      <c r="B34" s="386" t="str">
        <f>MID(入力シート!$AR$33,2,1)</f>
        <v/>
      </c>
      <c r="C34" s="252" t="str">
        <f>MID(入力シート!$AR$33,3,1)</f>
        <v/>
      </c>
      <c r="D34" s="91"/>
      <c r="E34" s="306" t="str">
        <f>MID(入力シート!$AR$33,4,1)</f>
        <v/>
      </c>
      <c r="F34" s="252" t="str">
        <f>MID(入力シート!$AR$33,5,1)</f>
        <v/>
      </c>
      <c r="G34" s="91"/>
      <c r="H34" s="306" t="str">
        <f>MID(入力シート!$AR$33,6,1)</f>
        <v/>
      </c>
      <c r="I34" s="252" t="str">
        <f>MID(入力シート!$AR$33,7,1)</f>
        <v/>
      </c>
      <c r="J34" s="92" t="s">
        <v>66</v>
      </c>
      <c r="K34" s="306" t="str">
        <f>MID(入力シート!$AS$33,2,1)</f>
        <v/>
      </c>
      <c r="L34" s="252" t="str">
        <f>MID(入力シート!$AS$33,3,1)</f>
        <v/>
      </c>
      <c r="M34" s="91"/>
      <c r="N34" s="306" t="str">
        <f>MID(入力シート!$AS$33,4,1)</f>
        <v/>
      </c>
      <c r="O34" s="252" t="str">
        <f>MID(入力シート!$AS$33,5,1)</f>
        <v/>
      </c>
      <c r="P34" s="91"/>
      <c r="Q34" s="306" t="str">
        <f>MID(入力シート!$AS$33,6,1)</f>
        <v/>
      </c>
      <c r="R34" s="252" t="str">
        <f>MID(入力シート!$AS$33,7,1)</f>
        <v/>
      </c>
      <c r="S34" s="92" t="s">
        <v>90</v>
      </c>
      <c r="T34" s="62"/>
      <c r="U34" s="261" t="s">
        <v>46</v>
      </c>
      <c r="V34" s="261" t="s">
        <v>68</v>
      </c>
      <c r="W34" s="261" t="s">
        <v>69</v>
      </c>
      <c r="X34" s="261" t="s">
        <v>70</v>
      </c>
      <c r="Y34" s="261" t="s">
        <v>71</v>
      </c>
      <c r="Z34" s="261" t="s">
        <v>72</v>
      </c>
      <c r="AA34" s="261"/>
      <c r="AB34" s="327"/>
      <c r="AC34" s="327"/>
      <c r="AD34" s="283" t="s">
        <v>35</v>
      </c>
      <c r="AE34" s="281" t="s">
        <v>58</v>
      </c>
      <c r="AF34" s="121" t="str">
        <f>IF(入力シート!$AB$33&lt;&gt;"",入力シート!$AB$33,IF(入力シート!$Q$33="見込","見込",""))</f>
        <v/>
      </c>
      <c r="AG34" s="121"/>
      <c r="AH34" s="121"/>
      <c r="AI34" s="121"/>
      <c r="AJ34" s="121"/>
      <c r="AK34" s="121"/>
      <c r="AL34" s="121"/>
      <c r="AM34" s="259" t="s">
        <v>5</v>
      </c>
      <c r="AN34" s="53"/>
      <c r="AO34" s="52"/>
      <c r="AP34" s="386" t="str">
        <f>MID(入力シート!$AR$33,2,1)</f>
        <v/>
      </c>
      <c r="AQ34" s="392" t="str">
        <f>MID(入力シート!$AR$33,3,1)</f>
        <v/>
      </c>
      <c r="AR34" s="91"/>
      <c r="AS34" s="306" t="str">
        <f>MID(入力シート!$AR$33,4,1)</f>
        <v/>
      </c>
      <c r="AT34" s="392" t="str">
        <f>MID(入力シート!$AR$33,5,1)</f>
        <v/>
      </c>
      <c r="AU34" s="91"/>
      <c r="AV34" s="306" t="str">
        <f>MID(入力シート!$AR$33,6,1)</f>
        <v/>
      </c>
      <c r="AW34" s="392" t="str">
        <f>MID(入力シート!$AR$33,7,1)</f>
        <v/>
      </c>
      <c r="AX34" s="92" t="s">
        <v>66</v>
      </c>
      <c r="AY34" s="306" t="str">
        <f>MID(入力シート!$AS$33,2,1)</f>
        <v/>
      </c>
      <c r="AZ34" s="392" t="str">
        <f>MID(入力シート!$AS$33,3,1)</f>
        <v/>
      </c>
      <c r="BA34" s="91"/>
      <c r="BB34" s="306" t="str">
        <f>MID(入力シート!$AS$33,4,1)</f>
        <v/>
      </c>
      <c r="BC34" s="392" t="str">
        <f>MID(入力シート!$AS$33,5,1)</f>
        <v/>
      </c>
      <c r="BD34" s="91"/>
      <c r="BE34" s="306" t="str">
        <f>MID(入力シート!$AS$33,6,1)</f>
        <v/>
      </c>
      <c r="BF34" s="392" t="str">
        <f>MID(入力シート!$AS$33,7,1)</f>
        <v/>
      </c>
      <c r="BG34" s="92" t="s">
        <v>90</v>
      </c>
      <c r="BH34" s="62"/>
      <c r="BI34" s="261" t="s">
        <v>46</v>
      </c>
      <c r="BJ34" s="261" t="s">
        <v>68</v>
      </c>
      <c r="BK34" s="261" t="s">
        <v>69</v>
      </c>
      <c r="BL34" s="261" t="s">
        <v>70</v>
      </c>
      <c r="BM34" s="261" t="s">
        <v>71</v>
      </c>
      <c r="BN34" s="261" t="s">
        <v>72</v>
      </c>
      <c r="BO34" s="261"/>
      <c r="BP34" s="327"/>
      <c r="BQ34" s="327"/>
      <c r="BR34" s="283" t="s">
        <v>35</v>
      </c>
      <c r="BS34" s="281" t="s">
        <v>58</v>
      </c>
      <c r="BT34" s="121" t="str">
        <f>IF(入力シート!$AB$33&lt;&gt;"",入力シート!$AB$33,IF(入力シート!$Q$33="見込","見込",""))</f>
        <v/>
      </c>
      <c r="BU34" s="121"/>
      <c r="BV34" s="121"/>
      <c r="BW34" s="121"/>
      <c r="BX34" s="121"/>
      <c r="BY34" s="121"/>
      <c r="BZ34" s="121"/>
      <c r="CA34" s="259" t="s">
        <v>5</v>
      </c>
      <c r="CB34" s="53"/>
      <c r="CC34" s="52"/>
      <c r="CD34" s="386" t="str">
        <f>MID(入力シート!$AR$33,2,1)</f>
        <v/>
      </c>
      <c r="CE34" s="252" t="str">
        <f>MID(入力シート!$AR$33,3,1)</f>
        <v/>
      </c>
      <c r="CF34" s="91"/>
      <c r="CG34" s="306" t="str">
        <f>MID(入力シート!$AR$33,4,1)</f>
        <v/>
      </c>
      <c r="CH34" s="252" t="str">
        <f>MID(入力シート!$AR$33,5,1)</f>
        <v/>
      </c>
      <c r="CI34" s="91"/>
      <c r="CJ34" s="306" t="str">
        <f>MID(入力シート!$AR$33,6,1)</f>
        <v/>
      </c>
      <c r="CK34" s="252" t="str">
        <f>MID(入力シート!$AR$33,7,1)</f>
        <v/>
      </c>
      <c r="CL34" s="92" t="s">
        <v>66</v>
      </c>
      <c r="CM34" s="306" t="str">
        <f>MID(入力シート!$AS$33,2,1)</f>
        <v/>
      </c>
      <c r="CN34" s="252" t="str">
        <f>MID(入力シート!$AS$33,3,1)</f>
        <v/>
      </c>
      <c r="CO34" s="91"/>
      <c r="CP34" s="306" t="str">
        <f>MID(入力シート!$AS$33,4,1)</f>
        <v/>
      </c>
      <c r="CQ34" s="252" t="str">
        <f>MID(入力シート!$AS$33,5,1)</f>
        <v/>
      </c>
      <c r="CR34" s="91"/>
      <c r="CS34" s="306" t="str">
        <f>MID(入力シート!$AS$33,6,1)</f>
        <v/>
      </c>
      <c r="CT34" s="252" t="str">
        <f>MID(入力シート!$AS$33,7,1)</f>
        <v/>
      </c>
      <c r="CU34" s="92" t="s">
        <v>90</v>
      </c>
      <c r="CV34" s="62"/>
      <c r="CW34" s="261" t="s">
        <v>46</v>
      </c>
      <c r="CX34" s="261" t="s">
        <v>68</v>
      </c>
      <c r="CY34" s="261" t="s">
        <v>69</v>
      </c>
      <c r="CZ34" s="261" t="s">
        <v>70</v>
      </c>
      <c r="DA34" s="261" t="s">
        <v>71</v>
      </c>
      <c r="DB34" s="261" t="s">
        <v>72</v>
      </c>
      <c r="DC34" s="261"/>
      <c r="DD34" s="327"/>
      <c r="DE34" s="327"/>
      <c r="DF34" s="283" t="s">
        <v>35</v>
      </c>
      <c r="DG34" s="281" t="s">
        <v>58</v>
      </c>
      <c r="DH34" s="121" t="str">
        <f>IF(入力シート!$AB$33&lt;&gt;"",入力シート!$AB$33,IF(入力シート!$Q$33="見込","見込",""))</f>
        <v/>
      </c>
      <c r="DI34" s="121"/>
      <c r="DJ34" s="121"/>
      <c r="DK34" s="121"/>
      <c r="DL34" s="121"/>
      <c r="DM34" s="121"/>
      <c r="DN34" s="121"/>
      <c r="DO34" s="259" t="s">
        <v>5</v>
      </c>
      <c r="DP34" s="53"/>
    </row>
    <row r="35" spans="1:120" ht="12.75" customHeight="1">
      <c r="A35" s="52"/>
      <c r="B35" s="387"/>
      <c r="C35" s="325"/>
      <c r="D35" s="90" t="s">
        <v>65</v>
      </c>
      <c r="E35" s="307"/>
      <c r="F35" s="325"/>
      <c r="G35" s="90" t="s">
        <v>65</v>
      </c>
      <c r="H35" s="307"/>
      <c r="I35" s="325"/>
      <c r="J35" s="93" t="s">
        <v>67</v>
      </c>
      <c r="K35" s="307"/>
      <c r="L35" s="325"/>
      <c r="M35" s="90" t="s">
        <v>65</v>
      </c>
      <c r="N35" s="307"/>
      <c r="O35" s="325"/>
      <c r="P35" s="90" t="s">
        <v>65</v>
      </c>
      <c r="Q35" s="307"/>
      <c r="R35" s="325"/>
      <c r="S35" s="92" t="s">
        <v>91</v>
      </c>
      <c r="T35" s="63"/>
      <c r="U35" s="262"/>
      <c r="V35" s="262"/>
      <c r="W35" s="262"/>
      <c r="X35" s="262"/>
      <c r="Y35" s="262"/>
      <c r="Z35" s="262"/>
      <c r="AA35" s="262"/>
      <c r="AB35" s="328"/>
      <c r="AC35" s="328"/>
      <c r="AD35" s="284"/>
      <c r="AE35" s="282"/>
      <c r="AF35" s="113"/>
      <c r="AG35" s="113"/>
      <c r="AH35" s="113"/>
      <c r="AI35" s="113"/>
      <c r="AJ35" s="113"/>
      <c r="AK35" s="113"/>
      <c r="AL35" s="113"/>
      <c r="AM35" s="260"/>
      <c r="AN35" s="53"/>
      <c r="AO35" s="52"/>
      <c r="AP35" s="387"/>
      <c r="AQ35" s="393"/>
      <c r="AR35" s="90" t="s">
        <v>65</v>
      </c>
      <c r="AS35" s="307"/>
      <c r="AT35" s="393"/>
      <c r="AU35" s="90" t="s">
        <v>65</v>
      </c>
      <c r="AV35" s="307"/>
      <c r="AW35" s="393"/>
      <c r="AX35" s="93" t="s">
        <v>67</v>
      </c>
      <c r="AY35" s="307"/>
      <c r="AZ35" s="393"/>
      <c r="BA35" s="90" t="s">
        <v>65</v>
      </c>
      <c r="BB35" s="307"/>
      <c r="BC35" s="393"/>
      <c r="BD35" s="90" t="s">
        <v>65</v>
      </c>
      <c r="BE35" s="307"/>
      <c r="BF35" s="393"/>
      <c r="BG35" s="92" t="s">
        <v>91</v>
      </c>
      <c r="BH35" s="63"/>
      <c r="BI35" s="262"/>
      <c r="BJ35" s="262"/>
      <c r="BK35" s="262"/>
      <c r="BL35" s="262"/>
      <c r="BM35" s="262"/>
      <c r="BN35" s="262"/>
      <c r="BO35" s="262"/>
      <c r="BP35" s="328"/>
      <c r="BQ35" s="328"/>
      <c r="BR35" s="284"/>
      <c r="BS35" s="282"/>
      <c r="BT35" s="113"/>
      <c r="BU35" s="113"/>
      <c r="BV35" s="113"/>
      <c r="BW35" s="113"/>
      <c r="BX35" s="113"/>
      <c r="BY35" s="113"/>
      <c r="BZ35" s="113"/>
      <c r="CA35" s="260"/>
      <c r="CB35" s="53"/>
      <c r="CC35" s="52"/>
      <c r="CD35" s="387"/>
      <c r="CE35" s="325"/>
      <c r="CF35" s="90" t="s">
        <v>65</v>
      </c>
      <c r="CG35" s="307"/>
      <c r="CH35" s="325"/>
      <c r="CI35" s="90" t="s">
        <v>65</v>
      </c>
      <c r="CJ35" s="307"/>
      <c r="CK35" s="325"/>
      <c r="CL35" s="93" t="s">
        <v>67</v>
      </c>
      <c r="CM35" s="307"/>
      <c r="CN35" s="325"/>
      <c r="CO35" s="90" t="s">
        <v>65</v>
      </c>
      <c r="CP35" s="307"/>
      <c r="CQ35" s="325"/>
      <c r="CR35" s="90" t="s">
        <v>65</v>
      </c>
      <c r="CS35" s="307"/>
      <c r="CT35" s="325"/>
      <c r="CU35" s="92" t="s">
        <v>91</v>
      </c>
      <c r="CV35" s="63"/>
      <c r="CW35" s="262"/>
      <c r="CX35" s="262"/>
      <c r="CY35" s="262"/>
      <c r="CZ35" s="262"/>
      <c r="DA35" s="262"/>
      <c r="DB35" s="262"/>
      <c r="DC35" s="262"/>
      <c r="DD35" s="328"/>
      <c r="DE35" s="328"/>
      <c r="DF35" s="284"/>
      <c r="DG35" s="282"/>
      <c r="DH35" s="113"/>
      <c r="DI35" s="113"/>
      <c r="DJ35" s="113"/>
      <c r="DK35" s="113"/>
      <c r="DL35" s="113"/>
      <c r="DM35" s="113"/>
      <c r="DN35" s="113"/>
      <c r="DO35" s="260"/>
      <c r="DP35" s="53"/>
    </row>
    <row r="36" spans="1:120" ht="12.75" customHeight="1">
      <c r="A36" s="52"/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70"/>
      <c r="P36" s="71"/>
      <c r="Q36" s="72"/>
      <c r="R36" s="274" t="s">
        <v>7</v>
      </c>
      <c r="S36" s="272"/>
      <c r="T36" s="271" t="s">
        <v>8</v>
      </c>
      <c r="U36" s="273"/>
      <c r="V36" s="274" t="s">
        <v>9</v>
      </c>
      <c r="W36" s="272"/>
      <c r="X36" s="271" t="s">
        <v>10</v>
      </c>
      <c r="Y36" s="272"/>
      <c r="Z36" s="271" t="s">
        <v>7</v>
      </c>
      <c r="AA36" s="273"/>
      <c r="AB36" s="274" t="s">
        <v>8</v>
      </c>
      <c r="AC36" s="272"/>
      <c r="AD36" s="271" t="s">
        <v>11</v>
      </c>
      <c r="AE36" s="272"/>
      <c r="AF36" s="271" t="s">
        <v>10</v>
      </c>
      <c r="AG36" s="273"/>
      <c r="AH36" s="274" t="s">
        <v>7</v>
      </c>
      <c r="AI36" s="272"/>
      <c r="AJ36" s="271" t="s">
        <v>31</v>
      </c>
      <c r="AK36" s="272"/>
      <c r="AL36" s="271" t="s">
        <v>12</v>
      </c>
      <c r="AM36" s="273"/>
      <c r="AN36" s="53"/>
      <c r="AO36" s="52"/>
      <c r="AP36" s="67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9"/>
      <c r="BC36" s="70"/>
      <c r="BD36" s="71"/>
      <c r="BE36" s="72"/>
      <c r="BF36" s="274" t="s">
        <v>7</v>
      </c>
      <c r="BG36" s="272"/>
      <c r="BH36" s="271" t="s">
        <v>8</v>
      </c>
      <c r="BI36" s="273"/>
      <c r="BJ36" s="274" t="s">
        <v>9</v>
      </c>
      <c r="BK36" s="272"/>
      <c r="BL36" s="271" t="s">
        <v>10</v>
      </c>
      <c r="BM36" s="272"/>
      <c r="BN36" s="271" t="s">
        <v>7</v>
      </c>
      <c r="BO36" s="273"/>
      <c r="BP36" s="274" t="s">
        <v>8</v>
      </c>
      <c r="BQ36" s="272"/>
      <c r="BR36" s="271" t="s">
        <v>11</v>
      </c>
      <c r="BS36" s="272"/>
      <c r="BT36" s="271" t="s">
        <v>10</v>
      </c>
      <c r="BU36" s="273"/>
      <c r="BV36" s="274" t="s">
        <v>7</v>
      </c>
      <c r="BW36" s="272"/>
      <c r="BX36" s="271" t="s">
        <v>31</v>
      </c>
      <c r="BY36" s="272"/>
      <c r="BZ36" s="271" t="s">
        <v>12</v>
      </c>
      <c r="CA36" s="273"/>
      <c r="CB36" s="53"/>
      <c r="CC36" s="52"/>
      <c r="CD36" s="67"/>
      <c r="CE36" s="68"/>
      <c r="CF36" s="68"/>
      <c r="CG36" s="68"/>
      <c r="CH36" s="68"/>
      <c r="CI36" s="68"/>
      <c r="CJ36" s="68"/>
      <c r="CK36" s="68"/>
      <c r="CL36" s="89"/>
      <c r="CM36" s="68"/>
      <c r="CN36" s="68"/>
      <c r="CO36" s="68"/>
      <c r="CP36" s="69"/>
      <c r="CQ36" s="70"/>
      <c r="CR36" s="71"/>
      <c r="CS36" s="72"/>
      <c r="CT36" s="274" t="s">
        <v>7</v>
      </c>
      <c r="CU36" s="272"/>
      <c r="CV36" s="271" t="s">
        <v>8</v>
      </c>
      <c r="CW36" s="273"/>
      <c r="CX36" s="274" t="s">
        <v>9</v>
      </c>
      <c r="CY36" s="272"/>
      <c r="CZ36" s="271" t="s">
        <v>10</v>
      </c>
      <c r="DA36" s="272"/>
      <c r="DB36" s="271" t="s">
        <v>7</v>
      </c>
      <c r="DC36" s="273"/>
      <c r="DD36" s="274" t="s">
        <v>8</v>
      </c>
      <c r="DE36" s="272"/>
      <c r="DF36" s="271" t="s">
        <v>11</v>
      </c>
      <c r="DG36" s="272"/>
      <c r="DH36" s="271" t="s">
        <v>10</v>
      </c>
      <c r="DI36" s="273"/>
      <c r="DJ36" s="274" t="s">
        <v>7</v>
      </c>
      <c r="DK36" s="272"/>
      <c r="DL36" s="271" t="s">
        <v>31</v>
      </c>
      <c r="DM36" s="272"/>
      <c r="DN36" s="271" t="s">
        <v>12</v>
      </c>
      <c r="DO36" s="273"/>
      <c r="DP36" s="53"/>
    </row>
    <row r="37" spans="1:120" ht="12.75" customHeight="1">
      <c r="A37" s="52"/>
      <c r="B37" s="379" t="s">
        <v>6</v>
      </c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1"/>
      <c r="O37" s="388" t="s">
        <v>59</v>
      </c>
      <c r="P37" s="301"/>
      <c r="Q37" s="389"/>
      <c r="R37" s="269" t="str">
        <f>IF(LEN(入力シート!$AR35)&lt;11,"",MID(入力シート!$AR35,LEN(入力シート!$AR35)-10,1))</f>
        <v/>
      </c>
      <c r="S37" s="267"/>
      <c r="T37" s="263" t="str">
        <f>IF(LEN(入力シート!$AR35)&lt;10,"",MID(入力シート!$AR35,LEN(入力シート!$AR35)-9,1))</f>
        <v/>
      </c>
      <c r="U37" s="264"/>
      <c r="V37" s="269" t="str">
        <f>IF(LEN(入力シート!$AR35)&lt;9,"",MID(入力シート!$AR35,LEN(入力シート!$AR35)-8,1))</f>
        <v/>
      </c>
      <c r="W37" s="267"/>
      <c r="X37" s="263" t="str">
        <f>IF(LEN(入力シート!$AR35)&lt;8,"",MID(入力シート!$AR35,LEN(入力シート!$AR35)-7,1))</f>
        <v/>
      </c>
      <c r="Y37" s="267"/>
      <c r="Z37" s="263" t="str">
        <f>IF(LEN(入力シート!$AR35)&lt;7,"",MID(入力シート!$AR35,LEN(入力シート!$AR35)-6,1))</f>
        <v/>
      </c>
      <c r="AA37" s="264"/>
      <c r="AB37" s="269" t="str">
        <f>IF(LEN(入力シート!$AR35)&lt;6,"",MID(入力シート!$AR35,LEN(入力シート!$AR35)-5,1))</f>
        <v/>
      </c>
      <c r="AC37" s="267"/>
      <c r="AD37" s="263" t="str">
        <f>IF(LEN(入力シート!$AR35)&lt;5,"",MID(入力シート!$AR35,LEN(入力シート!$AR35)-4,1))</f>
        <v/>
      </c>
      <c r="AE37" s="267"/>
      <c r="AF37" s="263" t="str">
        <f>IF(LEN(入力シート!$AR35)&lt;4,"",MID(入力シート!$AR35,LEN(入力シート!$AR35)-3,1))</f>
        <v/>
      </c>
      <c r="AG37" s="264"/>
      <c r="AH37" s="263" t="str">
        <f>IF(LEN(入力シート!$AR35)&lt;3,"",MID(入力シート!$AR35,LEN(入力シート!$AR35)-2,1))</f>
        <v/>
      </c>
      <c r="AI37" s="267"/>
      <c r="AJ37" s="263" t="str">
        <f>IF(LEN(入力シート!$AR35)&lt;2,"",MID(入力シート!$AR35,LEN(入力シート!$AR35)-1,1))</f>
        <v/>
      </c>
      <c r="AK37" s="377"/>
      <c r="AL37" s="290" t="str">
        <f>IF(LEN(入力シート!$AR35)&lt;1,"",MID(入力シート!$AR35,LEN(入力シート!$AR35),1))</f>
        <v/>
      </c>
      <c r="AM37" s="291"/>
      <c r="AN37" s="53"/>
      <c r="AO37" s="52"/>
      <c r="AP37" s="379" t="s">
        <v>6</v>
      </c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1"/>
      <c r="BC37" s="388" t="s">
        <v>59</v>
      </c>
      <c r="BD37" s="301"/>
      <c r="BE37" s="389"/>
      <c r="BF37" s="269" t="str">
        <f>IF(LEN(入力シート!$AR35)&lt;11,"",MID(入力シート!$AR35,LEN(入力シート!$AR35)-10,1))</f>
        <v/>
      </c>
      <c r="BG37" s="267"/>
      <c r="BH37" s="263" t="str">
        <f>IF(LEN(入力シート!$AR35)&lt;10,"",MID(入力シート!$AR35,LEN(入力シート!$AR35)-9,1))</f>
        <v/>
      </c>
      <c r="BI37" s="264"/>
      <c r="BJ37" s="269" t="str">
        <f>IF(LEN(入力シート!$AR35)&lt;9,"",MID(入力シート!$AR35,LEN(入力シート!$AR35)-8,1))</f>
        <v/>
      </c>
      <c r="BK37" s="267"/>
      <c r="BL37" s="263" t="str">
        <f>IF(LEN(入力シート!$AR35)&lt;8,"",MID(入力シート!$AR35,LEN(入力シート!$AR35)-7,1))</f>
        <v/>
      </c>
      <c r="BM37" s="267"/>
      <c r="BN37" s="263" t="str">
        <f>IF(LEN(入力シート!$AR35)&lt;7,"",MID(入力シート!$AR35,LEN(入力シート!$AR35)-6,1))</f>
        <v/>
      </c>
      <c r="BO37" s="264"/>
      <c r="BP37" s="269" t="str">
        <f>IF(LEN(入力シート!$AR35)&lt;6,"",MID(入力シート!$AR35,LEN(入力シート!$AR35)-5,1))</f>
        <v/>
      </c>
      <c r="BQ37" s="267"/>
      <c r="BR37" s="263" t="str">
        <f>IF(LEN(入力シート!$AR35)&lt;5,"",MID(入力シート!$AR35,LEN(入力シート!$AR35)-4,1))</f>
        <v/>
      </c>
      <c r="BS37" s="267"/>
      <c r="BT37" s="263" t="str">
        <f>IF(LEN(入力シート!$AR35)&lt;4,"",MID(入力シート!$AR35,LEN(入力シート!$AR35)-3,1))</f>
        <v/>
      </c>
      <c r="BU37" s="264"/>
      <c r="BV37" s="263" t="str">
        <f>IF(LEN(入力シート!$AR35)&lt;3,"",MID(入力シート!$AR35,LEN(入力シート!$AR35)-2,1))</f>
        <v/>
      </c>
      <c r="BW37" s="267"/>
      <c r="BX37" s="263" t="str">
        <f>IF(LEN(入力シート!$AR35)&lt;2,"",MID(入力シート!$AR35,LEN(入力シート!$AR35)-1,1))</f>
        <v/>
      </c>
      <c r="BY37" s="377"/>
      <c r="BZ37" s="290" t="str">
        <f>IF(LEN(入力シート!$AR35)&lt;1,"",MID(入力シート!$AR35,LEN(入力シート!$AR35),1))</f>
        <v/>
      </c>
      <c r="CA37" s="291"/>
      <c r="CB37" s="53"/>
      <c r="CC37" s="52"/>
      <c r="CD37" s="379" t="s">
        <v>6</v>
      </c>
      <c r="CE37" s="380"/>
      <c r="CF37" s="380"/>
      <c r="CG37" s="380"/>
      <c r="CH37" s="380"/>
      <c r="CI37" s="380"/>
      <c r="CJ37" s="380"/>
      <c r="CK37" s="380"/>
      <c r="CL37" s="380"/>
      <c r="CM37" s="380"/>
      <c r="CN37" s="380"/>
      <c r="CO37" s="380"/>
      <c r="CP37" s="381"/>
      <c r="CQ37" s="388" t="s">
        <v>59</v>
      </c>
      <c r="CR37" s="301"/>
      <c r="CS37" s="389"/>
      <c r="CT37" s="269" t="str">
        <f>IF(LEN(入力シート!$AR35)&lt;11,"",MID(入力シート!$AR35,LEN(入力シート!$AR35)-10,1))</f>
        <v/>
      </c>
      <c r="CU37" s="267"/>
      <c r="CV37" s="263" t="str">
        <f>IF(LEN(入力シート!$AR35)&lt;10,"",MID(入力シート!$AR35,LEN(入力シート!$AR35)-9,1))</f>
        <v/>
      </c>
      <c r="CW37" s="264"/>
      <c r="CX37" s="269" t="str">
        <f>IF(LEN(入力シート!$AR35)&lt;9,"",MID(入力シート!$AR35,LEN(入力シート!$AR35)-8,1))</f>
        <v/>
      </c>
      <c r="CY37" s="267"/>
      <c r="CZ37" s="263" t="str">
        <f>IF(LEN(入力シート!$AR35)&lt;8,"",MID(入力シート!$AR35,LEN(入力シート!$AR35)-7,1))</f>
        <v/>
      </c>
      <c r="DA37" s="267"/>
      <c r="DB37" s="263" t="str">
        <f>IF(LEN(入力シート!$AR35)&lt;7,"",MID(入力シート!$AR35,LEN(入力シート!$AR35)-6,1))</f>
        <v/>
      </c>
      <c r="DC37" s="264"/>
      <c r="DD37" s="269" t="str">
        <f>IF(LEN(入力シート!$AR35)&lt;6,"",MID(入力シート!$AR35,LEN(入力シート!$AR35)-5,1))</f>
        <v/>
      </c>
      <c r="DE37" s="267"/>
      <c r="DF37" s="263" t="str">
        <f>IF(LEN(入力シート!$AR35)&lt;5,"",MID(入力シート!$AR35,LEN(入力シート!$AR35)-4,1))</f>
        <v/>
      </c>
      <c r="DG37" s="267"/>
      <c r="DH37" s="263" t="str">
        <f>IF(LEN(入力シート!$AR35)&lt;4,"",MID(入力シート!$AR35,LEN(入力シート!$AR35)-3,1))</f>
        <v/>
      </c>
      <c r="DI37" s="264"/>
      <c r="DJ37" s="263" t="str">
        <f>IF(LEN(入力シート!$AR35)&lt;3,"",MID(入力シート!$AR35,LEN(入力シート!$AR35)-2,1))</f>
        <v/>
      </c>
      <c r="DK37" s="267"/>
      <c r="DL37" s="263" t="str">
        <f>IF(LEN(入力シート!$AR35)&lt;2,"",MID(入力シート!$AR35,LEN(入力シート!$AR35)-1,1))</f>
        <v/>
      </c>
      <c r="DM37" s="377"/>
      <c r="DN37" s="290" t="str">
        <f>IF(LEN(入力シート!$AR35)&lt;1,"",MID(入力シート!$AR35,LEN(入力シート!$AR35),1))</f>
        <v/>
      </c>
      <c r="DO37" s="291"/>
      <c r="DP37" s="53"/>
    </row>
    <row r="38" spans="1:120" ht="12.75" customHeight="1">
      <c r="A38" s="52"/>
      <c r="B38" s="170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2"/>
      <c r="O38" s="388"/>
      <c r="P38" s="301"/>
      <c r="Q38" s="389"/>
      <c r="R38" s="269"/>
      <c r="S38" s="267"/>
      <c r="T38" s="263"/>
      <c r="U38" s="264"/>
      <c r="V38" s="269"/>
      <c r="W38" s="267"/>
      <c r="X38" s="263"/>
      <c r="Y38" s="267"/>
      <c r="Z38" s="263"/>
      <c r="AA38" s="264"/>
      <c r="AB38" s="269"/>
      <c r="AC38" s="267"/>
      <c r="AD38" s="263"/>
      <c r="AE38" s="267"/>
      <c r="AF38" s="263"/>
      <c r="AG38" s="264"/>
      <c r="AH38" s="263"/>
      <c r="AI38" s="267"/>
      <c r="AJ38" s="263"/>
      <c r="AK38" s="377"/>
      <c r="AL38" s="263"/>
      <c r="AM38" s="264"/>
      <c r="AN38" s="53"/>
      <c r="AO38" s="52"/>
      <c r="AP38" s="170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2"/>
      <c r="BC38" s="388"/>
      <c r="BD38" s="301"/>
      <c r="BE38" s="389"/>
      <c r="BF38" s="269"/>
      <c r="BG38" s="267"/>
      <c r="BH38" s="263"/>
      <c r="BI38" s="264"/>
      <c r="BJ38" s="269"/>
      <c r="BK38" s="267"/>
      <c r="BL38" s="263"/>
      <c r="BM38" s="267"/>
      <c r="BN38" s="263"/>
      <c r="BO38" s="264"/>
      <c r="BP38" s="269"/>
      <c r="BQ38" s="267"/>
      <c r="BR38" s="263"/>
      <c r="BS38" s="267"/>
      <c r="BT38" s="263"/>
      <c r="BU38" s="264"/>
      <c r="BV38" s="263"/>
      <c r="BW38" s="267"/>
      <c r="BX38" s="263"/>
      <c r="BY38" s="377"/>
      <c r="BZ38" s="263"/>
      <c r="CA38" s="264"/>
      <c r="CB38" s="53"/>
      <c r="CC38" s="52"/>
      <c r="CD38" s="170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2"/>
      <c r="CQ38" s="388"/>
      <c r="CR38" s="301"/>
      <c r="CS38" s="389"/>
      <c r="CT38" s="269"/>
      <c r="CU38" s="267"/>
      <c r="CV38" s="263"/>
      <c r="CW38" s="264"/>
      <c r="CX38" s="269"/>
      <c r="CY38" s="267"/>
      <c r="CZ38" s="263"/>
      <c r="DA38" s="267"/>
      <c r="DB38" s="263"/>
      <c r="DC38" s="264"/>
      <c r="DD38" s="269"/>
      <c r="DE38" s="267"/>
      <c r="DF38" s="263"/>
      <c r="DG38" s="267"/>
      <c r="DH38" s="263"/>
      <c r="DI38" s="264"/>
      <c r="DJ38" s="263"/>
      <c r="DK38" s="267"/>
      <c r="DL38" s="263"/>
      <c r="DM38" s="377"/>
      <c r="DN38" s="263"/>
      <c r="DO38" s="264"/>
      <c r="DP38" s="53"/>
    </row>
    <row r="39" spans="1:120" ht="12.75" customHeight="1">
      <c r="A39" s="52"/>
      <c r="B39" s="382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4"/>
      <c r="O39" s="390"/>
      <c r="P39" s="367"/>
      <c r="Q39" s="391"/>
      <c r="R39" s="270"/>
      <c r="S39" s="268"/>
      <c r="T39" s="265"/>
      <c r="U39" s="266"/>
      <c r="V39" s="270"/>
      <c r="W39" s="268"/>
      <c r="X39" s="265"/>
      <c r="Y39" s="268"/>
      <c r="Z39" s="265"/>
      <c r="AA39" s="266"/>
      <c r="AB39" s="270"/>
      <c r="AC39" s="268"/>
      <c r="AD39" s="265"/>
      <c r="AE39" s="268"/>
      <c r="AF39" s="265"/>
      <c r="AG39" s="266"/>
      <c r="AH39" s="265"/>
      <c r="AI39" s="268"/>
      <c r="AJ39" s="265"/>
      <c r="AK39" s="385"/>
      <c r="AL39" s="265"/>
      <c r="AM39" s="266"/>
      <c r="AN39" s="53"/>
      <c r="AO39" s="52"/>
      <c r="AP39" s="382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4"/>
      <c r="BC39" s="390"/>
      <c r="BD39" s="367"/>
      <c r="BE39" s="391"/>
      <c r="BF39" s="270"/>
      <c r="BG39" s="268"/>
      <c r="BH39" s="265"/>
      <c r="BI39" s="266"/>
      <c r="BJ39" s="270"/>
      <c r="BK39" s="268"/>
      <c r="BL39" s="265"/>
      <c r="BM39" s="268"/>
      <c r="BN39" s="265"/>
      <c r="BO39" s="266"/>
      <c r="BP39" s="270"/>
      <c r="BQ39" s="268"/>
      <c r="BR39" s="265"/>
      <c r="BS39" s="268"/>
      <c r="BT39" s="265"/>
      <c r="BU39" s="266"/>
      <c r="BV39" s="265"/>
      <c r="BW39" s="268"/>
      <c r="BX39" s="265"/>
      <c r="BY39" s="385"/>
      <c r="BZ39" s="265"/>
      <c r="CA39" s="266"/>
      <c r="CB39" s="53"/>
      <c r="CC39" s="52"/>
      <c r="CD39" s="382"/>
      <c r="CE39" s="383"/>
      <c r="CF39" s="383"/>
      <c r="CG39" s="383"/>
      <c r="CH39" s="383"/>
      <c r="CI39" s="383"/>
      <c r="CJ39" s="383"/>
      <c r="CK39" s="383"/>
      <c r="CL39" s="383"/>
      <c r="CM39" s="383"/>
      <c r="CN39" s="383"/>
      <c r="CO39" s="383"/>
      <c r="CP39" s="384"/>
      <c r="CQ39" s="390"/>
      <c r="CR39" s="367"/>
      <c r="CS39" s="391"/>
      <c r="CT39" s="270"/>
      <c r="CU39" s="268"/>
      <c r="CV39" s="265"/>
      <c r="CW39" s="266"/>
      <c r="CX39" s="270"/>
      <c r="CY39" s="268"/>
      <c r="CZ39" s="265"/>
      <c r="DA39" s="268"/>
      <c r="DB39" s="265"/>
      <c r="DC39" s="266"/>
      <c r="DD39" s="270"/>
      <c r="DE39" s="268"/>
      <c r="DF39" s="265"/>
      <c r="DG39" s="268"/>
      <c r="DH39" s="265"/>
      <c r="DI39" s="266"/>
      <c r="DJ39" s="265"/>
      <c r="DK39" s="268"/>
      <c r="DL39" s="265"/>
      <c r="DM39" s="385"/>
      <c r="DN39" s="265"/>
      <c r="DO39" s="266"/>
      <c r="DP39" s="53"/>
    </row>
    <row r="40" spans="1:120" ht="12.75" customHeight="1">
      <c r="A40" s="52"/>
      <c r="B40" s="379" t="s">
        <v>13</v>
      </c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1"/>
      <c r="O40" s="366" t="s">
        <v>60</v>
      </c>
      <c r="P40" s="366"/>
      <c r="Q40" s="366"/>
      <c r="R40" s="269" t="str">
        <f>IF(LEN(入力シート!$AO38)&lt;11,"",MID(入力シート!$AO38,LEN(入力シート!$AO38)-10,1))</f>
        <v/>
      </c>
      <c r="S40" s="267"/>
      <c r="T40" s="263" t="str">
        <f>IF(LEN(入力シート!$AO38)&lt;10,"",MID(入力シート!$AO38,LEN(入力シート!$AO38)-9,1))</f>
        <v/>
      </c>
      <c r="U40" s="264"/>
      <c r="V40" s="269" t="str">
        <f>IF(LEN(入力シート!$AO38)&lt;9,"",MID(入力シート!$AO38,LEN(入力シート!$AO38)-8,1))</f>
        <v/>
      </c>
      <c r="W40" s="267"/>
      <c r="X40" s="263" t="str">
        <f>IF(LEN(入力シート!$AO38)&lt;8,"",MID(入力シート!$AO38,LEN(入力シート!$AO38)-7,1))</f>
        <v/>
      </c>
      <c r="Y40" s="267"/>
      <c r="Z40" s="263" t="str">
        <f>IF(LEN(入力シート!$AO38)&lt;7,"",MID(入力シート!$AO38,LEN(入力シート!$AO38)-6,1))</f>
        <v/>
      </c>
      <c r="AA40" s="264"/>
      <c r="AB40" s="269" t="str">
        <f>IF(LEN(入力シート!$AO38)&lt;6,"",MID(入力シート!$AO38,LEN(入力シート!$AO38)-5,1))</f>
        <v/>
      </c>
      <c r="AC40" s="267"/>
      <c r="AD40" s="263" t="str">
        <f>IF(LEN(入力シート!$AO38)&lt;5,"",MID(入力シート!$AO38,LEN(入力シート!$AO38)-4,1))</f>
        <v/>
      </c>
      <c r="AE40" s="267"/>
      <c r="AF40" s="263" t="str">
        <f>IF(LEN(入力シート!$AO38)&lt;4,"",MID(入力シート!$AO38,LEN(入力シート!$AO38)-3,1))</f>
        <v/>
      </c>
      <c r="AG40" s="264"/>
      <c r="AH40" s="263" t="str">
        <f>IF(LEN(入力シート!$AO38)&lt;3,"",MID(入力シート!$AO38,LEN(入力シート!$AO38)-2,1))</f>
        <v/>
      </c>
      <c r="AI40" s="267"/>
      <c r="AJ40" s="263" t="str">
        <f>IF(LEN(入力シート!$AO38)&lt;2,"",MID(入力シート!$AO38,LEN(入力シート!$AO38)-1,1))</f>
        <v/>
      </c>
      <c r="AK40" s="377"/>
      <c r="AL40" s="290" t="str">
        <f>IF(LEN(入力シート!$AO38)&lt;1,"",MID(入力シート!$AO38,LEN(入力シート!$AO38),1))</f>
        <v/>
      </c>
      <c r="AM40" s="291"/>
      <c r="AN40" s="53"/>
      <c r="AO40" s="52"/>
      <c r="AP40" s="379" t="s">
        <v>13</v>
      </c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1"/>
      <c r="BC40" s="366" t="s">
        <v>60</v>
      </c>
      <c r="BD40" s="366"/>
      <c r="BE40" s="366"/>
      <c r="BF40" s="269" t="str">
        <f>IF(LEN(入力シート!$AO38)&lt;11,"",MID(入力シート!$AO38,LEN(入力シート!$AO38)-10,1))</f>
        <v/>
      </c>
      <c r="BG40" s="267"/>
      <c r="BH40" s="263" t="str">
        <f>IF(LEN(入力シート!$AO38)&lt;10,"",MID(入力シート!$AO38,LEN(入力シート!$AO38)-9,1))</f>
        <v/>
      </c>
      <c r="BI40" s="264"/>
      <c r="BJ40" s="269" t="str">
        <f>IF(LEN(入力シート!$AO38)&lt;9,"",MID(入力シート!$AO38,LEN(入力シート!$AO38)-8,1))</f>
        <v/>
      </c>
      <c r="BK40" s="267"/>
      <c r="BL40" s="263" t="str">
        <f>IF(LEN(入力シート!$AO38)&lt;8,"",MID(入力シート!$AO38,LEN(入力シート!$AO38)-7,1))</f>
        <v/>
      </c>
      <c r="BM40" s="267"/>
      <c r="BN40" s="263" t="str">
        <f>IF(LEN(入力シート!$AO38)&lt;7,"",MID(入力シート!$AO38,LEN(入力シート!$AO38)-6,1))</f>
        <v/>
      </c>
      <c r="BO40" s="264"/>
      <c r="BP40" s="269" t="str">
        <f>IF(LEN(入力シート!$AO38)&lt;6,"",MID(入力シート!$AO38,LEN(入力シート!$AO38)-5,1))</f>
        <v/>
      </c>
      <c r="BQ40" s="267"/>
      <c r="BR40" s="263" t="str">
        <f>IF(LEN(入力シート!$AO38)&lt;5,"",MID(入力シート!$AO38,LEN(入力シート!$AO38)-4,1))</f>
        <v/>
      </c>
      <c r="BS40" s="267"/>
      <c r="BT40" s="263" t="str">
        <f>IF(LEN(入力シート!$AO38)&lt;4,"",MID(入力シート!$AO38,LEN(入力シート!$AO38)-3,1))</f>
        <v/>
      </c>
      <c r="BU40" s="264"/>
      <c r="BV40" s="263" t="str">
        <f>IF(LEN(入力シート!$AO38)&lt;3,"",MID(入力シート!$AO38,LEN(入力シート!$AO38)-2,1))</f>
        <v/>
      </c>
      <c r="BW40" s="267"/>
      <c r="BX40" s="263" t="str">
        <f>IF(LEN(入力シート!$AO38)&lt;2,"",MID(入力シート!$AO38,LEN(入力シート!$AO38)-1,1))</f>
        <v/>
      </c>
      <c r="BY40" s="377"/>
      <c r="BZ40" s="290" t="str">
        <f>IF(LEN(入力シート!$AO38)&lt;1,"",MID(入力シート!$AO38,LEN(入力シート!$AO38),1))</f>
        <v/>
      </c>
      <c r="CA40" s="291"/>
      <c r="CB40" s="53"/>
      <c r="CC40" s="52"/>
      <c r="CD40" s="379" t="s">
        <v>13</v>
      </c>
      <c r="CE40" s="380"/>
      <c r="CF40" s="380"/>
      <c r="CG40" s="380"/>
      <c r="CH40" s="380"/>
      <c r="CI40" s="380"/>
      <c r="CJ40" s="380"/>
      <c r="CK40" s="380"/>
      <c r="CL40" s="380"/>
      <c r="CM40" s="380"/>
      <c r="CN40" s="380"/>
      <c r="CO40" s="380"/>
      <c r="CP40" s="381"/>
      <c r="CQ40" s="366" t="s">
        <v>60</v>
      </c>
      <c r="CR40" s="366"/>
      <c r="CS40" s="366"/>
      <c r="CT40" s="269" t="str">
        <f>IF(LEN(入力シート!$AO38)&lt;11,"",MID(入力シート!$AO38,LEN(入力シート!$AO38)-10,1))</f>
        <v/>
      </c>
      <c r="CU40" s="267"/>
      <c r="CV40" s="263" t="str">
        <f>IF(LEN(入力シート!$AO38)&lt;10,"",MID(入力シート!$AO38,LEN(入力シート!$AO38)-9,1))</f>
        <v/>
      </c>
      <c r="CW40" s="264"/>
      <c r="CX40" s="269" t="str">
        <f>IF(LEN(入力シート!$AO38)&lt;9,"",MID(入力シート!$AO38,LEN(入力シート!$AO38)-8,1))</f>
        <v/>
      </c>
      <c r="CY40" s="267"/>
      <c r="CZ40" s="263" t="str">
        <f>IF(LEN(入力シート!$AO38)&lt;8,"",MID(入力シート!$AO38,LEN(入力シート!$AO38)-7,1))</f>
        <v/>
      </c>
      <c r="DA40" s="267"/>
      <c r="DB40" s="263" t="str">
        <f>IF(LEN(入力シート!$AO38)&lt;7,"",MID(入力シート!$AO38,LEN(入力シート!$AO38)-6,1))</f>
        <v/>
      </c>
      <c r="DC40" s="264"/>
      <c r="DD40" s="269" t="str">
        <f>IF(LEN(入力シート!$AO38)&lt;6,"",MID(入力シート!$AO38,LEN(入力シート!$AO38)-5,1))</f>
        <v/>
      </c>
      <c r="DE40" s="267"/>
      <c r="DF40" s="263" t="str">
        <f>IF(LEN(入力シート!$AO38)&lt;5,"",MID(入力シート!$AO38,LEN(入力シート!$AO38)-4,1))</f>
        <v/>
      </c>
      <c r="DG40" s="267"/>
      <c r="DH40" s="263" t="str">
        <f>IF(LEN(入力シート!$AO38)&lt;4,"",MID(入力シート!$AO38,LEN(入力シート!$AO38)-3,1))</f>
        <v/>
      </c>
      <c r="DI40" s="264"/>
      <c r="DJ40" s="263" t="str">
        <f>IF(LEN(入力シート!$AO38)&lt;3,"",MID(入力シート!$AO38,LEN(入力シート!$AO38)-2,1))</f>
        <v/>
      </c>
      <c r="DK40" s="267"/>
      <c r="DL40" s="263" t="str">
        <f>IF(LEN(入力シート!$AO38)&lt;2,"",MID(入力シート!$AO38,LEN(入力シート!$AO38)-1,1))</f>
        <v/>
      </c>
      <c r="DM40" s="377"/>
      <c r="DN40" s="290" t="str">
        <f>IF(LEN(入力シート!$AO38)&lt;1,"",MID(入力シート!$AO38,LEN(入力シート!$AO38),1))</f>
        <v/>
      </c>
      <c r="DO40" s="291"/>
      <c r="DP40" s="53"/>
    </row>
    <row r="41" spans="1:120" ht="12.75" customHeight="1">
      <c r="A41" s="52"/>
      <c r="B41" s="170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2"/>
      <c r="O41" s="301"/>
      <c r="P41" s="301"/>
      <c r="Q41" s="301"/>
      <c r="R41" s="269"/>
      <c r="S41" s="267"/>
      <c r="T41" s="263"/>
      <c r="U41" s="264"/>
      <c r="V41" s="269"/>
      <c r="W41" s="267"/>
      <c r="X41" s="263"/>
      <c r="Y41" s="267"/>
      <c r="Z41" s="263"/>
      <c r="AA41" s="264"/>
      <c r="AB41" s="269"/>
      <c r="AC41" s="267"/>
      <c r="AD41" s="263"/>
      <c r="AE41" s="267"/>
      <c r="AF41" s="263"/>
      <c r="AG41" s="264"/>
      <c r="AH41" s="263"/>
      <c r="AI41" s="267"/>
      <c r="AJ41" s="263"/>
      <c r="AK41" s="377"/>
      <c r="AL41" s="263"/>
      <c r="AM41" s="264"/>
      <c r="AN41" s="53"/>
      <c r="AO41" s="52"/>
      <c r="AP41" s="170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2"/>
      <c r="BC41" s="301"/>
      <c r="BD41" s="301"/>
      <c r="BE41" s="301"/>
      <c r="BF41" s="269"/>
      <c r="BG41" s="267"/>
      <c r="BH41" s="263"/>
      <c r="BI41" s="264"/>
      <c r="BJ41" s="269"/>
      <c r="BK41" s="267"/>
      <c r="BL41" s="263"/>
      <c r="BM41" s="267"/>
      <c r="BN41" s="263"/>
      <c r="BO41" s="264"/>
      <c r="BP41" s="269"/>
      <c r="BQ41" s="267"/>
      <c r="BR41" s="263"/>
      <c r="BS41" s="267"/>
      <c r="BT41" s="263"/>
      <c r="BU41" s="264"/>
      <c r="BV41" s="263"/>
      <c r="BW41" s="267"/>
      <c r="BX41" s="263"/>
      <c r="BY41" s="377"/>
      <c r="BZ41" s="263"/>
      <c r="CA41" s="264"/>
      <c r="CB41" s="53"/>
      <c r="CC41" s="52"/>
      <c r="CD41" s="170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2"/>
      <c r="CQ41" s="301"/>
      <c r="CR41" s="301"/>
      <c r="CS41" s="301"/>
      <c r="CT41" s="269"/>
      <c r="CU41" s="267"/>
      <c r="CV41" s="263"/>
      <c r="CW41" s="264"/>
      <c r="CX41" s="269"/>
      <c r="CY41" s="267"/>
      <c r="CZ41" s="263"/>
      <c r="DA41" s="267"/>
      <c r="DB41" s="263"/>
      <c r="DC41" s="264"/>
      <c r="DD41" s="269"/>
      <c r="DE41" s="267"/>
      <c r="DF41" s="263"/>
      <c r="DG41" s="267"/>
      <c r="DH41" s="263"/>
      <c r="DI41" s="264"/>
      <c r="DJ41" s="263"/>
      <c r="DK41" s="267"/>
      <c r="DL41" s="263"/>
      <c r="DM41" s="377"/>
      <c r="DN41" s="263"/>
      <c r="DO41" s="264"/>
      <c r="DP41" s="53"/>
    </row>
    <row r="42" spans="1:120" ht="12.75" customHeight="1">
      <c r="A42" s="52"/>
      <c r="B42" s="382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4"/>
      <c r="O42" s="367"/>
      <c r="P42" s="367"/>
      <c r="Q42" s="367"/>
      <c r="R42" s="270"/>
      <c r="S42" s="268"/>
      <c r="T42" s="265"/>
      <c r="U42" s="266"/>
      <c r="V42" s="270"/>
      <c r="W42" s="268"/>
      <c r="X42" s="265"/>
      <c r="Y42" s="268"/>
      <c r="Z42" s="265"/>
      <c r="AA42" s="266"/>
      <c r="AB42" s="270"/>
      <c r="AC42" s="268"/>
      <c r="AD42" s="265"/>
      <c r="AE42" s="268"/>
      <c r="AF42" s="265"/>
      <c r="AG42" s="266"/>
      <c r="AH42" s="265"/>
      <c r="AI42" s="268"/>
      <c r="AJ42" s="265"/>
      <c r="AK42" s="385"/>
      <c r="AL42" s="265"/>
      <c r="AM42" s="266"/>
      <c r="AN42" s="53"/>
      <c r="AO42" s="52"/>
      <c r="AP42" s="382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4"/>
      <c r="BC42" s="367"/>
      <c r="BD42" s="367"/>
      <c r="BE42" s="367"/>
      <c r="BF42" s="270"/>
      <c r="BG42" s="268"/>
      <c r="BH42" s="265"/>
      <c r="BI42" s="266"/>
      <c r="BJ42" s="270"/>
      <c r="BK42" s="268"/>
      <c r="BL42" s="265"/>
      <c r="BM42" s="268"/>
      <c r="BN42" s="265"/>
      <c r="BO42" s="266"/>
      <c r="BP42" s="270"/>
      <c r="BQ42" s="268"/>
      <c r="BR42" s="265"/>
      <c r="BS42" s="268"/>
      <c r="BT42" s="265"/>
      <c r="BU42" s="266"/>
      <c r="BV42" s="265"/>
      <c r="BW42" s="268"/>
      <c r="BX42" s="265"/>
      <c r="BY42" s="385"/>
      <c r="BZ42" s="265"/>
      <c r="CA42" s="266"/>
      <c r="CB42" s="53"/>
      <c r="CC42" s="52"/>
      <c r="CD42" s="382"/>
      <c r="CE42" s="383"/>
      <c r="CF42" s="383"/>
      <c r="CG42" s="383"/>
      <c r="CH42" s="383"/>
      <c r="CI42" s="383"/>
      <c r="CJ42" s="383"/>
      <c r="CK42" s="383"/>
      <c r="CL42" s="383"/>
      <c r="CM42" s="383"/>
      <c r="CN42" s="383"/>
      <c r="CO42" s="383"/>
      <c r="CP42" s="384"/>
      <c r="CQ42" s="367"/>
      <c r="CR42" s="367"/>
      <c r="CS42" s="367"/>
      <c r="CT42" s="270"/>
      <c r="CU42" s="268"/>
      <c r="CV42" s="265"/>
      <c r="CW42" s="266"/>
      <c r="CX42" s="270"/>
      <c r="CY42" s="268"/>
      <c r="CZ42" s="265"/>
      <c r="DA42" s="268"/>
      <c r="DB42" s="265"/>
      <c r="DC42" s="266"/>
      <c r="DD42" s="270"/>
      <c r="DE42" s="268"/>
      <c r="DF42" s="265"/>
      <c r="DG42" s="268"/>
      <c r="DH42" s="265"/>
      <c r="DI42" s="266"/>
      <c r="DJ42" s="265"/>
      <c r="DK42" s="268"/>
      <c r="DL42" s="265"/>
      <c r="DM42" s="385"/>
      <c r="DN42" s="265"/>
      <c r="DO42" s="266"/>
      <c r="DP42" s="53"/>
    </row>
    <row r="43" spans="1:120" ht="12.75" customHeight="1">
      <c r="A43" s="52"/>
      <c r="B43" s="379" t="s">
        <v>14</v>
      </c>
      <c r="C43" s="380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1"/>
      <c r="O43" s="366" t="s">
        <v>61</v>
      </c>
      <c r="P43" s="366"/>
      <c r="Q43" s="366"/>
      <c r="R43" s="269" t="str">
        <f>IF(LEN(入力シート!$AO41)&lt;11,"",MID(入力シート!$AO41,LEN(入力シート!$AO41)-10,1))</f>
        <v/>
      </c>
      <c r="S43" s="267"/>
      <c r="T43" s="263" t="str">
        <f>IF(LEN(入力シート!$AO41)&lt;10,"",MID(入力シート!$AO41,LEN(入力シート!$AO41)-9,1))</f>
        <v/>
      </c>
      <c r="U43" s="264"/>
      <c r="V43" s="269" t="str">
        <f>IF(LEN(入力シート!$AO41)&lt;9,"",MID(入力シート!$AO41,LEN(入力シート!$AO41)-8,1))</f>
        <v/>
      </c>
      <c r="W43" s="267"/>
      <c r="X43" s="263" t="str">
        <f>IF(LEN(入力シート!$AO41)&lt;8,"",MID(入力シート!$AO41,LEN(入力シート!$AO41)-7,1))</f>
        <v/>
      </c>
      <c r="Y43" s="267"/>
      <c r="Z43" s="263" t="str">
        <f>IF(LEN(入力シート!$AO41)&lt;7,"",MID(入力シート!$AO41,LEN(入力シート!$AO41)-6,1))</f>
        <v/>
      </c>
      <c r="AA43" s="264"/>
      <c r="AB43" s="269" t="str">
        <f>IF(LEN(入力シート!$AO41)&lt;6,"",MID(入力シート!$AO41,LEN(入力シート!$AO41)-5,1))</f>
        <v/>
      </c>
      <c r="AC43" s="267"/>
      <c r="AD43" s="263" t="str">
        <f>IF(LEN(入力シート!$AO41)&lt;5,"",MID(入力シート!$AO41,LEN(入力シート!$AO41)-4,1))</f>
        <v/>
      </c>
      <c r="AE43" s="267"/>
      <c r="AF43" s="263" t="str">
        <f>IF(LEN(入力シート!$AO41)&lt;4,"",MID(入力シート!$AO41,LEN(入力シート!$AO41)-3,1))</f>
        <v/>
      </c>
      <c r="AG43" s="264"/>
      <c r="AH43" s="263" t="str">
        <f>IF(LEN(入力シート!$AO41)&lt;3,"",MID(入力シート!$AO41,LEN(入力シート!$AO41)-2,1))</f>
        <v/>
      </c>
      <c r="AI43" s="267"/>
      <c r="AJ43" s="263" t="str">
        <f>IF(LEN(入力シート!$AO41)&lt;2,"",MID(入力シート!$AO41,LEN(入力シート!$AO41)-1,1))</f>
        <v/>
      </c>
      <c r="AK43" s="377"/>
      <c r="AL43" s="290" t="str">
        <f>IF(LEN(入力シート!$AO41)&lt;1,"",MID(入力シート!$AO41,LEN(入力シート!$AO41),1))</f>
        <v/>
      </c>
      <c r="AM43" s="291"/>
      <c r="AN43" s="53"/>
      <c r="AO43" s="52"/>
      <c r="AP43" s="379" t="s">
        <v>14</v>
      </c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1"/>
      <c r="BC43" s="366" t="s">
        <v>61</v>
      </c>
      <c r="BD43" s="366"/>
      <c r="BE43" s="366"/>
      <c r="BF43" s="269" t="str">
        <f>IF(LEN(入力シート!$AO41)&lt;11,"",MID(入力シート!$AO41,LEN(入力シート!$AO41)-10,1))</f>
        <v/>
      </c>
      <c r="BG43" s="267"/>
      <c r="BH43" s="263" t="str">
        <f>IF(LEN(入力シート!$AO41)&lt;10,"",MID(入力シート!$AO41,LEN(入力シート!$AO41)-9,1))</f>
        <v/>
      </c>
      <c r="BI43" s="264"/>
      <c r="BJ43" s="269" t="str">
        <f>IF(LEN(入力シート!$AO41)&lt;9,"",MID(入力シート!$AO41,LEN(入力シート!$AO41)-8,1))</f>
        <v/>
      </c>
      <c r="BK43" s="267"/>
      <c r="BL43" s="263" t="str">
        <f>IF(LEN(入力シート!$AO41)&lt;8,"",MID(入力シート!$AO41,LEN(入力シート!$AO41)-7,1))</f>
        <v/>
      </c>
      <c r="BM43" s="267"/>
      <c r="BN43" s="263" t="str">
        <f>IF(LEN(入力シート!$AO41)&lt;7,"",MID(入力シート!$AO41,LEN(入力シート!$AO41)-6,1))</f>
        <v/>
      </c>
      <c r="BO43" s="264"/>
      <c r="BP43" s="269" t="str">
        <f>IF(LEN(入力シート!$AO41)&lt;6,"",MID(入力シート!$AO41,LEN(入力シート!$AO41)-5,1))</f>
        <v/>
      </c>
      <c r="BQ43" s="267"/>
      <c r="BR43" s="263" t="str">
        <f>IF(LEN(入力シート!$AO41)&lt;5,"",MID(入力シート!$AO41,LEN(入力シート!$AO41)-4,1))</f>
        <v/>
      </c>
      <c r="BS43" s="267"/>
      <c r="BT43" s="263" t="str">
        <f>IF(LEN(入力シート!$AO41)&lt;4,"",MID(入力シート!$AO41,LEN(入力シート!$AO41)-3,1))</f>
        <v/>
      </c>
      <c r="BU43" s="264"/>
      <c r="BV43" s="263" t="str">
        <f>IF(LEN(入力シート!$AO41)&lt;3,"",MID(入力シート!$AO41,LEN(入力シート!$AO41)-2,1))</f>
        <v/>
      </c>
      <c r="BW43" s="267"/>
      <c r="BX43" s="263" t="str">
        <f>IF(LEN(入力シート!$AO41)&lt;2,"",MID(入力シート!$AO41,LEN(入力シート!$AO41)-1,1))</f>
        <v/>
      </c>
      <c r="BY43" s="377"/>
      <c r="BZ43" s="290" t="str">
        <f>IF(LEN(入力シート!$AO41)&lt;1,"",MID(入力シート!$AO41,LEN(入力シート!$AO41),1))</f>
        <v/>
      </c>
      <c r="CA43" s="291"/>
      <c r="CB43" s="53"/>
      <c r="CC43" s="52"/>
      <c r="CD43" s="379" t="s">
        <v>14</v>
      </c>
      <c r="CE43" s="380"/>
      <c r="CF43" s="380"/>
      <c r="CG43" s="380"/>
      <c r="CH43" s="380"/>
      <c r="CI43" s="380"/>
      <c r="CJ43" s="380"/>
      <c r="CK43" s="380"/>
      <c r="CL43" s="380"/>
      <c r="CM43" s="380"/>
      <c r="CN43" s="380"/>
      <c r="CO43" s="380"/>
      <c r="CP43" s="381"/>
      <c r="CQ43" s="366" t="s">
        <v>61</v>
      </c>
      <c r="CR43" s="366"/>
      <c r="CS43" s="366"/>
      <c r="CT43" s="269" t="str">
        <f>IF(LEN(入力シート!$AO41)&lt;11,"",MID(入力シート!$AO41,LEN(入力シート!$AO41)-10,1))</f>
        <v/>
      </c>
      <c r="CU43" s="267"/>
      <c r="CV43" s="263" t="str">
        <f>IF(LEN(入力シート!$AO41)&lt;10,"",MID(入力シート!$AO41,LEN(入力シート!$AO41)-9,1))</f>
        <v/>
      </c>
      <c r="CW43" s="264"/>
      <c r="CX43" s="269" t="str">
        <f>IF(LEN(入力シート!$AO41)&lt;9,"",MID(入力シート!$AO41,LEN(入力シート!$AO41)-8,1))</f>
        <v/>
      </c>
      <c r="CY43" s="267"/>
      <c r="CZ43" s="263" t="str">
        <f>IF(LEN(入力シート!$AO41)&lt;8,"",MID(入力シート!$AO41,LEN(入力シート!$AO41)-7,1))</f>
        <v/>
      </c>
      <c r="DA43" s="267"/>
      <c r="DB43" s="263" t="str">
        <f>IF(LEN(入力シート!$AO41)&lt;7,"",MID(入力シート!$AO41,LEN(入力シート!$AO41)-6,1))</f>
        <v/>
      </c>
      <c r="DC43" s="264"/>
      <c r="DD43" s="269" t="str">
        <f>IF(LEN(入力シート!$AO41)&lt;6,"",MID(入力シート!$AO41,LEN(入力シート!$AO41)-5,1))</f>
        <v/>
      </c>
      <c r="DE43" s="267"/>
      <c r="DF43" s="263" t="str">
        <f>IF(LEN(入力シート!$AO41)&lt;5,"",MID(入力シート!$AO41,LEN(入力シート!$AO41)-4,1))</f>
        <v/>
      </c>
      <c r="DG43" s="267"/>
      <c r="DH43" s="263" t="str">
        <f>IF(LEN(入力シート!$AO41)&lt;4,"",MID(入力シート!$AO41,LEN(入力シート!$AO41)-3,1))</f>
        <v/>
      </c>
      <c r="DI43" s="264"/>
      <c r="DJ43" s="263" t="str">
        <f>IF(LEN(入力シート!$AO41)&lt;3,"",MID(入力シート!$AO41,LEN(入力シート!$AO41)-2,1))</f>
        <v/>
      </c>
      <c r="DK43" s="267"/>
      <c r="DL43" s="263" t="str">
        <f>IF(LEN(入力シート!$AO41)&lt;2,"",MID(入力シート!$AO41,LEN(入力シート!$AO41)-1,1))</f>
        <v/>
      </c>
      <c r="DM43" s="377"/>
      <c r="DN43" s="290" t="str">
        <f>IF(LEN(入力シート!$AO41)&lt;1,"",MID(入力シート!$AO41,LEN(入力シート!$AO41),1))</f>
        <v/>
      </c>
      <c r="DO43" s="291"/>
      <c r="DP43" s="53"/>
    </row>
    <row r="44" spans="1:120" ht="12.75" customHeight="1">
      <c r="A44" s="52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2"/>
      <c r="O44" s="301"/>
      <c r="P44" s="301"/>
      <c r="Q44" s="301"/>
      <c r="R44" s="269"/>
      <c r="S44" s="267"/>
      <c r="T44" s="263"/>
      <c r="U44" s="264"/>
      <c r="V44" s="269"/>
      <c r="W44" s="267"/>
      <c r="X44" s="263"/>
      <c r="Y44" s="267"/>
      <c r="Z44" s="263"/>
      <c r="AA44" s="264"/>
      <c r="AB44" s="269"/>
      <c r="AC44" s="267"/>
      <c r="AD44" s="263"/>
      <c r="AE44" s="267"/>
      <c r="AF44" s="263"/>
      <c r="AG44" s="264"/>
      <c r="AH44" s="263"/>
      <c r="AI44" s="267"/>
      <c r="AJ44" s="263"/>
      <c r="AK44" s="377"/>
      <c r="AL44" s="263"/>
      <c r="AM44" s="264"/>
      <c r="AN44" s="53"/>
      <c r="AO44" s="52"/>
      <c r="AP44" s="170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2"/>
      <c r="BC44" s="301"/>
      <c r="BD44" s="301"/>
      <c r="BE44" s="301"/>
      <c r="BF44" s="269"/>
      <c r="BG44" s="267"/>
      <c r="BH44" s="263"/>
      <c r="BI44" s="264"/>
      <c r="BJ44" s="269"/>
      <c r="BK44" s="267"/>
      <c r="BL44" s="263"/>
      <c r="BM44" s="267"/>
      <c r="BN44" s="263"/>
      <c r="BO44" s="264"/>
      <c r="BP44" s="269"/>
      <c r="BQ44" s="267"/>
      <c r="BR44" s="263"/>
      <c r="BS44" s="267"/>
      <c r="BT44" s="263"/>
      <c r="BU44" s="264"/>
      <c r="BV44" s="263"/>
      <c r="BW44" s="267"/>
      <c r="BX44" s="263"/>
      <c r="BY44" s="377"/>
      <c r="BZ44" s="263"/>
      <c r="CA44" s="264"/>
      <c r="CB44" s="53"/>
      <c r="CC44" s="52"/>
      <c r="CD44" s="170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2"/>
      <c r="CQ44" s="301"/>
      <c r="CR44" s="301"/>
      <c r="CS44" s="301"/>
      <c r="CT44" s="269"/>
      <c r="CU44" s="267"/>
      <c r="CV44" s="263"/>
      <c r="CW44" s="264"/>
      <c r="CX44" s="269"/>
      <c r="CY44" s="267"/>
      <c r="CZ44" s="263"/>
      <c r="DA44" s="267"/>
      <c r="DB44" s="263"/>
      <c r="DC44" s="264"/>
      <c r="DD44" s="269"/>
      <c r="DE44" s="267"/>
      <c r="DF44" s="263"/>
      <c r="DG44" s="267"/>
      <c r="DH44" s="263"/>
      <c r="DI44" s="264"/>
      <c r="DJ44" s="263"/>
      <c r="DK44" s="267"/>
      <c r="DL44" s="263"/>
      <c r="DM44" s="377"/>
      <c r="DN44" s="263"/>
      <c r="DO44" s="264"/>
      <c r="DP44" s="53"/>
    </row>
    <row r="45" spans="1:120" ht="12.75" customHeight="1">
      <c r="A45" s="52"/>
      <c r="B45" s="382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4"/>
      <c r="O45" s="367"/>
      <c r="P45" s="367"/>
      <c r="Q45" s="367"/>
      <c r="R45" s="270"/>
      <c r="S45" s="268"/>
      <c r="T45" s="265"/>
      <c r="U45" s="266"/>
      <c r="V45" s="270"/>
      <c r="W45" s="268"/>
      <c r="X45" s="265"/>
      <c r="Y45" s="268"/>
      <c r="Z45" s="265"/>
      <c r="AA45" s="266"/>
      <c r="AB45" s="270"/>
      <c r="AC45" s="268"/>
      <c r="AD45" s="265"/>
      <c r="AE45" s="268"/>
      <c r="AF45" s="265"/>
      <c r="AG45" s="266"/>
      <c r="AH45" s="265"/>
      <c r="AI45" s="268"/>
      <c r="AJ45" s="265"/>
      <c r="AK45" s="385"/>
      <c r="AL45" s="265"/>
      <c r="AM45" s="266"/>
      <c r="AN45" s="53"/>
      <c r="AO45" s="52"/>
      <c r="AP45" s="382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4"/>
      <c r="BC45" s="367"/>
      <c r="BD45" s="367"/>
      <c r="BE45" s="367"/>
      <c r="BF45" s="270"/>
      <c r="BG45" s="268"/>
      <c r="BH45" s="265"/>
      <c r="BI45" s="266"/>
      <c r="BJ45" s="270"/>
      <c r="BK45" s="268"/>
      <c r="BL45" s="265"/>
      <c r="BM45" s="268"/>
      <c r="BN45" s="265"/>
      <c r="BO45" s="266"/>
      <c r="BP45" s="270"/>
      <c r="BQ45" s="268"/>
      <c r="BR45" s="265"/>
      <c r="BS45" s="268"/>
      <c r="BT45" s="265"/>
      <c r="BU45" s="266"/>
      <c r="BV45" s="265"/>
      <c r="BW45" s="268"/>
      <c r="BX45" s="265"/>
      <c r="BY45" s="385"/>
      <c r="BZ45" s="265"/>
      <c r="CA45" s="266"/>
      <c r="CB45" s="53"/>
      <c r="CC45" s="52"/>
      <c r="CD45" s="382"/>
      <c r="CE45" s="383"/>
      <c r="CF45" s="383"/>
      <c r="CG45" s="383"/>
      <c r="CH45" s="383"/>
      <c r="CI45" s="383"/>
      <c r="CJ45" s="383"/>
      <c r="CK45" s="383"/>
      <c r="CL45" s="383"/>
      <c r="CM45" s="383"/>
      <c r="CN45" s="383"/>
      <c r="CO45" s="383"/>
      <c r="CP45" s="384"/>
      <c r="CQ45" s="367"/>
      <c r="CR45" s="367"/>
      <c r="CS45" s="367"/>
      <c r="CT45" s="270"/>
      <c r="CU45" s="268"/>
      <c r="CV45" s="265"/>
      <c r="CW45" s="266"/>
      <c r="CX45" s="270"/>
      <c r="CY45" s="268"/>
      <c r="CZ45" s="265"/>
      <c r="DA45" s="268"/>
      <c r="DB45" s="265"/>
      <c r="DC45" s="266"/>
      <c r="DD45" s="270"/>
      <c r="DE45" s="268"/>
      <c r="DF45" s="265"/>
      <c r="DG45" s="268"/>
      <c r="DH45" s="265"/>
      <c r="DI45" s="266"/>
      <c r="DJ45" s="265"/>
      <c r="DK45" s="268"/>
      <c r="DL45" s="265"/>
      <c r="DM45" s="385"/>
      <c r="DN45" s="265"/>
      <c r="DO45" s="266"/>
      <c r="DP45" s="53"/>
    </row>
    <row r="46" spans="1:120" ht="12.75" customHeight="1">
      <c r="A46" s="52"/>
      <c r="B46" s="379" t="s">
        <v>15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1"/>
      <c r="O46" s="366" t="s">
        <v>62</v>
      </c>
      <c r="P46" s="366"/>
      <c r="Q46" s="366"/>
      <c r="R46" s="269" t="str">
        <f>IF(LEN(入力シート!$AO44)&lt;11,"",MID(入力シート!$AO44,LEN(入力シート!$AO44)-10,1))</f>
        <v/>
      </c>
      <c r="S46" s="267"/>
      <c r="T46" s="263" t="str">
        <f>IF(LEN(入力シート!$AO44)&lt;10,"",MID(入力シート!$AO44,LEN(入力シート!$AO44)-9,1))</f>
        <v/>
      </c>
      <c r="U46" s="264"/>
      <c r="V46" s="269" t="str">
        <f>IF(LEN(入力シート!$AO44)&lt;9,"",MID(入力シート!$AO44,LEN(入力シート!$AO44)-8,1))</f>
        <v/>
      </c>
      <c r="W46" s="267"/>
      <c r="X46" s="263" t="str">
        <f>IF(LEN(入力シート!$AO44)&lt;8,"",MID(入力シート!$AO44,LEN(入力シート!$AO44)-7,1))</f>
        <v/>
      </c>
      <c r="Y46" s="267"/>
      <c r="Z46" s="263" t="str">
        <f>IF(LEN(入力シート!$AO44)&lt;7,"",MID(入力シート!$AO44,LEN(入力シート!$AO44)-6,1))</f>
        <v/>
      </c>
      <c r="AA46" s="264"/>
      <c r="AB46" s="269" t="str">
        <f>IF(LEN(入力シート!$AO44)&lt;6,"",MID(入力シート!$AO44,LEN(入力シート!$AO44)-5,1))</f>
        <v/>
      </c>
      <c r="AC46" s="267"/>
      <c r="AD46" s="263" t="str">
        <f>IF(LEN(入力シート!$AO44)&lt;5,"",MID(入力シート!$AO44,LEN(入力シート!$AO44)-4,1))</f>
        <v/>
      </c>
      <c r="AE46" s="267"/>
      <c r="AF46" s="263" t="str">
        <f>IF(LEN(入力シート!$AO44)&lt;4,"",MID(入力シート!$AO44,LEN(入力シート!$AO44)-3,1))</f>
        <v/>
      </c>
      <c r="AG46" s="264"/>
      <c r="AH46" s="263" t="str">
        <f>IF(LEN(入力シート!$AO44)&lt;3,"",MID(入力シート!$AO44,LEN(入力シート!$AO44)-2,1))</f>
        <v/>
      </c>
      <c r="AI46" s="267"/>
      <c r="AJ46" s="263" t="str">
        <f>IF(LEN(入力シート!$AO44)&lt;2,"",MID(入力シート!$AO44,LEN(入力シート!$AO44)-1,1))</f>
        <v/>
      </c>
      <c r="AK46" s="377"/>
      <c r="AL46" s="290" t="str">
        <f>IF(LEN(入力シート!$AO44)&lt;1,"",MID(入力シート!$AO44,LEN(入力シート!$AO44),1))</f>
        <v/>
      </c>
      <c r="AM46" s="291"/>
      <c r="AN46" s="53"/>
      <c r="AO46" s="52"/>
      <c r="AP46" s="379" t="s">
        <v>15</v>
      </c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1"/>
      <c r="BC46" s="366" t="s">
        <v>62</v>
      </c>
      <c r="BD46" s="366"/>
      <c r="BE46" s="366"/>
      <c r="BF46" s="269" t="str">
        <f>IF(LEN(入力シート!$AO44)&lt;11,"",MID(入力シート!$AO44,LEN(入力シート!$AO44)-10,1))</f>
        <v/>
      </c>
      <c r="BG46" s="267"/>
      <c r="BH46" s="263" t="str">
        <f>IF(LEN(入力シート!$AO44)&lt;10,"",MID(入力シート!$AO44,LEN(入力シート!$AO44)-9,1))</f>
        <v/>
      </c>
      <c r="BI46" s="264"/>
      <c r="BJ46" s="269" t="str">
        <f>IF(LEN(入力シート!$AO44)&lt;9,"",MID(入力シート!$AO44,LEN(入力シート!$AO44)-8,1))</f>
        <v/>
      </c>
      <c r="BK46" s="267"/>
      <c r="BL46" s="263" t="str">
        <f>IF(LEN(入力シート!$AO44)&lt;8,"",MID(入力シート!$AO44,LEN(入力シート!$AO44)-7,1))</f>
        <v/>
      </c>
      <c r="BM46" s="267"/>
      <c r="BN46" s="263" t="str">
        <f>IF(LEN(入力シート!$AO44)&lt;7,"",MID(入力シート!$AO44,LEN(入力シート!$AO44)-6,1))</f>
        <v/>
      </c>
      <c r="BO46" s="264"/>
      <c r="BP46" s="269" t="str">
        <f>IF(LEN(入力シート!$AO44)&lt;6,"",MID(入力シート!$AO44,LEN(入力シート!$AO44)-5,1))</f>
        <v/>
      </c>
      <c r="BQ46" s="267"/>
      <c r="BR46" s="263" t="str">
        <f>IF(LEN(入力シート!$AO44)&lt;5,"",MID(入力シート!$AO44,LEN(入力シート!$AO44)-4,1))</f>
        <v/>
      </c>
      <c r="BS46" s="267"/>
      <c r="BT46" s="263" t="str">
        <f>IF(LEN(入力シート!$AO44)&lt;4,"",MID(入力シート!$AO44,LEN(入力シート!$AO44)-3,1))</f>
        <v/>
      </c>
      <c r="BU46" s="264"/>
      <c r="BV46" s="263" t="str">
        <f>IF(LEN(入力シート!$AO44)&lt;3,"",MID(入力シート!$AO44,LEN(入力シート!$AO44)-2,1))</f>
        <v/>
      </c>
      <c r="BW46" s="267"/>
      <c r="BX46" s="263" t="str">
        <f>IF(LEN(入力シート!$AO44)&lt;2,"",MID(入力シート!$AO44,LEN(入力シート!$AO44)-1,1))</f>
        <v/>
      </c>
      <c r="BY46" s="377"/>
      <c r="BZ46" s="290" t="str">
        <f>IF(LEN(入力シート!$AO44)&lt;1,"",MID(入力シート!$AO44,LEN(入力シート!$AO44),1))</f>
        <v/>
      </c>
      <c r="CA46" s="291"/>
      <c r="CB46" s="53"/>
      <c r="CC46" s="52"/>
      <c r="CD46" s="379" t="s">
        <v>15</v>
      </c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1"/>
      <c r="CQ46" s="366" t="s">
        <v>62</v>
      </c>
      <c r="CR46" s="366"/>
      <c r="CS46" s="366"/>
      <c r="CT46" s="269" t="str">
        <f>IF(LEN(入力シート!$AO44)&lt;11,"",MID(入力シート!$AO44,LEN(入力シート!$AO44)-10,1))</f>
        <v/>
      </c>
      <c r="CU46" s="267"/>
      <c r="CV46" s="263" t="str">
        <f>IF(LEN(入力シート!$AO44)&lt;10,"",MID(入力シート!$AO44,LEN(入力シート!$AO44)-9,1))</f>
        <v/>
      </c>
      <c r="CW46" s="264"/>
      <c r="CX46" s="269" t="str">
        <f>IF(LEN(入力シート!$AO44)&lt;9,"",MID(入力シート!$AO44,LEN(入力シート!$AO44)-8,1))</f>
        <v/>
      </c>
      <c r="CY46" s="267"/>
      <c r="CZ46" s="263" t="str">
        <f>IF(LEN(入力シート!$AO44)&lt;8,"",MID(入力シート!$AO44,LEN(入力シート!$AO44)-7,1))</f>
        <v/>
      </c>
      <c r="DA46" s="267"/>
      <c r="DB46" s="263" t="str">
        <f>IF(LEN(入力シート!$AO44)&lt;7,"",MID(入力シート!$AO44,LEN(入力シート!$AO44)-6,1))</f>
        <v/>
      </c>
      <c r="DC46" s="264"/>
      <c r="DD46" s="269" t="str">
        <f>IF(LEN(入力シート!$AO44)&lt;6,"",MID(入力シート!$AO44,LEN(入力シート!$AO44)-5,1))</f>
        <v/>
      </c>
      <c r="DE46" s="267"/>
      <c r="DF46" s="263" t="str">
        <f>IF(LEN(入力シート!$AO44)&lt;5,"",MID(入力シート!$AO44,LEN(入力シート!$AO44)-4,1))</f>
        <v/>
      </c>
      <c r="DG46" s="267"/>
      <c r="DH46" s="263" t="str">
        <f>IF(LEN(入力シート!$AO44)&lt;4,"",MID(入力シート!$AO44,LEN(入力シート!$AO44)-3,1))</f>
        <v/>
      </c>
      <c r="DI46" s="264"/>
      <c r="DJ46" s="263" t="str">
        <f>IF(LEN(入力シート!$AO44)&lt;3,"",MID(入力シート!$AO44,LEN(入力シート!$AO44)-2,1))</f>
        <v/>
      </c>
      <c r="DK46" s="267"/>
      <c r="DL46" s="263" t="str">
        <f>IF(LEN(入力シート!$AO44)&lt;2,"",MID(入力シート!$AO44,LEN(入力シート!$AO44)-1,1))</f>
        <v/>
      </c>
      <c r="DM46" s="377"/>
      <c r="DN46" s="290" t="str">
        <f>IF(LEN(入力シート!$AO44)&lt;1,"",MID(入力シート!$AO44,LEN(入力シート!$AO44),1))</f>
        <v/>
      </c>
      <c r="DO46" s="291"/>
      <c r="DP46" s="53"/>
    </row>
    <row r="47" spans="1:120" ht="12.75" customHeight="1">
      <c r="A47" s="52"/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2"/>
      <c r="O47" s="301"/>
      <c r="P47" s="301"/>
      <c r="Q47" s="301"/>
      <c r="R47" s="269"/>
      <c r="S47" s="267"/>
      <c r="T47" s="263"/>
      <c r="U47" s="264"/>
      <c r="V47" s="269"/>
      <c r="W47" s="267"/>
      <c r="X47" s="263"/>
      <c r="Y47" s="267"/>
      <c r="Z47" s="263"/>
      <c r="AA47" s="264"/>
      <c r="AB47" s="269"/>
      <c r="AC47" s="267"/>
      <c r="AD47" s="263"/>
      <c r="AE47" s="267"/>
      <c r="AF47" s="263"/>
      <c r="AG47" s="264"/>
      <c r="AH47" s="263"/>
      <c r="AI47" s="267"/>
      <c r="AJ47" s="263"/>
      <c r="AK47" s="377"/>
      <c r="AL47" s="263"/>
      <c r="AM47" s="264"/>
      <c r="AN47" s="53"/>
      <c r="AO47" s="52"/>
      <c r="AP47" s="170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2"/>
      <c r="BC47" s="301"/>
      <c r="BD47" s="301"/>
      <c r="BE47" s="301"/>
      <c r="BF47" s="269"/>
      <c r="BG47" s="267"/>
      <c r="BH47" s="263"/>
      <c r="BI47" s="264"/>
      <c r="BJ47" s="269"/>
      <c r="BK47" s="267"/>
      <c r="BL47" s="263"/>
      <c r="BM47" s="267"/>
      <c r="BN47" s="263"/>
      <c r="BO47" s="264"/>
      <c r="BP47" s="269"/>
      <c r="BQ47" s="267"/>
      <c r="BR47" s="263"/>
      <c r="BS47" s="267"/>
      <c r="BT47" s="263"/>
      <c r="BU47" s="264"/>
      <c r="BV47" s="263"/>
      <c r="BW47" s="267"/>
      <c r="BX47" s="263"/>
      <c r="BY47" s="377"/>
      <c r="BZ47" s="263"/>
      <c r="CA47" s="264"/>
      <c r="CB47" s="53"/>
      <c r="CC47" s="52"/>
      <c r="CD47" s="170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  <c r="CO47" s="171"/>
      <c r="CP47" s="172"/>
      <c r="CQ47" s="301"/>
      <c r="CR47" s="301"/>
      <c r="CS47" s="301"/>
      <c r="CT47" s="269"/>
      <c r="CU47" s="267"/>
      <c r="CV47" s="263"/>
      <c r="CW47" s="264"/>
      <c r="CX47" s="269"/>
      <c r="CY47" s="267"/>
      <c r="CZ47" s="263"/>
      <c r="DA47" s="267"/>
      <c r="DB47" s="263"/>
      <c r="DC47" s="264"/>
      <c r="DD47" s="269"/>
      <c r="DE47" s="267"/>
      <c r="DF47" s="263"/>
      <c r="DG47" s="267"/>
      <c r="DH47" s="263"/>
      <c r="DI47" s="264"/>
      <c r="DJ47" s="263"/>
      <c r="DK47" s="267"/>
      <c r="DL47" s="263"/>
      <c r="DM47" s="377"/>
      <c r="DN47" s="263"/>
      <c r="DO47" s="264"/>
      <c r="DP47" s="53"/>
    </row>
    <row r="48" spans="1:120" ht="12.75" customHeight="1" thickBot="1">
      <c r="A48" s="52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2"/>
      <c r="O48" s="301"/>
      <c r="P48" s="301"/>
      <c r="Q48" s="301"/>
      <c r="R48" s="269"/>
      <c r="S48" s="267"/>
      <c r="T48" s="263"/>
      <c r="U48" s="264"/>
      <c r="V48" s="269"/>
      <c r="W48" s="267"/>
      <c r="X48" s="263"/>
      <c r="Y48" s="267"/>
      <c r="Z48" s="263"/>
      <c r="AA48" s="264"/>
      <c r="AB48" s="269"/>
      <c r="AC48" s="267"/>
      <c r="AD48" s="263"/>
      <c r="AE48" s="267"/>
      <c r="AF48" s="263"/>
      <c r="AG48" s="264"/>
      <c r="AH48" s="263"/>
      <c r="AI48" s="267"/>
      <c r="AJ48" s="263"/>
      <c r="AK48" s="377"/>
      <c r="AL48" s="263"/>
      <c r="AM48" s="264"/>
      <c r="AN48" s="53"/>
      <c r="AO48" s="52"/>
      <c r="AP48" s="170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2"/>
      <c r="BC48" s="301"/>
      <c r="BD48" s="301"/>
      <c r="BE48" s="301"/>
      <c r="BF48" s="269"/>
      <c r="BG48" s="267"/>
      <c r="BH48" s="263"/>
      <c r="BI48" s="264"/>
      <c r="BJ48" s="269"/>
      <c r="BK48" s="267"/>
      <c r="BL48" s="263"/>
      <c r="BM48" s="267"/>
      <c r="BN48" s="263"/>
      <c r="BO48" s="264"/>
      <c r="BP48" s="269"/>
      <c r="BQ48" s="267"/>
      <c r="BR48" s="263"/>
      <c r="BS48" s="267"/>
      <c r="BT48" s="263"/>
      <c r="BU48" s="264"/>
      <c r="BV48" s="263"/>
      <c r="BW48" s="267"/>
      <c r="BX48" s="263"/>
      <c r="BY48" s="377"/>
      <c r="BZ48" s="263"/>
      <c r="CA48" s="264"/>
      <c r="CB48" s="53"/>
      <c r="CC48" s="52"/>
      <c r="CD48" s="170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2"/>
      <c r="CQ48" s="301"/>
      <c r="CR48" s="301"/>
      <c r="CS48" s="301"/>
      <c r="CT48" s="269"/>
      <c r="CU48" s="267"/>
      <c r="CV48" s="263"/>
      <c r="CW48" s="264"/>
      <c r="CX48" s="269"/>
      <c r="CY48" s="267"/>
      <c r="CZ48" s="263"/>
      <c r="DA48" s="267"/>
      <c r="DB48" s="263"/>
      <c r="DC48" s="264"/>
      <c r="DD48" s="269"/>
      <c r="DE48" s="267"/>
      <c r="DF48" s="263"/>
      <c r="DG48" s="267"/>
      <c r="DH48" s="263"/>
      <c r="DI48" s="264"/>
      <c r="DJ48" s="263"/>
      <c r="DK48" s="267"/>
      <c r="DL48" s="263"/>
      <c r="DM48" s="377"/>
      <c r="DN48" s="263"/>
      <c r="DO48" s="264"/>
      <c r="DP48" s="53"/>
    </row>
    <row r="49" spans="1:120" ht="12.75" customHeight="1">
      <c r="A49" s="52"/>
      <c r="B49" s="229" t="s">
        <v>16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98"/>
      <c r="O49" s="300" t="s">
        <v>63</v>
      </c>
      <c r="P49" s="300"/>
      <c r="Q49" s="300"/>
      <c r="R49" s="292" t="str">
        <f>IF(LEN(入力シート!$AR47)&lt;11,"",MID(入力シート!$AR47,LEN(入力シート!$AR47)-10,1))</f>
        <v/>
      </c>
      <c r="S49" s="293"/>
      <c r="T49" s="285" t="str">
        <f>IF(LEN(入力シート!$AR47)&lt;10,"",MID(入力シート!$AR47,LEN(入力シート!$AR47)-9,1))</f>
        <v/>
      </c>
      <c r="U49" s="296"/>
      <c r="V49" s="292" t="str">
        <f>IF(LEN(入力シート!$AR47)&lt;9,"",MID(入力シート!$AR47,LEN(入力シート!$AR47)-8,1))</f>
        <v/>
      </c>
      <c r="W49" s="293"/>
      <c r="X49" s="285" t="str">
        <f>IF(LEN(入力シート!$AR47)&lt;8,"",MID(入力シート!$AR47,LEN(入力シート!$AR47)-7,1))</f>
        <v/>
      </c>
      <c r="Y49" s="293"/>
      <c r="Z49" s="285" t="str">
        <f>IF(LEN(入力シート!$AR47)&lt;7,"",MID(入力シート!$AR47,LEN(入力シート!$AR47)-6,1))</f>
        <v/>
      </c>
      <c r="AA49" s="296"/>
      <c r="AB49" s="292" t="str">
        <f>IF(LEN(入力シート!$AR47)&lt;6,"",MID(入力シート!$AR47,LEN(入力シート!$AR47)-5,1))</f>
        <v/>
      </c>
      <c r="AC49" s="293"/>
      <c r="AD49" s="285" t="str">
        <f>IF(LEN(入力シート!$AR47)&lt;5,"",MID(入力シート!$AR47,LEN(入力シート!$AR47)-4,1))</f>
        <v/>
      </c>
      <c r="AE49" s="293"/>
      <c r="AF49" s="285" t="str">
        <f>IF(LEN(入力シート!$AR47)&lt;4,"",MID(入力シート!$AR47,LEN(入力シート!$AR47)-3,1))</f>
        <v/>
      </c>
      <c r="AG49" s="296"/>
      <c r="AH49" s="285" t="str">
        <f>IF(LEN(入力シート!$AR47)&lt;3,"",MID(入力シート!$AR47,LEN(入力シート!$AR47)-2,1))</f>
        <v/>
      </c>
      <c r="AI49" s="293"/>
      <c r="AJ49" s="285" t="str">
        <f>IF(LEN(入力シート!$AR47)&lt;2,"",MID(入力シート!$AR47,LEN(入力シート!$AR47)-1,1))</f>
        <v/>
      </c>
      <c r="AK49" s="376"/>
      <c r="AL49" s="285" t="str">
        <f>IF(LEN(入力シート!$AR47)&lt;1,"",MID(入力シート!$AR47,LEN(入力シート!$AR47),1))</f>
        <v/>
      </c>
      <c r="AM49" s="286"/>
      <c r="AN49" s="53"/>
      <c r="AO49" s="52"/>
      <c r="AP49" s="229" t="s">
        <v>16</v>
      </c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98"/>
      <c r="BC49" s="300" t="s">
        <v>63</v>
      </c>
      <c r="BD49" s="300"/>
      <c r="BE49" s="300"/>
      <c r="BF49" s="292" t="str">
        <f>IF(LEN(入力シート!$AR47)&lt;11,"",MID(入力シート!$AR47,LEN(入力シート!$AR47)-10,1))</f>
        <v/>
      </c>
      <c r="BG49" s="293"/>
      <c r="BH49" s="285" t="str">
        <f>IF(LEN(入力シート!$AR47)&lt;10,"",MID(入力シート!$AR47,LEN(入力シート!$AR47)-9,1))</f>
        <v/>
      </c>
      <c r="BI49" s="296"/>
      <c r="BJ49" s="292" t="str">
        <f>IF(LEN(入力シート!$AR47)&lt;9,"",MID(入力シート!$AR47,LEN(入力シート!$AR47)-8,1))</f>
        <v/>
      </c>
      <c r="BK49" s="293"/>
      <c r="BL49" s="285" t="str">
        <f>IF(LEN(入力シート!$AR47)&lt;8,"",MID(入力シート!$AR47,LEN(入力シート!$AR47)-7,1))</f>
        <v/>
      </c>
      <c r="BM49" s="293"/>
      <c r="BN49" s="285" t="str">
        <f>IF(LEN(入力シート!$AR47)&lt;7,"",MID(入力シート!$AR47,LEN(入力シート!$AR47)-6,1))</f>
        <v/>
      </c>
      <c r="BO49" s="296"/>
      <c r="BP49" s="292" t="str">
        <f>IF(LEN(入力シート!$AR47)&lt;6,"",MID(入力シート!$AR47,LEN(入力シート!$AR47)-5,1))</f>
        <v/>
      </c>
      <c r="BQ49" s="293"/>
      <c r="BR49" s="285" t="str">
        <f>IF(LEN(入力シート!$AR47)&lt;5,"",MID(入力シート!$AR47,LEN(入力シート!$AR47)-4,1))</f>
        <v/>
      </c>
      <c r="BS49" s="293"/>
      <c r="BT49" s="285" t="str">
        <f>IF(LEN(入力シート!$AR47)&lt;4,"",MID(入力シート!$AR47,LEN(入力シート!$AR47)-3,1))</f>
        <v/>
      </c>
      <c r="BU49" s="296"/>
      <c r="BV49" s="285" t="str">
        <f>IF(LEN(入力シート!$AR47)&lt;3,"",MID(入力シート!$AR47,LEN(入力シート!$AR47)-2,1))</f>
        <v/>
      </c>
      <c r="BW49" s="293"/>
      <c r="BX49" s="285" t="str">
        <f>IF(LEN(入力シート!$AR47)&lt;2,"",MID(入力シート!$AR47,LEN(入力シート!$AR47)-1,1))</f>
        <v/>
      </c>
      <c r="BY49" s="376"/>
      <c r="BZ49" s="285" t="str">
        <f>IF(LEN(入力シート!$AR47)&lt;1,"",MID(入力シート!$AR47,LEN(入力シート!$AR47),1))</f>
        <v/>
      </c>
      <c r="CA49" s="286"/>
      <c r="CB49" s="53"/>
      <c r="CC49" s="52"/>
      <c r="CD49" s="229" t="s">
        <v>16</v>
      </c>
      <c r="CE49" s="230"/>
      <c r="CF49" s="230"/>
      <c r="CG49" s="230"/>
      <c r="CH49" s="230"/>
      <c r="CI49" s="230"/>
      <c r="CJ49" s="230"/>
      <c r="CK49" s="230"/>
      <c r="CL49" s="230"/>
      <c r="CM49" s="230"/>
      <c r="CN49" s="230"/>
      <c r="CO49" s="230"/>
      <c r="CP49" s="298"/>
      <c r="CQ49" s="300" t="s">
        <v>63</v>
      </c>
      <c r="CR49" s="300"/>
      <c r="CS49" s="300"/>
      <c r="CT49" s="292" t="str">
        <f>IF(LEN(入力シート!$AR47)&lt;11,"",MID(入力シート!$AR47,LEN(入力シート!$AR47)-10,1))</f>
        <v/>
      </c>
      <c r="CU49" s="293"/>
      <c r="CV49" s="285" t="str">
        <f>IF(LEN(入力シート!$AR47)&lt;10,"",MID(入力シート!$AR47,LEN(入力シート!$AR47)-9,1))</f>
        <v/>
      </c>
      <c r="CW49" s="296"/>
      <c r="CX49" s="292" t="str">
        <f>IF(LEN(入力シート!$AR47)&lt;9,"",MID(入力シート!$AR47,LEN(入力シート!$AR47)-8,1))</f>
        <v/>
      </c>
      <c r="CY49" s="293"/>
      <c r="CZ49" s="285" t="str">
        <f>IF(LEN(入力シート!$AR47)&lt;8,"",MID(入力シート!$AR47,LEN(入力シート!$AR47)-7,1))</f>
        <v/>
      </c>
      <c r="DA49" s="293"/>
      <c r="DB49" s="285" t="str">
        <f>IF(LEN(入力シート!$AR47)&lt;7,"",MID(入力シート!$AR47,LEN(入力シート!$AR47)-6,1))</f>
        <v/>
      </c>
      <c r="DC49" s="296"/>
      <c r="DD49" s="292" t="str">
        <f>IF(LEN(入力シート!$AR47)&lt;6,"",MID(入力シート!$AR47,LEN(入力シート!$AR47)-5,1))</f>
        <v/>
      </c>
      <c r="DE49" s="293"/>
      <c r="DF49" s="285" t="str">
        <f>IF(LEN(入力シート!$AR47)&lt;5,"",MID(入力シート!$AR47,LEN(入力シート!$AR47)-4,1))</f>
        <v/>
      </c>
      <c r="DG49" s="293"/>
      <c r="DH49" s="285" t="str">
        <f>IF(LEN(入力シート!$AR47)&lt;4,"",MID(入力シート!$AR47,LEN(入力シート!$AR47)-3,1))</f>
        <v/>
      </c>
      <c r="DI49" s="296"/>
      <c r="DJ49" s="285" t="str">
        <f>IF(LEN(入力シート!$AR47)&lt;3,"",MID(入力シート!$AR47,LEN(入力シート!$AR47)-2,1))</f>
        <v/>
      </c>
      <c r="DK49" s="293"/>
      <c r="DL49" s="285" t="str">
        <f>IF(LEN(入力シート!$AR47)&lt;2,"",MID(入力シート!$AR47,LEN(入力シート!$AR47)-1,1))</f>
        <v/>
      </c>
      <c r="DM49" s="376"/>
      <c r="DN49" s="285" t="str">
        <f>IF(LEN(入力シート!$AR47)&lt;1,"",MID(入力シート!$AR47,LEN(入力シート!$AR47),1))</f>
        <v/>
      </c>
      <c r="DO49" s="286"/>
      <c r="DP49" s="53"/>
    </row>
    <row r="50" spans="1:120" ht="12.75" customHeight="1">
      <c r="A50" s="52"/>
      <c r="B50" s="299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2"/>
      <c r="O50" s="301"/>
      <c r="P50" s="301"/>
      <c r="Q50" s="301"/>
      <c r="R50" s="269"/>
      <c r="S50" s="267"/>
      <c r="T50" s="263"/>
      <c r="U50" s="264"/>
      <c r="V50" s="269"/>
      <c r="W50" s="267"/>
      <c r="X50" s="263"/>
      <c r="Y50" s="267"/>
      <c r="Z50" s="263"/>
      <c r="AA50" s="264"/>
      <c r="AB50" s="269"/>
      <c r="AC50" s="267"/>
      <c r="AD50" s="263"/>
      <c r="AE50" s="267"/>
      <c r="AF50" s="263"/>
      <c r="AG50" s="264"/>
      <c r="AH50" s="263"/>
      <c r="AI50" s="267"/>
      <c r="AJ50" s="263"/>
      <c r="AK50" s="377"/>
      <c r="AL50" s="263"/>
      <c r="AM50" s="287"/>
      <c r="AN50" s="53"/>
      <c r="AO50" s="52"/>
      <c r="AP50" s="299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2"/>
      <c r="BC50" s="301"/>
      <c r="BD50" s="301"/>
      <c r="BE50" s="301"/>
      <c r="BF50" s="269"/>
      <c r="BG50" s="267"/>
      <c r="BH50" s="263"/>
      <c r="BI50" s="264"/>
      <c r="BJ50" s="269"/>
      <c r="BK50" s="267"/>
      <c r="BL50" s="263"/>
      <c r="BM50" s="267"/>
      <c r="BN50" s="263"/>
      <c r="BO50" s="264"/>
      <c r="BP50" s="269"/>
      <c r="BQ50" s="267"/>
      <c r="BR50" s="263"/>
      <c r="BS50" s="267"/>
      <c r="BT50" s="263"/>
      <c r="BU50" s="264"/>
      <c r="BV50" s="263"/>
      <c r="BW50" s="267"/>
      <c r="BX50" s="263"/>
      <c r="BY50" s="377"/>
      <c r="BZ50" s="263"/>
      <c r="CA50" s="287"/>
      <c r="CB50" s="53"/>
      <c r="CC50" s="52"/>
      <c r="CD50" s="299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2"/>
      <c r="CQ50" s="301"/>
      <c r="CR50" s="301"/>
      <c r="CS50" s="301"/>
      <c r="CT50" s="269"/>
      <c r="CU50" s="267"/>
      <c r="CV50" s="263"/>
      <c r="CW50" s="264"/>
      <c r="CX50" s="269"/>
      <c r="CY50" s="267"/>
      <c r="CZ50" s="263"/>
      <c r="DA50" s="267"/>
      <c r="DB50" s="263"/>
      <c r="DC50" s="264"/>
      <c r="DD50" s="269"/>
      <c r="DE50" s="267"/>
      <c r="DF50" s="263"/>
      <c r="DG50" s="267"/>
      <c r="DH50" s="263"/>
      <c r="DI50" s="264"/>
      <c r="DJ50" s="263"/>
      <c r="DK50" s="267"/>
      <c r="DL50" s="263"/>
      <c r="DM50" s="377"/>
      <c r="DN50" s="263"/>
      <c r="DO50" s="287"/>
      <c r="DP50" s="53"/>
    </row>
    <row r="51" spans="1:120" ht="12.75" customHeight="1" thickBot="1">
      <c r="A51" s="52"/>
      <c r="B51" s="2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6"/>
      <c r="O51" s="302"/>
      <c r="P51" s="302"/>
      <c r="Q51" s="302"/>
      <c r="R51" s="294"/>
      <c r="S51" s="295"/>
      <c r="T51" s="288"/>
      <c r="U51" s="297"/>
      <c r="V51" s="294"/>
      <c r="W51" s="295"/>
      <c r="X51" s="288"/>
      <c r="Y51" s="295"/>
      <c r="Z51" s="288"/>
      <c r="AA51" s="297"/>
      <c r="AB51" s="294"/>
      <c r="AC51" s="295"/>
      <c r="AD51" s="288"/>
      <c r="AE51" s="295"/>
      <c r="AF51" s="288"/>
      <c r="AG51" s="297"/>
      <c r="AH51" s="288"/>
      <c r="AI51" s="295"/>
      <c r="AJ51" s="288"/>
      <c r="AK51" s="378"/>
      <c r="AL51" s="288"/>
      <c r="AM51" s="289"/>
      <c r="AN51" s="53"/>
      <c r="AO51" s="52"/>
      <c r="AP51" s="232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6"/>
      <c r="BC51" s="302"/>
      <c r="BD51" s="302"/>
      <c r="BE51" s="302"/>
      <c r="BF51" s="294"/>
      <c r="BG51" s="295"/>
      <c r="BH51" s="288"/>
      <c r="BI51" s="297"/>
      <c r="BJ51" s="294"/>
      <c r="BK51" s="295"/>
      <c r="BL51" s="288"/>
      <c r="BM51" s="295"/>
      <c r="BN51" s="288"/>
      <c r="BO51" s="297"/>
      <c r="BP51" s="294"/>
      <c r="BQ51" s="295"/>
      <c r="BR51" s="288"/>
      <c r="BS51" s="295"/>
      <c r="BT51" s="288"/>
      <c r="BU51" s="297"/>
      <c r="BV51" s="288"/>
      <c r="BW51" s="295"/>
      <c r="BX51" s="288"/>
      <c r="BY51" s="378"/>
      <c r="BZ51" s="288"/>
      <c r="CA51" s="289"/>
      <c r="CB51" s="53"/>
      <c r="CC51" s="52"/>
      <c r="CD51" s="232"/>
      <c r="CE51" s="233"/>
      <c r="CF51" s="233"/>
      <c r="CG51" s="233"/>
      <c r="CH51" s="233"/>
      <c r="CI51" s="233"/>
      <c r="CJ51" s="233"/>
      <c r="CK51" s="233"/>
      <c r="CL51" s="233"/>
      <c r="CM51" s="233"/>
      <c r="CN51" s="233"/>
      <c r="CO51" s="233"/>
      <c r="CP51" s="236"/>
      <c r="CQ51" s="302"/>
      <c r="CR51" s="302"/>
      <c r="CS51" s="302"/>
      <c r="CT51" s="294"/>
      <c r="CU51" s="295"/>
      <c r="CV51" s="288"/>
      <c r="CW51" s="297"/>
      <c r="CX51" s="294"/>
      <c r="CY51" s="295"/>
      <c r="CZ51" s="288"/>
      <c r="DA51" s="295"/>
      <c r="DB51" s="288"/>
      <c r="DC51" s="297"/>
      <c r="DD51" s="294"/>
      <c r="DE51" s="295"/>
      <c r="DF51" s="288"/>
      <c r="DG51" s="295"/>
      <c r="DH51" s="288"/>
      <c r="DI51" s="297"/>
      <c r="DJ51" s="288"/>
      <c r="DK51" s="295"/>
      <c r="DL51" s="288"/>
      <c r="DM51" s="378"/>
      <c r="DN51" s="288"/>
      <c r="DO51" s="289"/>
      <c r="DP51" s="53"/>
    </row>
    <row r="52" spans="1:120" ht="12.75" customHeight="1">
      <c r="A52" s="52"/>
      <c r="B52" s="369" t="s">
        <v>17</v>
      </c>
      <c r="C52" s="370"/>
      <c r="D52" s="370"/>
      <c r="E52" s="370"/>
      <c r="F52" s="370"/>
      <c r="G52" s="370"/>
      <c r="H52" s="371"/>
      <c r="I52" s="372" t="str">
        <f>IF(入力シート!$G$45="","",入力シート!$G$45)</f>
        <v/>
      </c>
      <c r="J52" s="373"/>
      <c r="K52" s="373"/>
      <c r="L52" s="373"/>
      <c r="M52" s="373"/>
      <c r="N52" s="373"/>
      <c r="O52" s="223" t="s">
        <v>18</v>
      </c>
      <c r="P52" s="329" t="str">
        <f>IF(入力シート!$L$45="","",入力シート!$L$45)</f>
        <v/>
      </c>
      <c r="Q52" s="329"/>
      <c r="R52" s="329"/>
      <c r="S52" s="223" t="s">
        <v>19</v>
      </c>
      <c r="T52" s="329" t="str">
        <f>IF(入力シート!$O$45="","",入力シート!$O$45)</f>
        <v/>
      </c>
      <c r="U52" s="329"/>
      <c r="V52" s="329"/>
      <c r="W52" s="194" t="s">
        <v>20</v>
      </c>
      <c r="X52" s="360" t="s">
        <v>30</v>
      </c>
      <c r="Y52" s="361"/>
      <c r="Z52" s="64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49"/>
      <c r="AN52" s="53"/>
      <c r="AO52" s="52"/>
      <c r="AP52" s="369" t="s">
        <v>17</v>
      </c>
      <c r="AQ52" s="370"/>
      <c r="AR52" s="370"/>
      <c r="AS52" s="370"/>
      <c r="AT52" s="370"/>
      <c r="AU52" s="370"/>
      <c r="AV52" s="371"/>
      <c r="AW52" s="372" t="str">
        <f>IF(入力シート!$G$45="","",入力シート!$G$45)</f>
        <v/>
      </c>
      <c r="AX52" s="373"/>
      <c r="AY52" s="373"/>
      <c r="AZ52" s="373"/>
      <c r="BA52" s="373"/>
      <c r="BB52" s="373"/>
      <c r="BC52" s="223" t="s">
        <v>18</v>
      </c>
      <c r="BD52" s="329" t="str">
        <f>IF(入力シート!$L$45="","",入力シート!$L$45)</f>
        <v/>
      </c>
      <c r="BE52" s="329"/>
      <c r="BF52" s="329"/>
      <c r="BG52" s="223" t="s">
        <v>19</v>
      </c>
      <c r="BH52" s="329" t="str">
        <f>IF(入力シート!$O$45="","",入力シート!$O$45)</f>
        <v/>
      </c>
      <c r="BI52" s="329"/>
      <c r="BJ52" s="329"/>
      <c r="BK52" s="194" t="s">
        <v>20</v>
      </c>
      <c r="BL52" s="360" t="s">
        <v>30</v>
      </c>
      <c r="BM52" s="361"/>
      <c r="BN52" s="64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49"/>
      <c r="CB52" s="53"/>
      <c r="CC52" s="52"/>
      <c r="CD52" s="369" t="s">
        <v>17</v>
      </c>
      <c r="CE52" s="370"/>
      <c r="CF52" s="370"/>
      <c r="CG52" s="370"/>
      <c r="CH52" s="370"/>
      <c r="CI52" s="370"/>
      <c r="CJ52" s="371"/>
      <c r="CK52" s="372" t="str">
        <f>IF(入力シート!$G$45="","",入力シート!$G$45)</f>
        <v/>
      </c>
      <c r="CL52" s="373"/>
      <c r="CM52" s="373"/>
      <c r="CN52" s="373"/>
      <c r="CO52" s="373"/>
      <c r="CP52" s="373"/>
      <c r="CQ52" s="223" t="s">
        <v>18</v>
      </c>
      <c r="CR52" s="329" t="str">
        <f>IF(入力シート!$L$45="","",入力シート!$L$45)</f>
        <v/>
      </c>
      <c r="CS52" s="329"/>
      <c r="CT52" s="329"/>
      <c r="CU52" s="223" t="s">
        <v>19</v>
      </c>
      <c r="CV52" s="329" t="str">
        <f>IF(入力シート!$O$45="","",入力シート!$O$45)</f>
        <v/>
      </c>
      <c r="CW52" s="329"/>
      <c r="CX52" s="329"/>
      <c r="CY52" s="194" t="s">
        <v>20</v>
      </c>
      <c r="CZ52" s="360" t="s">
        <v>30</v>
      </c>
      <c r="DA52" s="361"/>
      <c r="DB52" s="64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49"/>
      <c r="DP52" s="53"/>
    </row>
    <row r="53" spans="1:120" ht="12.75" customHeight="1">
      <c r="A53" s="52"/>
      <c r="B53" s="134"/>
      <c r="C53" s="135"/>
      <c r="D53" s="135"/>
      <c r="E53" s="135"/>
      <c r="F53" s="135"/>
      <c r="G53" s="135"/>
      <c r="H53" s="136"/>
      <c r="I53" s="374"/>
      <c r="J53" s="375"/>
      <c r="K53" s="375"/>
      <c r="L53" s="375"/>
      <c r="M53" s="375"/>
      <c r="N53" s="375"/>
      <c r="O53" s="224"/>
      <c r="P53" s="325"/>
      <c r="Q53" s="325"/>
      <c r="R53" s="325"/>
      <c r="S53" s="224"/>
      <c r="T53" s="325"/>
      <c r="U53" s="325"/>
      <c r="V53" s="325"/>
      <c r="W53" s="195"/>
      <c r="X53" s="362"/>
      <c r="Y53" s="363"/>
      <c r="Z53" s="19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7"/>
      <c r="AN53" s="53"/>
      <c r="AO53" s="52"/>
      <c r="AP53" s="134"/>
      <c r="AQ53" s="135"/>
      <c r="AR53" s="135"/>
      <c r="AS53" s="135"/>
      <c r="AT53" s="135"/>
      <c r="AU53" s="135"/>
      <c r="AV53" s="136"/>
      <c r="AW53" s="374"/>
      <c r="AX53" s="375"/>
      <c r="AY53" s="375"/>
      <c r="AZ53" s="375"/>
      <c r="BA53" s="375"/>
      <c r="BB53" s="375"/>
      <c r="BC53" s="224"/>
      <c r="BD53" s="325"/>
      <c r="BE53" s="325"/>
      <c r="BF53" s="325"/>
      <c r="BG53" s="224"/>
      <c r="BH53" s="325"/>
      <c r="BI53" s="325"/>
      <c r="BJ53" s="325"/>
      <c r="BK53" s="195"/>
      <c r="BL53" s="362"/>
      <c r="BM53" s="363"/>
      <c r="BN53" s="19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7"/>
      <c r="CB53" s="53"/>
      <c r="CC53" s="52"/>
      <c r="CD53" s="134"/>
      <c r="CE53" s="135"/>
      <c r="CF53" s="135"/>
      <c r="CG53" s="135"/>
      <c r="CH53" s="135"/>
      <c r="CI53" s="135"/>
      <c r="CJ53" s="136"/>
      <c r="CK53" s="374"/>
      <c r="CL53" s="375"/>
      <c r="CM53" s="375"/>
      <c r="CN53" s="375"/>
      <c r="CO53" s="375"/>
      <c r="CP53" s="375"/>
      <c r="CQ53" s="224"/>
      <c r="CR53" s="325"/>
      <c r="CS53" s="325"/>
      <c r="CT53" s="325"/>
      <c r="CU53" s="224"/>
      <c r="CV53" s="325"/>
      <c r="CW53" s="325"/>
      <c r="CX53" s="325"/>
      <c r="CY53" s="195"/>
      <c r="CZ53" s="362"/>
      <c r="DA53" s="363"/>
      <c r="DB53" s="19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7"/>
      <c r="DP53" s="53"/>
    </row>
    <row r="54" spans="1:120" ht="12.75" customHeight="1">
      <c r="A54" s="52"/>
      <c r="B54" s="330" t="s">
        <v>89</v>
      </c>
      <c r="C54" s="331"/>
      <c r="D54" s="331"/>
      <c r="E54" s="331"/>
      <c r="F54" s="331"/>
      <c r="G54" s="331"/>
      <c r="H54" s="332"/>
      <c r="I54" s="131" t="s">
        <v>125</v>
      </c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3"/>
      <c r="X54" s="362"/>
      <c r="Y54" s="363"/>
      <c r="Z54" s="19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7"/>
      <c r="AN54" s="53"/>
      <c r="AO54" s="52"/>
      <c r="AP54" s="395" t="s">
        <v>74</v>
      </c>
      <c r="AQ54" s="395"/>
      <c r="AR54" s="395"/>
      <c r="AS54" s="395"/>
      <c r="AT54" s="395"/>
      <c r="AU54" s="395"/>
      <c r="AV54" s="395"/>
      <c r="AW54" s="396" t="s">
        <v>75</v>
      </c>
      <c r="AX54" s="396"/>
      <c r="AY54" s="396"/>
      <c r="AZ54" s="396"/>
      <c r="BA54" s="396"/>
      <c r="BB54" s="396"/>
      <c r="BC54" s="396"/>
      <c r="BD54" s="396"/>
      <c r="BE54" s="396"/>
      <c r="BF54" s="396"/>
      <c r="BG54" s="396"/>
      <c r="BH54" s="396"/>
      <c r="BI54" s="396"/>
      <c r="BJ54" s="396"/>
      <c r="BK54" s="396"/>
      <c r="BL54" s="362"/>
      <c r="BM54" s="363"/>
      <c r="BN54" s="19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7"/>
      <c r="CB54" s="53"/>
      <c r="CC54" s="52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27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362"/>
      <c r="DA54" s="363"/>
      <c r="DB54" s="19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7"/>
      <c r="DP54" s="53"/>
    </row>
    <row r="55" spans="1:120" ht="12.75" customHeight="1">
      <c r="A55" s="52"/>
      <c r="B55" s="333"/>
      <c r="C55" s="334"/>
      <c r="D55" s="334"/>
      <c r="E55" s="334"/>
      <c r="F55" s="334"/>
      <c r="G55" s="334"/>
      <c r="H55" s="335"/>
      <c r="I55" s="339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1"/>
      <c r="X55" s="362"/>
      <c r="Y55" s="363"/>
      <c r="Z55" s="19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7"/>
      <c r="AN55" s="53"/>
      <c r="AO55" s="52"/>
      <c r="AP55" s="395"/>
      <c r="AQ55" s="395"/>
      <c r="AR55" s="395"/>
      <c r="AS55" s="395"/>
      <c r="AT55" s="395"/>
      <c r="AU55" s="395"/>
      <c r="AV55" s="395"/>
      <c r="AW55" s="396"/>
      <c r="AX55" s="396"/>
      <c r="AY55" s="396"/>
      <c r="AZ55" s="396"/>
      <c r="BA55" s="396"/>
      <c r="BB55" s="396"/>
      <c r="BC55" s="396"/>
      <c r="BD55" s="396"/>
      <c r="BE55" s="396"/>
      <c r="BF55" s="396"/>
      <c r="BG55" s="396"/>
      <c r="BH55" s="396"/>
      <c r="BI55" s="396"/>
      <c r="BJ55" s="396"/>
      <c r="BK55" s="396"/>
      <c r="BL55" s="362"/>
      <c r="BM55" s="363"/>
      <c r="BN55" s="19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7"/>
      <c r="CB55" s="53"/>
      <c r="CC55" s="52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74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362"/>
      <c r="DA55" s="363"/>
      <c r="DB55" s="19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7"/>
      <c r="DP55" s="53"/>
    </row>
    <row r="56" spans="1:120" ht="12.75" customHeight="1">
      <c r="A56" s="52"/>
      <c r="B56" s="336"/>
      <c r="C56" s="337"/>
      <c r="D56" s="337"/>
      <c r="E56" s="337"/>
      <c r="F56" s="337"/>
      <c r="G56" s="337"/>
      <c r="H56" s="338"/>
      <c r="I56" s="134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6"/>
      <c r="X56" s="362"/>
      <c r="Y56" s="363"/>
      <c r="Z56" s="19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7"/>
      <c r="AN56" s="53"/>
      <c r="AO56" s="52"/>
      <c r="AP56" s="395"/>
      <c r="AQ56" s="395"/>
      <c r="AR56" s="395"/>
      <c r="AS56" s="395"/>
      <c r="AT56" s="395"/>
      <c r="AU56" s="395"/>
      <c r="AV56" s="395"/>
      <c r="AW56" s="396" t="s">
        <v>76</v>
      </c>
      <c r="AX56" s="396"/>
      <c r="AY56" s="396"/>
      <c r="AZ56" s="396"/>
      <c r="BA56" s="396"/>
      <c r="BB56" s="396"/>
      <c r="BC56" s="396"/>
      <c r="BD56" s="396"/>
      <c r="BE56" s="396"/>
      <c r="BF56" s="396"/>
      <c r="BG56" s="396"/>
      <c r="BH56" s="396"/>
      <c r="BI56" s="396"/>
      <c r="BJ56" s="396"/>
      <c r="BK56" s="396"/>
      <c r="BL56" s="362"/>
      <c r="BM56" s="363"/>
      <c r="BN56" s="19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7"/>
      <c r="CB56" s="53"/>
      <c r="CC56" s="52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74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362"/>
      <c r="DA56" s="363"/>
      <c r="DB56" s="19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7"/>
      <c r="DP56" s="53"/>
    </row>
    <row r="57" spans="1:120" ht="12.75" customHeight="1">
      <c r="A57" s="52"/>
      <c r="B57" s="342" t="s">
        <v>77</v>
      </c>
      <c r="C57" s="343"/>
      <c r="D57" s="343"/>
      <c r="E57" s="343"/>
      <c r="F57" s="343"/>
      <c r="G57" s="343"/>
      <c r="H57" s="344"/>
      <c r="I57" s="351" t="s">
        <v>78</v>
      </c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3"/>
      <c r="X57" s="362"/>
      <c r="Y57" s="363"/>
      <c r="Z57" s="19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7"/>
      <c r="AN57" s="53"/>
      <c r="AO57" s="52"/>
      <c r="AP57" s="395"/>
      <c r="AQ57" s="395"/>
      <c r="AR57" s="395"/>
      <c r="AS57" s="395"/>
      <c r="AT57" s="395"/>
      <c r="AU57" s="395"/>
      <c r="AV57" s="395"/>
      <c r="AW57" s="396"/>
      <c r="AX57" s="396"/>
      <c r="AY57" s="396"/>
      <c r="AZ57" s="396"/>
      <c r="BA57" s="396"/>
      <c r="BB57" s="396"/>
      <c r="BC57" s="396"/>
      <c r="BD57" s="396"/>
      <c r="BE57" s="396"/>
      <c r="BF57" s="396"/>
      <c r="BG57" s="396"/>
      <c r="BH57" s="396"/>
      <c r="BI57" s="396"/>
      <c r="BJ57" s="396"/>
      <c r="BK57" s="396"/>
      <c r="BL57" s="362"/>
      <c r="BM57" s="363"/>
      <c r="BN57" s="19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7"/>
      <c r="CB57" s="53"/>
      <c r="CC57" s="52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11"/>
      <c r="CZ57" s="362"/>
      <c r="DA57" s="363"/>
      <c r="DB57" s="19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7"/>
      <c r="DP57" s="53"/>
    </row>
    <row r="58" spans="1:120" ht="12.75" customHeight="1">
      <c r="A58" s="52"/>
      <c r="B58" s="345"/>
      <c r="C58" s="346"/>
      <c r="D58" s="346"/>
      <c r="E58" s="346"/>
      <c r="F58" s="346"/>
      <c r="G58" s="346"/>
      <c r="H58" s="347"/>
      <c r="I58" s="354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6"/>
      <c r="X58" s="362"/>
      <c r="Y58" s="363"/>
      <c r="Z58" s="19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7"/>
      <c r="AN58" s="53"/>
      <c r="AO58" s="52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11"/>
      <c r="BL58" s="362"/>
      <c r="BM58" s="363"/>
      <c r="BN58" s="19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7"/>
      <c r="CB58" s="53"/>
      <c r="CC58" s="52"/>
      <c r="CD58" s="397" t="s">
        <v>23</v>
      </c>
      <c r="CE58" s="397"/>
      <c r="CF58" s="397"/>
      <c r="CG58" s="397"/>
      <c r="CH58" s="397"/>
      <c r="CI58" s="397"/>
      <c r="CJ58" s="397"/>
      <c r="CK58" s="397"/>
      <c r="CL58" s="397"/>
      <c r="CM58" s="397"/>
      <c r="CN58" s="397"/>
      <c r="CO58" s="397"/>
      <c r="CP58" s="397"/>
      <c r="CQ58" s="397"/>
      <c r="CR58" s="397"/>
      <c r="CS58" s="397"/>
      <c r="CT58" s="397"/>
      <c r="CU58" s="397"/>
      <c r="CV58" s="397"/>
      <c r="CW58" s="397"/>
      <c r="CX58" s="397"/>
      <c r="CY58" s="11"/>
      <c r="CZ58" s="362"/>
      <c r="DA58" s="363"/>
      <c r="DB58" s="19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7"/>
      <c r="DP58" s="53"/>
    </row>
    <row r="59" spans="1:120" ht="12.75" customHeight="1">
      <c r="A59" s="52"/>
      <c r="B59" s="348"/>
      <c r="C59" s="349"/>
      <c r="D59" s="349"/>
      <c r="E59" s="349"/>
      <c r="F59" s="349"/>
      <c r="G59" s="349"/>
      <c r="H59" s="350"/>
      <c r="I59" s="357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9"/>
      <c r="X59" s="362"/>
      <c r="Y59" s="363"/>
      <c r="Z59" s="19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7"/>
      <c r="AN59" s="53"/>
      <c r="AO59" s="52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362"/>
      <c r="BM59" s="363"/>
      <c r="BN59" s="19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7"/>
      <c r="CB59" s="53"/>
      <c r="CC59" s="52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362"/>
      <c r="DA59" s="363"/>
      <c r="DB59" s="19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7"/>
      <c r="DP59" s="53"/>
    </row>
    <row r="60" spans="1:120" ht="12.75" customHeight="1">
      <c r="A60" s="52"/>
      <c r="B60" s="11"/>
      <c r="C60" s="11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11"/>
      <c r="X60" s="362"/>
      <c r="Y60" s="363"/>
      <c r="Z60" s="19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7"/>
      <c r="AN60" s="53"/>
      <c r="AO60" s="52"/>
      <c r="AP60" s="11"/>
      <c r="AQ60" s="11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11"/>
      <c r="BL60" s="362"/>
      <c r="BM60" s="363"/>
      <c r="BN60" s="19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7"/>
      <c r="CB60" s="53"/>
      <c r="CC60" s="52"/>
      <c r="CD60" s="30" t="s">
        <v>64</v>
      </c>
      <c r="CE60" s="11"/>
      <c r="CF60" s="397" t="s">
        <v>25</v>
      </c>
      <c r="CG60" s="397"/>
      <c r="CH60" s="397"/>
      <c r="CI60" s="397"/>
      <c r="CJ60" s="397"/>
      <c r="CK60" s="397"/>
      <c r="CL60" s="397"/>
      <c r="CM60" s="397"/>
      <c r="CN60" s="397"/>
      <c r="CO60" s="397"/>
      <c r="CP60" s="397"/>
      <c r="CQ60" s="397"/>
      <c r="CR60" s="397"/>
      <c r="CS60" s="397"/>
      <c r="CT60" s="397"/>
      <c r="CU60" s="397"/>
      <c r="CV60" s="397"/>
      <c r="CW60" s="397"/>
      <c r="CX60" s="397"/>
      <c r="CY60" s="11"/>
      <c r="CZ60" s="362"/>
      <c r="DA60" s="363"/>
      <c r="DB60" s="19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7"/>
      <c r="DP60" s="53"/>
    </row>
    <row r="61" spans="1:120" ht="12.75" customHeight="1">
      <c r="A61" s="52"/>
      <c r="B61" s="11"/>
      <c r="C61" s="11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11"/>
      <c r="X61" s="362"/>
      <c r="Y61" s="363"/>
      <c r="Z61" s="19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7"/>
      <c r="AN61" s="53"/>
      <c r="AO61" s="52"/>
      <c r="AP61" s="11"/>
      <c r="AQ61" s="11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11"/>
      <c r="BL61" s="362"/>
      <c r="BM61" s="363"/>
      <c r="BN61" s="19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7"/>
      <c r="CB61" s="53"/>
      <c r="CC61" s="52"/>
      <c r="CD61" s="11"/>
      <c r="CE61" s="11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11"/>
      <c r="CZ61" s="362"/>
      <c r="DA61" s="363"/>
      <c r="DB61" s="19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7"/>
      <c r="DP61" s="53"/>
    </row>
    <row r="62" spans="1:120" ht="12.75" customHeight="1">
      <c r="A62" s="52"/>
      <c r="B62" s="11"/>
      <c r="C62" s="1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11"/>
      <c r="X62" s="362"/>
      <c r="Y62" s="363"/>
      <c r="Z62" s="19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7"/>
      <c r="AN62" s="53"/>
      <c r="AO62" s="52"/>
      <c r="AP62" s="11"/>
      <c r="AQ62" s="11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11"/>
      <c r="BL62" s="362"/>
      <c r="BM62" s="363"/>
      <c r="BN62" s="19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7"/>
      <c r="CB62" s="53"/>
      <c r="CC62" s="52"/>
      <c r="CD62" s="11"/>
      <c r="CE62" s="11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11"/>
      <c r="CZ62" s="362"/>
      <c r="DA62" s="363"/>
      <c r="DB62" s="19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7"/>
      <c r="DP62" s="53"/>
    </row>
    <row r="63" spans="1:120" ht="12.75" customHeight="1">
      <c r="A63" s="52"/>
      <c r="B63" s="368" t="s">
        <v>52</v>
      </c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11"/>
      <c r="W63" s="11"/>
      <c r="X63" s="364"/>
      <c r="Y63" s="365"/>
      <c r="Z63" s="20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2"/>
      <c r="AN63" s="53"/>
      <c r="AO63" s="52"/>
      <c r="AP63" s="394" t="s">
        <v>73</v>
      </c>
      <c r="AQ63" s="394"/>
      <c r="AR63" s="394"/>
      <c r="AS63" s="394"/>
      <c r="AT63" s="394"/>
      <c r="AU63" s="394"/>
      <c r="AV63" s="394"/>
      <c r="AW63" s="394"/>
      <c r="AX63" s="394"/>
      <c r="AY63" s="394"/>
      <c r="AZ63" s="394"/>
      <c r="BA63" s="394"/>
      <c r="BB63" s="394"/>
      <c r="BC63" s="394"/>
      <c r="BD63" s="394"/>
      <c r="BE63" s="394"/>
      <c r="BF63" s="394"/>
      <c r="BG63" s="394"/>
      <c r="BH63" s="394"/>
      <c r="BI63" s="394"/>
      <c r="BJ63" s="11"/>
      <c r="BK63" s="11"/>
      <c r="BL63" s="364"/>
      <c r="BM63" s="365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2"/>
      <c r="CB63" s="53"/>
      <c r="CC63" s="52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364"/>
      <c r="DA63" s="365"/>
      <c r="DB63" s="20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2"/>
      <c r="DP63" s="53"/>
    </row>
    <row r="64" spans="1:120" ht="12.7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8"/>
      <c r="AO64" s="56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8"/>
      <c r="CC64" s="56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8"/>
    </row>
  </sheetData>
  <sheetProtection selectLockedCells="1" selectUnlockedCells="1"/>
  <mergeCells count="410">
    <mergeCell ref="CD58:CX58"/>
    <mergeCell ref="CF60:CX60"/>
    <mergeCell ref="CL6:DI7"/>
    <mergeCell ref="DF49:DG51"/>
    <mergeCell ref="DH49:DI51"/>
    <mergeCell ref="CM34:CM35"/>
    <mergeCell ref="CN34:CN35"/>
    <mergeCell ref="CP34:CP35"/>
    <mergeCell ref="CQ34:CQ35"/>
    <mergeCell ref="CS34:CS35"/>
    <mergeCell ref="DD30:DO31"/>
    <mergeCell ref="CD32:CU32"/>
    <mergeCell ref="CV32:DO32"/>
    <mergeCell ref="CD34:CD35"/>
    <mergeCell ref="CE34:CE35"/>
    <mergeCell ref="CG34:CG35"/>
    <mergeCell ref="CH34:CH35"/>
    <mergeCell ref="CJ34:CJ35"/>
    <mergeCell ref="CK34:CK35"/>
    <mergeCell ref="CD30:CI31"/>
    <mergeCell ref="DJ49:DK51"/>
    <mergeCell ref="DH40:DI42"/>
    <mergeCell ref="DJ40:DK42"/>
    <mergeCell ref="DD36:DE36"/>
    <mergeCell ref="DL49:DM51"/>
    <mergeCell ref="DN49:DO51"/>
    <mergeCell ref="CD52:CJ53"/>
    <mergeCell ref="CK52:CP53"/>
    <mergeCell ref="CQ52:CQ53"/>
    <mergeCell ref="CR52:CT53"/>
    <mergeCell ref="CU52:CU53"/>
    <mergeCell ref="DD46:DE48"/>
    <mergeCell ref="DF46:DG48"/>
    <mergeCell ref="DH46:DI48"/>
    <mergeCell ref="DJ46:DK48"/>
    <mergeCell ref="DL46:DM48"/>
    <mergeCell ref="DN46:DO48"/>
    <mergeCell ref="CD49:CP51"/>
    <mergeCell ref="CQ49:CS51"/>
    <mergeCell ref="CT49:CU51"/>
    <mergeCell ref="CV49:CW51"/>
    <mergeCell ref="CX49:CY51"/>
    <mergeCell ref="CZ49:DA51"/>
    <mergeCell ref="DB49:DC51"/>
    <mergeCell ref="DD49:DE51"/>
    <mergeCell ref="CV52:CX53"/>
    <mergeCell ref="CY52:CY53"/>
    <mergeCell ref="CZ52:DA63"/>
    <mergeCell ref="DL43:DM45"/>
    <mergeCell ref="DN43:DO45"/>
    <mergeCell ref="CD46:CP48"/>
    <mergeCell ref="CQ46:CS48"/>
    <mergeCell ref="CT46:CU48"/>
    <mergeCell ref="CV46:CW48"/>
    <mergeCell ref="CX46:CY48"/>
    <mergeCell ref="CZ46:DA48"/>
    <mergeCell ref="DB46:DC48"/>
    <mergeCell ref="CD43:CP45"/>
    <mergeCell ref="CQ43:CS45"/>
    <mergeCell ref="CT43:CU45"/>
    <mergeCell ref="CV43:CW45"/>
    <mergeCell ref="CX43:CY45"/>
    <mergeCell ref="CZ43:DA45"/>
    <mergeCell ref="DB43:DC45"/>
    <mergeCell ref="DD43:DE45"/>
    <mergeCell ref="DF43:DG45"/>
    <mergeCell ref="DH43:DI45"/>
    <mergeCell ref="DJ43:DK45"/>
    <mergeCell ref="DL40:DM42"/>
    <mergeCell ref="DN40:DO42"/>
    <mergeCell ref="DJ37:DK39"/>
    <mergeCell ref="DL37:DM39"/>
    <mergeCell ref="DN37:DO39"/>
    <mergeCell ref="CD40:CP42"/>
    <mergeCell ref="CQ40:CS42"/>
    <mergeCell ref="CT40:CU42"/>
    <mergeCell ref="CV40:CW42"/>
    <mergeCell ref="CX40:CY42"/>
    <mergeCell ref="CZ40:DA42"/>
    <mergeCell ref="DB40:DC42"/>
    <mergeCell ref="CD37:CP39"/>
    <mergeCell ref="CQ37:CS39"/>
    <mergeCell ref="CT37:CU39"/>
    <mergeCell ref="CV37:CW39"/>
    <mergeCell ref="CX37:CY39"/>
    <mergeCell ref="CZ37:DA39"/>
    <mergeCell ref="DB37:DC39"/>
    <mergeCell ref="DD37:DE39"/>
    <mergeCell ref="DF37:DG39"/>
    <mergeCell ref="DH37:DI39"/>
    <mergeCell ref="DD40:DE42"/>
    <mergeCell ref="DF40:DG42"/>
    <mergeCell ref="DL36:DM36"/>
    <mergeCell ref="DN36:DO36"/>
    <mergeCell ref="DE34:DE35"/>
    <mergeCell ref="DF34:DF35"/>
    <mergeCell ref="DG34:DG35"/>
    <mergeCell ref="DH34:DN35"/>
    <mergeCell ref="DO34:DO35"/>
    <mergeCell ref="DD34:DD35"/>
    <mergeCell ref="DF36:DG36"/>
    <mergeCell ref="DH36:DI36"/>
    <mergeCell ref="DJ36:DK36"/>
    <mergeCell ref="CT36:CU36"/>
    <mergeCell ref="CV36:CW36"/>
    <mergeCell ref="CX36:CY36"/>
    <mergeCell ref="CZ36:DA36"/>
    <mergeCell ref="DB36:DC36"/>
    <mergeCell ref="CW34:CW35"/>
    <mergeCell ref="CX34:CX35"/>
    <mergeCell ref="CY34:CY35"/>
    <mergeCell ref="CZ34:CZ35"/>
    <mergeCell ref="DA34:DA35"/>
    <mergeCell ref="CT34:CT35"/>
    <mergeCell ref="DC34:DC35"/>
    <mergeCell ref="DB34:DB35"/>
    <mergeCell ref="DO12:DO28"/>
    <mergeCell ref="CH15:DL17"/>
    <mergeCell ref="CH19:DL22"/>
    <mergeCell ref="CH24:DL25"/>
    <mergeCell ref="CF28:DN28"/>
    <mergeCell ref="CD29:CI29"/>
    <mergeCell ref="CJ29:DC29"/>
    <mergeCell ref="DD29:DO29"/>
    <mergeCell ref="DL8:DO8"/>
    <mergeCell ref="CD9:CU9"/>
    <mergeCell ref="CV9:DO9"/>
    <mergeCell ref="CD10:CU11"/>
    <mergeCell ref="CV10:DO11"/>
    <mergeCell ref="BL52:BM63"/>
    <mergeCell ref="AP10:BG11"/>
    <mergeCell ref="BH10:CA11"/>
    <mergeCell ref="AP12:AP28"/>
    <mergeCell ref="CA12:CA28"/>
    <mergeCell ref="AT15:BX17"/>
    <mergeCell ref="AT19:BX22"/>
    <mergeCell ref="AT24:BX25"/>
    <mergeCell ref="AR28:BZ28"/>
    <mergeCell ref="BC52:BC53"/>
    <mergeCell ref="BD52:BF53"/>
    <mergeCell ref="BH49:BI51"/>
    <mergeCell ref="BJ49:BK51"/>
    <mergeCell ref="BL49:BM51"/>
    <mergeCell ref="AP63:BI63"/>
    <mergeCell ref="BX40:BY42"/>
    <mergeCell ref="BZ40:CA42"/>
    <mergeCell ref="BH43:BI45"/>
    <mergeCell ref="BJ43:BK45"/>
    <mergeCell ref="BL43:BM45"/>
    <mergeCell ref="BT43:BU45"/>
    <mergeCell ref="AP54:AV57"/>
    <mergeCell ref="AW54:BK55"/>
    <mergeCell ref="AW56:BK57"/>
    <mergeCell ref="AP2:AU2"/>
    <mergeCell ref="AP5:AU6"/>
    <mergeCell ref="AV5:AW6"/>
    <mergeCell ref="AP7:AU8"/>
    <mergeCell ref="AV7:AW8"/>
    <mergeCell ref="BF36:BG36"/>
    <mergeCell ref="AP37:BB39"/>
    <mergeCell ref="BC37:BE39"/>
    <mergeCell ref="BF37:BG39"/>
    <mergeCell ref="AP29:AU29"/>
    <mergeCell ref="AV29:BO29"/>
    <mergeCell ref="AP30:AU31"/>
    <mergeCell ref="AP32:BG32"/>
    <mergeCell ref="BH32:CA32"/>
    <mergeCell ref="BF34:BF35"/>
    <mergeCell ref="BP30:CA31"/>
    <mergeCell ref="BP34:BP35"/>
    <mergeCell ref="BS34:BS35"/>
    <mergeCell ref="BT34:BZ35"/>
    <mergeCell ref="BP29:CA29"/>
    <mergeCell ref="BL34:BL35"/>
    <mergeCell ref="BZ37:CA39"/>
    <mergeCell ref="BR34:BR35"/>
    <mergeCell ref="CA34:CA35"/>
    <mergeCell ref="AP52:AV53"/>
    <mergeCell ref="AW52:BB53"/>
    <mergeCell ref="AS34:AS35"/>
    <mergeCell ref="AV34:AV35"/>
    <mergeCell ref="AY34:AY35"/>
    <mergeCell ref="BH40:BI42"/>
    <mergeCell ref="BJ40:BK42"/>
    <mergeCell ref="BH46:BI48"/>
    <mergeCell ref="BJ46:BK48"/>
    <mergeCell ref="AP43:BB45"/>
    <mergeCell ref="BG52:BG53"/>
    <mergeCell ref="BH52:BJ53"/>
    <mergeCell ref="BK52:BK53"/>
    <mergeCell ref="BK34:BK35"/>
    <mergeCell ref="AP34:AP35"/>
    <mergeCell ref="AQ34:AQ35"/>
    <mergeCell ref="AT34:AT35"/>
    <mergeCell ref="AW34:AW35"/>
    <mergeCell ref="AZ34:AZ35"/>
    <mergeCell ref="BC34:BC35"/>
    <mergeCell ref="BI34:BI35"/>
    <mergeCell ref="BJ34:BJ35"/>
    <mergeCell ref="BC43:BE45"/>
    <mergeCell ref="BF43:BG45"/>
    <mergeCell ref="BV49:BW51"/>
    <mergeCell ref="BX49:BY51"/>
    <mergeCell ref="BZ49:CA51"/>
    <mergeCell ref="BZ43:CA45"/>
    <mergeCell ref="BV36:BW36"/>
    <mergeCell ref="BX36:BY36"/>
    <mergeCell ref="BZ36:CA36"/>
    <mergeCell ref="BH37:BI39"/>
    <mergeCell ref="BJ37:BK39"/>
    <mergeCell ref="BL37:BM39"/>
    <mergeCell ref="BN37:BO39"/>
    <mergeCell ref="BH36:BI36"/>
    <mergeCell ref="BJ36:BK36"/>
    <mergeCell ref="BL36:BM36"/>
    <mergeCell ref="BN36:BO36"/>
    <mergeCell ref="BP36:BQ36"/>
    <mergeCell ref="BR36:BS36"/>
    <mergeCell ref="BT36:BU36"/>
    <mergeCell ref="BP37:BQ39"/>
    <mergeCell ref="BR37:BS39"/>
    <mergeCell ref="BT37:BU39"/>
    <mergeCell ref="BV37:BW39"/>
    <mergeCell ref="BX37:BY39"/>
    <mergeCell ref="BX46:BY48"/>
    <mergeCell ref="O37:Q39"/>
    <mergeCell ref="AH37:AI39"/>
    <mergeCell ref="AJ37:AK39"/>
    <mergeCell ref="AL37:AM39"/>
    <mergeCell ref="AH40:AI42"/>
    <mergeCell ref="AJ40:AK42"/>
    <mergeCell ref="AL40:AM42"/>
    <mergeCell ref="AD37:AE39"/>
    <mergeCell ref="AF37:AG39"/>
    <mergeCell ref="AB40:AC42"/>
    <mergeCell ref="AD40:AE42"/>
    <mergeCell ref="AF40:AG42"/>
    <mergeCell ref="BM34:BM35"/>
    <mergeCell ref="BN34:BN35"/>
    <mergeCell ref="BO34:BO35"/>
    <mergeCell ref="BE34:BE35"/>
    <mergeCell ref="B37:N39"/>
    <mergeCell ref="R34:R35"/>
    <mergeCell ref="AB34:AB35"/>
    <mergeCell ref="AC34:AC35"/>
    <mergeCell ref="E34:E35"/>
    <mergeCell ref="K34:K35"/>
    <mergeCell ref="O34:O35"/>
    <mergeCell ref="F34:F35"/>
    <mergeCell ref="B34:B35"/>
    <mergeCell ref="Q34:Q35"/>
    <mergeCell ref="N34:N35"/>
    <mergeCell ref="L34:L35"/>
    <mergeCell ref="I34:I35"/>
    <mergeCell ref="Z36:AA36"/>
    <mergeCell ref="V34:V35"/>
    <mergeCell ref="W34:W35"/>
    <mergeCell ref="X34:X35"/>
    <mergeCell ref="R36:S36"/>
    <mergeCell ref="T36:U36"/>
    <mergeCell ref="V36:W36"/>
    <mergeCell ref="BT40:BU42"/>
    <mergeCell ref="BV40:BW42"/>
    <mergeCell ref="BT46:BU48"/>
    <mergeCell ref="BV43:BW45"/>
    <mergeCell ref="BX43:BY45"/>
    <mergeCell ref="BN43:BO45"/>
    <mergeCell ref="BV46:BW48"/>
    <mergeCell ref="AB36:AC36"/>
    <mergeCell ref="AL43:AM45"/>
    <mergeCell ref="BL40:BM42"/>
    <mergeCell ref="BN40:BO42"/>
    <mergeCell ref="BP40:BQ42"/>
    <mergeCell ref="BR40:BS42"/>
    <mergeCell ref="BP43:BQ45"/>
    <mergeCell ref="BR43:BS45"/>
    <mergeCell ref="AP46:BB48"/>
    <mergeCell ref="BC46:BE48"/>
    <mergeCell ref="BF46:BG48"/>
    <mergeCell ref="AP40:BB42"/>
    <mergeCell ref="BC40:BE42"/>
    <mergeCell ref="BF40:BG42"/>
    <mergeCell ref="Z43:AA45"/>
    <mergeCell ref="V46:W48"/>
    <mergeCell ref="X46:Y48"/>
    <mergeCell ref="Z46:AA48"/>
    <mergeCell ref="R43:S45"/>
    <mergeCell ref="T43:U45"/>
    <mergeCell ref="R46:S48"/>
    <mergeCell ref="T46:U48"/>
    <mergeCell ref="BZ46:CA48"/>
    <mergeCell ref="AH49:AI51"/>
    <mergeCell ref="AJ49:AK51"/>
    <mergeCell ref="AH46:AI48"/>
    <mergeCell ref="AJ46:AK48"/>
    <mergeCell ref="B40:N42"/>
    <mergeCell ref="B43:N45"/>
    <mergeCell ref="B46:N48"/>
    <mergeCell ref="AH43:AI45"/>
    <mergeCell ref="AF46:AG48"/>
    <mergeCell ref="AF49:AG51"/>
    <mergeCell ref="AF43:AG45"/>
    <mergeCell ref="AJ43:AK45"/>
    <mergeCell ref="AB43:AC45"/>
    <mergeCell ref="O49:Q51"/>
    <mergeCell ref="B49:N51"/>
    <mergeCell ref="AB46:AC48"/>
    <mergeCell ref="AD46:AE48"/>
    <mergeCell ref="Z49:AA51"/>
    <mergeCell ref="AB49:AC51"/>
    <mergeCell ref="AD49:AE51"/>
    <mergeCell ref="V49:W51"/>
    <mergeCell ref="X49:Y51"/>
    <mergeCell ref="AD43:AE45"/>
    <mergeCell ref="X43:Y45"/>
    <mergeCell ref="T52:V53"/>
    <mergeCell ref="B54:H56"/>
    <mergeCell ref="I54:W56"/>
    <mergeCell ref="B57:H59"/>
    <mergeCell ref="I57:W59"/>
    <mergeCell ref="X52:Y63"/>
    <mergeCell ref="R37:S39"/>
    <mergeCell ref="T37:U39"/>
    <mergeCell ref="V37:W39"/>
    <mergeCell ref="R40:S42"/>
    <mergeCell ref="T40:U42"/>
    <mergeCell ref="O40:Q42"/>
    <mergeCell ref="O43:Q45"/>
    <mergeCell ref="O46:Q48"/>
    <mergeCell ref="B63:U63"/>
    <mergeCell ref="V43:W45"/>
    <mergeCell ref="W52:W53"/>
    <mergeCell ref="R49:S51"/>
    <mergeCell ref="O52:O53"/>
    <mergeCell ref="S52:S53"/>
    <mergeCell ref="T49:U51"/>
    <mergeCell ref="B52:H53"/>
    <mergeCell ref="I52:N53"/>
    <mergeCell ref="P52:R53"/>
    <mergeCell ref="CD2:CI2"/>
    <mergeCell ref="B2:G2"/>
    <mergeCell ref="B5:G6"/>
    <mergeCell ref="BB34:BB35"/>
    <mergeCell ref="F15:AJ17"/>
    <mergeCell ref="B32:S32"/>
    <mergeCell ref="T32:AM32"/>
    <mergeCell ref="B30:G31"/>
    <mergeCell ref="H29:AA29"/>
    <mergeCell ref="B29:G29"/>
    <mergeCell ref="AB29:AM29"/>
    <mergeCell ref="D28:AL28"/>
    <mergeCell ref="F19:AJ22"/>
    <mergeCell ref="F24:AJ25"/>
    <mergeCell ref="CD12:CD28"/>
    <mergeCell ref="B12:B28"/>
    <mergeCell ref="AM12:AM28"/>
    <mergeCell ref="B10:S11"/>
    <mergeCell ref="C34:C35"/>
    <mergeCell ref="H34:H35"/>
    <mergeCell ref="B9:S9"/>
    <mergeCell ref="T9:AM9"/>
    <mergeCell ref="B7:G8"/>
    <mergeCell ref="BQ34:BQ35"/>
    <mergeCell ref="AL49:AM51"/>
    <mergeCell ref="BL46:BM48"/>
    <mergeCell ref="BN46:BO48"/>
    <mergeCell ref="BP46:BQ48"/>
    <mergeCell ref="BR46:BS48"/>
    <mergeCell ref="AL46:AM48"/>
    <mergeCell ref="BP49:BQ51"/>
    <mergeCell ref="BR49:BS51"/>
    <mergeCell ref="BT49:BU51"/>
    <mergeCell ref="AP49:BB51"/>
    <mergeCell ref="BC49:BE51"/>
    <mergeCell ref="BF49:BG51"/>
    <mergeCell ref="BN49:BO51"/>
    <mergeCell ref="T10:AM11"/>
    <mergeCell ref="AM34:AM35"/>
    <mergeCell ref="U34:U35"/>
    <mergeCell ref="Y34:Y35"/>
    <mergeCell ref="Z34:Z35"/>
    <mergeCell ref="AA34:AA35"/>
    <mergeCell ref="Z37:AA39"/>
    <mergeCell ref="X37:Y39"/>
    <mergeCell ref="X40:Y42"/>
    <mergeCell ref="V40:W42"/>
    <mergeCell ref="Z40:AA42"/>
    <mergeCell ref="AD36:AE36"/>
    <mergeCell ref="AF36:AG36"/>
    <mergeCell ref="AH36:AI36"/>
    <mergeCell ref="AJ36:AK36"/>
    <mergeCell ref="AL36:AM36"/>
    <mergeCell ref="AB37:AC39"/>
    <mergeCell ref="AB30:AM31"/>
    <mergeCell ref="X36:Y36"/>
    <mergeCell ref="AE34:AE35"/>
    <mergeCell ref="AF34:AL35"/>
    <mergeCell ref="AD34:AD35"/>
    <mergeCell ref="CJ5:CK6"/>
    <mergeCell ref="H7:I8"/>
    <mergeCell ref="CD7:CI8"/>
    <mergeCell ref="CJ7:CK8"/>
    <mergeCell ref="H5:I6"/>
    <mergeCell ref="CD5:CI6"/>
    <mergeCell ref="AX6:BU7"/>
    <mergeCell ref="BX8:CA8"/>
    <mergeCell ref="AP9:BG9"/>
    <mergeCell ref="BH9:CA9"/>
    <mergeCell ref="J6:AG7"/>
    <mergeCell ref="AJ8:AM8"/>
  </mergeCells>
  <phoneticPr fontId="8"/>
  <printOptions horizontalCentered="1" verticalCentered="1"/>
  <pageMargins left="0.35433070866141736" right="0.35433070866141736" top="0.39370078740157483" bottom="0.51181102362204722" header="0.51181102362204722" footer="0.51181102362204722"/>
  <pageSetup paperSize="9" scale="67" orientation="landscape" r:id="rId1"/>
  <rowBreaks count="1" manualBreakCount="1">
    <brk id="67" max="119" man="1"/>
  </rowBreaks>
  <colBreaks count="1" manualBreakCount="1">
    <brk id="120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P65"/>
  <sheetViews>
    <sheetView view="pageBreakPreview" zoomScale="70" zoomScaleNormal="70" zoomScaleSheetLayoutView="70" workbookViewId="0">
      <selection activeCell="Z40" sqref="Z40"/>
    </sheetView>
  </sheetViews>
  <sheetFormatPr defaultColWidth="1.625" defaultRowHeight="12.75" customHeight="1"/>
  <cols>
    <col min="2" max="21" width="1.75" customWidth="1"/>
    <col min="42" max="61" width="1.75" customWidth="1"/>
    <col min="82" max="101" width="1.75" customWidth="1"/>
  </cols>
  <sheetData>
    <row r="1" spans="1:120" ht="12.75" customHeight="1">
      <c r="A1" s="8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84"/>
      <c r="AO1" s="81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84"/>
      <c r="CC1" s="81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84"/>
    </row>
    <row r="2" spans="1:120" ht="12.75" customHeight="1">
      <c r="A2" s="76"/>
      <c r="B2" s="77"/>
      <c r="C2" s="77"/>
      <c r="AL2" s="77"/>
      <c r="AM2" s="77"/>
      <c r="AN2" s="77"/>
      <c r="AO2" s="81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85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6"/>
    </row>
    <row r="3" spans="1:120" ht="12.75" customHeight="1">
      <c r="A3" s="76"/>
      <c r="B3" s="77"/>
      <c r="C3" s="77"/>
      <c r="AL3" s="77"/>
      <c r="AM3" s="77"/>
      <c r="AN3" s="77"/>
      <c r="AO3" s="81"/>
      <c r="AP3" s="77"/>
      <c r="AQ3" s="77"/>
      <c r="AR3" s="77"/>
      <c r="AS3" s="77"/>
      <c r="CB3" s="85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6"/>
    </row>
    <row r="4" spans="1:120" ht="12.75" customHeight="1">
      <c r="A4" s="76"/>
      <c r="B4" s="77"/>
      <c r="C4" s="77"/>
      <c r="D4" s="400" t="s">
        <v>79</v>
      </c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77"/>
      <c r="AM4" s="77"/>
      <c r="AN4" s="77"/>
      <c r="AO4" s="81"/>
      <c r="AP4" s="77"/>
      <c r="AQ4" s="77"/>
      <c r="AR4" s="77"/>
      <c r="AS4" s="77"/>
      <c r="CB4" s="85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6"/>
    </row>
    <row r="5" spans="1:120" ht="12.75" customHeight="1">
      <c r="A5" s="76"/>
      <c r="B5" s="77"/>
      <c r="C5" s="77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77"/>
      <c r="AM5" s="77"/>
      <c r="AN5" s="77"/>
      <c r="AO5" s="81"/>
      <c r="AP5" s="77"/>
      <c r="AQ5" s="77"/>
      <c r="AR5" s="77"/>
      <c r="AS5" s="77"/>
      <c r="CB5" s="85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6"/>
    </row>
    <row r="6" spans="1:120" ht="12.75" customHeight="1">
      <c r="A6" s="76"/>
      <c r="B6" s="77"/>
      <c r="C6" s="77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77"/>
      <c r="AM6" s="77"/>
      <c r="AN6" s="77"/>
      <c r="AO6" s="81"/>
      <c r="AP6" s="77"/>
      <c r="AQ6" s="77"/>
      <c r="AR6" s="77"/>
      <c r="AS6" s="77"/>
      <c r="CB6" s="85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6"/>
    </row>
    <row r="7" spans="1:120" ht="12.75" customHeight="1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81"/>
      <c r="AP7" s="77"/>
      <c r="AQ7" s="77"/>
      <c r="AR7" s="77"/>
      <c r="AS7" s="77"/>
      <c r="CB7" s="85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6"/>
    </row>
    <row r="8" spans="1:120" ht="12.75" customHeight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81"/>
      <c r="AP8" s="77"/>
      <c r="AQ8" s="77"/>
      <c r="AR8" s="77"/>
      <c r="AS8" s="77"/>
      <c r="CB8" s="85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6"/>
    </row>
    <row r="9" spans="1:120" ht="12.75" customHeight="1">
      <c r="A9" s="76"/>
      <c r="B9" s="77"/>
      <c r="C9" s="77"/>
      <c r="D9" s="401" t="s">
        <v>80</v>
      </c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81"/>
      <c r="AP9" s="77"/>
      <c r="AQ9" s="77"/>
      <c r="AR9" s="77"/>
      <c r="AS9" s="77"/>
      <c r="CB9" s="85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6"/>
    </row>
    <row r="10" spans="1:120" ht="12.75" customHeight="1">
      <c r="A10" s="76"/>
      <c r="B10" s="77"/>
      <c r="C10" s="77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81"/>
      <c r="AP10" s="77"/>
      <c r="AQ10" s="77"/>
      <c r="AR10" s="77"/>
      <c r="AS10" s="77"/>
      <c r="CB10" s="85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6"/>
    </row>
    <row r="11" spans="1:120" ht="12.75" customHeight="1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81"/>
      <c r="AP11" s="77"/>
      <c r="AQ11" s="77"/>
      <c r="AR11" s="77"/>
      <c r="AS11" s="77"/>
      <c r="CB11" s="85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6"/>
    </row>
    <row r="12" spans="1:120" ht="12.75" customHeight="1">
      <c r="A12" s="76"/>
      <c r="B12" s="77"/>
      <c r="C12" s="77"/>
      <c r="D12" s="77"/>
      <c r="E12" s="399" t="s">
        <v>81</v>
      </c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81"/>
      <c r="AP12" s="77"/>
      <c r="AQ12" s="77"/>
      <c r="AR12" s="77"/>
      <c r="AS12" s="77"/>
      <c r="CB12" s="85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6"/>
    </row>
    <row r="13" spans="1:120" ht="12.75" customHeight="1">
      <c r="A13" s="76"/>
      <c r="B13" s="77"/>
      <c r="C13" s="77"/>
      <c r="D13" s="77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81"/>
      <c r="AP13" s="77"/>
      <c r="AQ13" s="77"/>
      <c r="AR13" s="77"/>
      <c r="AS13" s="77"/>
      <c r="CB13" s="85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6"/>
    </row>
    <row r="14" spans="1:120" ht="12.75" customHeight="1">
      <c r="A14" s="76"/>
      <c r="B14" s="77"/>
      <c r="C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81"/>
      <c r="AP14" s="77"/>
      <c r="AQ14" s="77"/>
      <c r="AR14" s="77"/>
      <c r="AS14" s="77"/>
      <c r="CB14" s="85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6"/>
    </row>
    <row r="15" spans="1:120" ht="12.75" customHeight="1">
      <c r="A15" s="76"/>
      <c r="B15" s="77"/>
      <c r="C15" s="77"/>
      <c r="E15" s="399" t="s">
        <v>120</v>
      </c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81"/>
      <c r="AP15" s="77"/>
      <c r="AQ15" s="77"/>
      <c r="AR15" s="77"/>
      <c r="AS15" s="77"/>
      <c r="CB15" s="85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6"/>
    </row>
    <row r="16" spans="1:120" ht="12.75" customHeight="1">
      <c r="A16" s="76"/>
      <c r="B16" s="77"/>
      <c r="C16" s="77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81"/>
      <c r="AP16" s="77"/>
      <c r="AQ16" s="77"/>
      <c r="AR16" s="77"/>
      <c r="AS16" s="77"/>
      <c r="CB16" s="85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6"/>
    </row>
    <row r="17" spans="1:120" ht="12.75" customHeight="1">
      <c r="A17" s="76"/>
      <c r="B17" s="77"/>
      <c r="C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81"/>
      <c r="AP17" s="77"/>
      <c r="AQ17" s="77"/>
      <c r="AR17" s="77"/>
      <c r="AS17" s="77"/>
      <c r="CB17" s="85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6"/>
    </row>
    <row r="18" spans="1:120" ht="12.75" customHeight="1">
      <c r="A18" s="76"/>
      <c r="B18" s="77"/>
      <c r="C18" s="77"/>
      <c r="E18" s="399" t="s">
        <v>121</v>
      </c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81"/>
      <c r="AP18" s="77"/>
      <c r="AQ18" s="77"/>
      <c r="AR18" s="77"/>
      <c r="AS18" s="77"/>
      <c r="CB18" s="85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6"/>
    </row>
    <row r="19" spans="1:120" ht="12.75" customHeight="1">
      <c r="A19" s="76"/>
      <c r="B19" s="77"/>
      <c r="C19" s="77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81"/>
      <c r="AP19" s="77"/>
      <c r="AQ19" s="77"/>
      <c r="AR19" s="77"/>
      <c r="CB19" s="85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6"/>
    </row>
    <row r="20" spans="1:120" ht="12.75" customHeight="1">
      <c r="A20" s="76"/>
      <c r="B20" s="77"/>
      <c r="C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81"/>
      <c r="AP20" s="77"/>
      <c r="AQ20" s="77"/>
      <c r="AR20" s="77"/>
      <c r="CB20" s="85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6"/>
    </row>
    <row r="21" spans="1:120" ht="12.75" customHeight="1">
      <c r="A21" s="76"/>
      <c r="B21" s="77"/>
      <c r="C21" s="77"/>
      <c r="AN21" s="77"/>
      <c r="AO21" s="81"/>
      <c r="AP21" s="77"/>
      <c r="AQ21" s="77"/>
      <c r="AR21" s="77"/>
      <c r="CB21" s="85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6"/>
    </row>
    <row r="22" spans="1:120" ht="12.75" customHeight="1">
      <c r="A22" s="76"/>
      <c r="B22" s="77"/>
      <c r="C22" s="77"/>
      <c r="AN22" s="77"/>
      <c r="AO22" s="81"/>
      <c r="AP22" s="77"/>
      <c r="AQ22" s="77"/>
      <c r="AR22" s="77"/>
      <c r="CB22" s="86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6"/>
    </row>
    <row r="23" spans="1:120" ht="12.75" customHeight="1">
      <c r="A23" s="76"/>
      <c r="B23" s="77"/>
      <c r="C23" s="77"/>
      <c r="AN23" s="77"/>
      <c r="AO23" s="81"/>
      <c r="AP23" s="77"/>
      <c r="AQ23" s="77"/>
      <c r="AR23" s="77"/>
      <c r="CB23" s="86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6"/>
    </row>
    <row r="24" spans="1:120" ht="12.75" customHeight="1">
      <c r="A24" s="76"/>
      <c r="B24" s="77"/>
      <c r="C24" s="77"/>
      <c r="D24" s="402" t="s">
        <v>82</v>
      </c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E24" s="77"/>
      <c r="AF24" s="77"/>
      <c r="AG24" s="77"/>
      <c r="AH24" s="77"/>
      <c r="AI24" s="77"/>
      <c r="AJ24" s="77"/>
      <c r="AK24" s="77"/>
      <c r="AN24" s="77"/>
      <c r="AO24" s="81"/>
      <c r="AP24" s="77"/>
      <c r="AQ24" s="77"/>
      <c r="AR24" s="77"/>
      <c r="CB24" s="86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6"/>
    </row>
    <row r="25" spans="1:120" ht="12.75" customHeight="1">
      <c r="A25" s="76"/>
      <c r="B25" s="77"/>
      <c r="C25" s="77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61"/>
      <c r="AB25" s="61"/>
      <c r="AC25" s="61"/>
      <c r="AD25" s="61"/>
      <c r="AE25" s="77"/>
      <c r="AF25" s="77"/>
      <c r="AG25" s="77"/>
      <c r="AH25" s="77"/>
      <c r="AI25" s="77"/>
      <c r="AJ25" s="77"/>
      <c r="AK25" s="77"/>
      <c r="AN25" s="77"/>
      <c r="AO25" s="81"/>
      <c r="AP25" s="77"/>
      <c r="AQ25" s="77"/>
      <c r="AR25" s="77"/>
      <c r="CB25" s="86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6"/>
    </row>
    <row r="26" spans="1:120" ht="12.75" customHeight="1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E26" s="79"/>
      <c r="AF26" s="79"/>
      <c r="AG26" s="78"/>
      <c r="AH26" s="78"/>
      <c r="AI26" s="77"/>
      <c r="AJ26" s="77"/>
      <c r="AK26" s="77"/>
      <c r="AN26" s="77"/>
      <c r="AO26" s="81"/>
      <c r="AP26" s="77"/>
      <c r="AQ26" s="77"/>
      <c r="AR26" s="77"/>
      <c r="CB26" s="86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6"/>
    </row>
    <row r="27" spans="1:120" ht="12.75" customHeight="1">
      <c r="A27" s="76"/>
      <c r="B27" s="77"/>
      <c r="C27" s="77"/>
      <c r="D27" s="77"/>
      <c r="E27" s="399" t="s">
        <v>126</v>
      </c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79"/>
      <c r="S27" s="77"/>
      <c r="T27" s="77"/>
      <c r="U27" s="77"/>
      <c r="V27" s="77"/>
      <c r="W27" s="77"/>
      <c r="X27" s="77"/>
      <c r="Y27" s="77"/>
      <c r="Z27" s="77"/>
      <c r="AA27" s="61"/>
      <c r="AC27" s="79"/>
      <c r="AD27" s="79"/>
      <c r="AE27" s="78"/>
      <c r="AF27" s="78"/>
      <c r="AG27" s="77"/>
      <c r="AH27" s="77"/>
      <c r="AI27" s="77"/>
      <c r="AN27" s="77"/>
      <c r="AO27" s="81"/>
      <c r="AP27" s="77"/>
      <c r="AQ27" s="77"/>
      <c r="AR27" s="77"/>
      <c r="CB27" s="86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6"/>
    </row>
    <row r="28" spans="1:120" ht="12.75" customHeight="1">
      <c r="A28" s="76"/>
      <c r="B28" s="77"/>
      <c r="C28" s="77"/>
      <c r="D28" s="77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79"/>
      <c r="S28" s="77"/>
      <c r="T28" s="77"/>
      <c r="U28" s="77"/>
      <c r="V28" s="77"/>
      <c r="W28" s="77"/>
      <c r="X28" s="77"/>
      <c r="Y28" s="77"/>
      <c r="Z28" s="77"/>
      <c r="AN28" s="77"/>
      <c r="AO28" s="81"/>
      <c r="AP28" s="77"/>
      <c r="AQ28" s="77"/>
      <c r="AR28" s="77"/>
      <c r="CB28" s="86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6"/>
    </row>
    <row r="29" spans="1:120" ht="12.75" customHeight="1">
      <c r="A29" s="76"/>
      <c r="B29" s="77"/>
      <c r="C29" s="77"/>
      <c r="AL29" s="77"/>
      <c r="AM29" s="77"/>
      <c r="AN29" s="77"/>
      <c r="AO29" s="81"/>
      <c r="AP29" s="77"/>
      <c r="AQ29" s="77"/>
      <c r="AR29" s="77"/>
      <c r="CB29" s="86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6"/>
    </row>
    <row r="30" spans="1:120" ht="12.75" customHeight="1">
      <c r="A30" s="76"/>
      <c r="B30" s="77"/>
      <c r="C30" s="77"/>
      <c r="E30" s="403" t="s">
        <v>83</v>
      </c>
      <c r="F30" s="403"/>
      <c r="G30" s="403"/>
      <c r="H30" s="403"/>
      <c r="I30" s="403"/>
      <c r="J30" s="403"/>
      <c r="K30" s="403"/>
      <c r="L30" s="403"/>
      <c r="S30" s="399" t="s">
        <v>84</v>
      </c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L30" s="77"/>
      <c r="AM30" s="77"/>
      <c r="AN30" s="77"/>
      <c r="AO30" s="81"/>
      <c r="AP30" s="77"/>
      <c r="AQ30" s="77"/>
      <c r="AR30" s="77"/>
      <c r="CB30" s="86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6"/>
    </row>
    <row r="31" spans="1:120" ht="12.75" customHeight="1">
      <c r="A31" s="76"/>
      <c r="B31" s="77"/>
      <c r="C31" s="77"/>
      <c r="E31" s="403"/>
      <c r="F31" s="403"/>
      <c r="G31" s="403"/>
      <c r="H31" s="403"/>
      <c r="I31" s="403"/>
      <c r="J31" s="403"/>
      <c r="K31" s="403"/>
      <c r="L31" s="403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M31" s="77"/>
      <c r="AN31" s="77"/>
      <c r="AO31" s="81"/>
      <c r="AP31" s="77"/>
      <c r="AQ31" s="77"/>
      <c r="AR31" s="77"/>
      <c r="CB31" s="86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6"/>
    </row>
    <row r="32" spans="1:120" ht="12.75" customHeight="1">
      <c r="A32" s="76"/>
      <c r="B32" s="77"/>
      <c r="C32" s="77"/>
      <c r="D32" s="77"/>
      <c r="K32" s="79"/>
      <c r="L32" s="79"/>
      <c r="M32" s="77"/>
      <c r="N32" s="77"/>
      <c r="O32" s="77"/>
      <c r="P32" s="77"/>
      <c r="Q32" s="79"/>
      <c r="R32" s="79"/>
      <c r="AM32" s="77"/>
      <c r="AN32" s="77"/>
      <c r="AO32" s="81"/>
      <c r="AP32" s="77"/>
      <c r="AQ32" s="77"/>
      <c r="AR32" s="77"/>
      <c r="CB32" s="86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6"/>
    </row>
    <row r="33" spans="1:120" s="61" customFormat="1" ht="10.5" customHeight="1">
      <c r="A33" s="76"/>
      <c r="B33" s="77"/>
      <c r="C33" s="77"/>
      <c r="D33" s="77"/>
      <c r="E33" s="399" t="s">
        <v>85</v>
      </c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79"/>
      <c r="S33" s="399" t="s">
        <v>127</v>
      </c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/>
      <c r="AH33"/>
      <c r="AI33"/>
      <c r="AM33" s="77"/>
      <c r="AN33" s="77"/>
      <c r="AO33" s="81"/>
      <c r="AP33" s="77"/>
      <c r="AQ33" s="77"/>
      <c r="AR33" s="77"/>
      <c r="CB33" s="86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6"/>
    </row>
    <row r="34" spans="1:120" ht="12.75" customHeight="1">
      <c r="A34" s="76"/>
      <c r="B34" s="77"/>
      <c r="C34" s="77"/>
      <c r="D34" s="77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7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M34" s="77"/>
      <c r="AN34" s="77"/>
      <c r="AO34" s="81"/>
      <c r="AP34" s="77"/>
      <c r="AQ34" s="77"/>
      <c r="AR34" s="77"/>
      <c r="CB34" s="86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6"/>
    </row>
    <row r="35" spans="1:120" ht="12.75" customHeight="1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AM35" s="77"/>
      <c r="AN35" s="77"/>
      <c r="AO35" s="81"/>
      <c r="AP35" s="77"/>
      <c r="AQ35" s="77"/>
      <c r="AR35" s="77"/>
      <c r="CB35" s="86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6"/>
    </row>
    <row r="36" spans="1:120" ht="12.75" customHeight="1">
      <c r="A36" s="76"/>
      <c r="B36" s="77"/>
      <c r="C36" s="77"/>
      <c r="D36" s="77"/>
      <c r="E36" s="399" t="s">
        <v>86</v>
      </c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77"/>
      <c r="S36" s="399" t="s">
        <v>119</v>
      </c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77"/>
      <c r="AO36" s="81"/>
      <c r="AP36" s="77"/>
      <c r="AQ36" s="77"/>
      <c r="AR36" s="77"/>
      <c r="CB36" s="86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6"/>
    </row>
    <row r="37" spans="1:120" ht="12.75" customHeight="1">
      <c r="A37" s="76"/>
      <c r="B37" s="77"/>
      <c r="C37" s="77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7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77"/>
      <c r="AO37" s="81"/>
      <c r="AP37" s="77"/>
      <c r="AQ37" s="77"/>
      <c r="AR37" s="77"/>
      <c r="CB37" s="86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6"/>
    </row>
    <row r="38" spans="1:120" ht="12.75" customHeight="1">
      <c r="A38" s="76"/>
      <c r="B38" s="77"/>
      <c r="C38" s="7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M38" s="77"/>
      <c r="AN38" s="77"/>
      <c r="AO38" s="81"/>
      <c r="AP38" s="77"/>
      <c r="AQ38" s="77"/>
      <c r="AR38" s="77"/>
      <c r="CB38" s="86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6"/>
    </row>
    <row r="39" spans="1:120" ht="12.75" customHeight="1">
      <c r="A39" s="76"/>
      <c r="B39" s="77"/>
      <c r="C39" s="77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AL39" s="77"/>
      <c r="AM39" s="77"/>
      <c r="AN39" s="77"/>
      <c r="AO39" s="81"/>
      <c r="AP39" s="77"/>
      <c r="AQ39" s="77"/>
      <c r="AR39" s="77"/>
      <c r="CB39" s="86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6"/>
    </row>
    <row r="40" spans="1:120" ht="12.75" customHeight="1">
      <c r="A40" s="76"/>
      <c r="B40" s="77"/>
      <c r="C40" s="77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AL40" s="77"/>
      <c r="AM40" s="77"/>
      <c r="AN40" s="77"/>
      <c r="AO40" s="81"/>
      <c r="AP40" s="77"/>
      <c r="AQ40" s="77"/>
      <c r="AR40" s="77"/>
      <c r="CB40" s="86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6"/>
    </row>
    <row r="41" spans="1:120" ht="12.75" customHeight="1">
      <c r="A41" s="76"/>
      <c r="B41" s="77"/>
      <c r="C41" s="77"/>
      <c r="AL41" s="77"/>
      <c r="AM41" s="77"/>
      <c r="AN41" s="77"/>
      <c r="AO41" s="81"/>
      <c r="AP41" s="77"/>
      <c r="AQ41" s="77"/>
      <c r="AR41" s="77"/>
      <c r="CB41" s="86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6"/>
    </row>
    <row r="42" spans="1:120" ht="12.75" customHeight="1">
      <c r="A42" s="76"/>
      <c r="B42" s="77"/>
      <c r="C42" s="77"/>
      <c r="E42" s="407" t="s">
        <v>118</v>
      </c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  <c r="AH42" s="407"/>
      <c r="AI42" s="407"/>
      <c r="AJ42" s="407"/>
      <c r="AK42" s="407"/>
      <c r="AL42" s="407"/>
      <c r="AM42" s="77"/>
      <c r="AN42" s="77"/>
      <c r="AO42" s="81"/>
      <c r="AP42" s="77"/>
      <c r="AQ42" s="77"/>
      <c r="AR42" s="77"/>
      <c r="CB42" s="86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6"/>
    </row>
    <row r="43" spans="1:120" ht="12.75" customHeight="1">
      <c r="A43" s="76"/>
      <c r="B43" s="77"/>
      <c r="C43" s="7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407"/>
      <c r="AK43" s="407"/>
      <c r="AL43" s="407"/>
      <c r="AM43" s="77"/>
      <c r="AN43" s="77"/>
      <c r="AO43" s="81"/>
      <c r="AP43" s="77"/>
      <c r="AQ43" s="77"/>
      <c r="AR43" s="77"/>
      <c r="CB43" s="86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6"/>
    </row>
    <row r="44" spans="1:120" ht="12.75" customHeight="1">
      <c r="A44" s="76"/>
      <c r="B44" s="77"/>
      <c r="C44" s="7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77"/>
      <c r="AN44" s="77"/>
      <c r="AO44" s="81"/>
      <c r="AP44" s="77"/>
      <c r="AQ44" s="77"/>
      <c r="AR44" s="77"/>
      <c r="CB44" s="86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6"/>
    </row>
    <row r="45" spans="1:120" ht="12.75" customHeight="1">
      <c r="A45" s="76"/>
      <c r="B45" s="77"/>
      <c r="C45" s="7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  <c r="AF45" s="407"/>
      <c r="AG45" s="407"/>
      <c r="AH45" s="407"/>
      <c r="AI45" s="407"/>
      <c r="AJ45" s="407"/>
      <c r="AK45" s="407"/>
      <c r="AL45" s="407"/>
      <c r="AM45" s="77"/>
      <c r="AN45" s="77"/>
      <c r="AO45" s="81"/>
      <c r="AP45" s="77"/>
      <c r="AQ45" s="77"/>
      <c r="AR45" s="77"/>
      <c r="CB45" s="86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6"/>
    </row>
    <row r="46" spans="1:120" ht="12.75" customHeight="1">
      <c r="A46" s="76"/>
      <c r="B46" s="77"/>
      <c r="C46" s="77"/>
      <c r="AJ46" s="77"/>
      <c r="AK46" s="77"/>
      <c r="AL46" s="77"/>
      <c r="AM46" s="77"/>
      <c r="AN46" s="77"/>
      <c r="AO46" s="81"/>
      <c r="AP46" s="77"/>
      <c r="AQ46" s="77"/>
      <c r="AR46" s="77"/>
      <c r="CB46" s="86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6"/>
    </row>
    <row r="47" spans="1:120" ht="12.75" customHeight="1">
      <c r="A47" s="76"/>
      <c r="B47" s="77"/>
      <c r="C47" s="77"/>
      <c r="D47" s="77"/>
      <c r="AJ47" s="77"/>
      <c r="AK47" s="77"/>
      <c r="AL47" s="77"/>
      <c r="AM47" s="77"/>
      <c r="AN47" s="77"/>
      <c r="AO47" s="81"/>
      <c r="AP47" s="77"/>
      <c r="AQ47" s="77"/>
      <c r="AR47" s="77"/>
      <c r="AS47" s="77"/>
      <c r="CB47" s="86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6"/>
    </row>
    <row r="48" spans="1:120" ht="12.75" customHeight="1">
      <c r="A48" s="76"/>
      <c r="B48" s="77"/>
      <c r="C48" s="77"/>
      <c r="D48" s="77"/>
      <c r="E48" s="405" t="s">
        <v>88</v>
      </c>
      <c r="F48" s="405"/>
      <c r="G48" s="406" t="s">
        <v>87</v>
      </c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77"/>
      <c r="AK48" s="77"/>
      <c r="AL48" s="77"/>
      <c r="AM48" s="77"/>
      <c r="AN48" s="77"/>
      <c r="AO48" s="81"/>
      <c r="AP48" s="77"/>
      <c r="AQ48" s="77"/>
      <c r="AR48" s="77"/>
      <c r="AS48" s="77"/>
      <c r="CB48" s="86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6"/>
    </row>
    <row r="49" spans="1:120" ht="12.75" customHeight="1">
      <c r="A49" s="76"/>
      <c r="B49" s="77"/>
      <c r="C49" s="77"/>
      <c r="D49" s="77"/>
      <c r="E49" s="405"/>
      <c r="F49" s="405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L49" s="77"/>
      <c r="AM49" s="77"/>
      <c r="AN49" s="77"/>
      <c r="AO49" s="81"/>
      <c r="AP49" s="77"/>
      <c r="AQ49" s="77"/>
      <c r="AR49" s="77"/>
      <c r="AS49" s="77"/>
      <c r="CB49" s="86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6"/>
    </row>
    <row r="50" spans="1:120" ht="12.75" customHeight="1">
      <c r="A50" s="76"/>
      <c r="B50" s="77"/>
      <c r="C50" s="77"/>
      <c r="D50" s="77"/>
      <c r="E50" s="77"/>
      <c r="F50" s="83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  <c r="AL50" s="77"/>
      <c r="AM50" s="77"/>
      <c r="AN50" s="77"/>
      <c r="AO50" s="81"/>
      <c r="AP50" s="77"/>
      <c r="AQ50" s="77"/>
      <c r="AR50" s="77"/>
      <c r="AS50" s="77"/>
      <c r="CB50" s="85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6"/>
    </row>
    <row r="51" spans="1:120" ht="12.75" customHeight="1">
      <c r="A51" s="76"/>
      <c r="B51" s="77"/>
      <c r="C51" s="77"/>
      <c r="D51" s="77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77"/>
      <c r="AK51" s="77"/>
      <c r="AL51" s="77"/>
      <c r="AM51" s="77"/>
      <c r="AN51" s="77"/>
      <c r="AO51" s="81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85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6"/>
    </row>
    <row r="52" spans="1:120" ht="12.75" customHeight="1">
      <c r="A52" s="76"/>
      <c r="B52" s="77"/>
      <c r="C52" s="77"/>
      <c r="AJ52" s="83"/>
      <c r="AK52" s="82"/>
      <c r="AL52" s="77"/>
      <c r="AM52" s="77"/>
      <c r="AN52" s="77"/>
      <c r="AO52" s="81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85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6"/>
    </row>
    <row r="53" spans="1:120" ht="12.75" customHeight="1">
      <c r="A53" s="76"/>
      <c r="B53" s="77"/>
      <c r="C53" s="77"/>
      <c r="AJ53" s="83"/>
      <c r="AL53" s="77"/>
      <c r="AM53" s="77"/>
      <c r="AN53" s="77"/>
      <c r="AO53" s="81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85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6"/>
    </row>
    <row r="54" spans="1:120" ht="12.75" customHeight="1">
      <c r="A54" s="76"/>
      <c r="B54" s="77"/>
      <c r="C54" s="77"/>
      <c r="E54" s="404" t="s">
        <v>88</v>
      </c>
      <c r="F54" s="404"/>
      <c r="G54" s="408" t="s">
        <v>92</v>
      </c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  <c r="AB54" s="408"/>
      <c r="AC54" s="408"/>
      <c r="AD54" s="408"/>
      <c r="AE54" s="408"/>
      <c r="AF54" s="408"/>
      <c r="AG54" s="408"/>
      <c r="AH54" s="408"/>
      <c r="AI54" s="408"/>
      <c r="AL54" s="77"/>
      <c r="AM54" s="77"/>
      <c r="AN54" s="77"/>
      <c r="AO54" s="81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85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6"/>
    </row>
    <row r="55" spans="1:120" ht="12.75" customHeight="1">
      <c r="A55" s="76"/>
      <c r="B55" s="77"/>
      <c r="C55" s="77"/>
      <c r="E55" s="404"/>
      <c r="F55" s="404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408"/>
      <c r="AE55" s="408"/>
      <c r="AF55" s="408"/>
      <c r="AG55" s="408"/>
      <c r="AH55" s="408"/>
      <c r="AI55" s="408"/>
      <c r="AL55" s="77"/>
      <c r="AM55" s="77"/>
      <c r="AN55" s="77"/>
      <c r="AO55" s="81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85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6"/>
    </row>
    <row r="56" spans="1:120" ht="12.75" customHeight="1">
      <c r="A56" s="76"/>
      <c r="B56" s="77"/>
      <c r="C56" s="77"/>
      <c r="E56" s="77"/>
      <c r="F56" s="83"/>
      <c r="G56" s="408"/>
      <c r="H56" s="408"/>
      <c r="I56" s="408"/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  <c r="AB56" s="408"/>
      <c r="AC56" s="408"/>
      <c r="AD56" s="408"/>
      <c r="AE56" s="408"/>
      <c r="AF56" s="408"/>
      <c r="AG56" s="408"/>
      <c r="AH56" s="408"/>
      <c r="AI56" s="408"/>
      <c r="AJ56" s="77"/>
      <c r="AK56" s="77"/>
      <c r="AL56" s="77"/>
      <c r="AM56" s="77"/>
      <c r="AN56" s="77"/>
      <c r="AO56" s="81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85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6"/>
    </row>
    <row r="57" spans="1:120" ht="12.75" customHeight="1">
      <c r="A57" s="76"/>
      <c r="B57" s="77"/>
      <c r="C57" s="77"/>
      <c r="D57" s="77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8"/>
      <c r="AH57" s="408"/>
      <c r="AI57" s="408"/>
      <c r="AJ57" s="77"/>
      <c r="AK57" s="77"/>
      <c r="AL57" s="77"/>
      <c r="AM57" s="77"/>
      <c r="AN57" s="77"/>
      <c r="AO57" s="81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85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6"/>
    </row>
    <row r="58" spans="1:120" ht="12.75" customHeight="1">
      <c r="A58" s="76"/>
      <c r="B58" s="77"/>
      <c r="C58" s="77"/>
      <c r="D58" s="77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8"/>
      <c r="AJ58" s="77"/>
      <c r="AK58" s="77"/>
      <c r="AL58" s="77"/>
      <c r="AM58" s="77"/>
      <c r="AN58" s="77"/>
      <c r="AO58" s="81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85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6"/>
    </row>
    <row r="59" spans="1:120" ht="12.75" customHeight="1">
      <c r="A59" s="76"/>
      <c r="B59" s="77"/>
      <c r="C59" s="77"/>
      <c r="D59" s="77"/>
      <c r="AJ59" s="77"/>
      <c r="AK59" s="77"/>
      <c r="AL59" s="77"/>
      <c r="AM59" s="77"/>
      <c r="AN59" s="77"/>
      <c r="AO59" s="81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85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6"/>
    </row>
    <row r="60" spans="1:120" ht="12.75" customHeight="1">
      <c r="A60" s="76"/>
      <c r="B60" s="77"/>
      <c r="C60" s="77"/>
      <c r="D60" s="77"/>
      <c r="AJ60" s="77"/>
      <c r="AK60" s="77"/>
      <c r="AL60" s="77"/>
      <c r="AM60" s="77"/>
      <c r="AN60" s="77"/>
      <c r="AO60" s="81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85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6"/>
    </row>
    <row r="61" spans="1:120" ht="12.75" customHeight="1">
      <c r="A61" s="76"/>
      <c r="B61" s="77"/>
      <c r="C61" s="77"/>
      <c r="D61" s="77"/>
      <c r="AJ61" s="77"/>
      <c r="AK61" s="77"/>
      <c r="AL61" s="77"/>
      <c r="AM61" s="77"/>
      <c r="AN61" s="77"/>
      <c r="AO61" s="81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85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6"/>
    </row>
    <row r="62" spans="1:120" ht="12.75" customHeight="1">
      <c r="A62" s="76"/>
      <c r="B62" s="77"/>
      <c r="C62" s="77"/>
      <c r="D62" s="77"/>
      <c r="AJ62" s="77"/>
      <c r="AK62" s="77"/>
      <c r="AL62" s="77"/>
      <c r="AM62" s="77"/>
      <c r="AN62" s="77"/>
      <c r="AO62" s="81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85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6"/>
    </row>
    <row r="63" spans="1:120" ht="12.75" customHeight="1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81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85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6"/>
    </row>
    <row r="64" spans="1:120" ht="12.75" customHeight="1">
      <c r="A64" s="76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81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85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6"/>
    </row>
    <row r="65" spans="1:120" ht="12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80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84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</row>
  </sheetData>
  <sheetProtection algorithmName="SHA-512" hashValue="5C5BBPIEhg0QBSyFISij0Wb7z82cT33GfWs0v18rvUVdls30e1JU3pq7mfz58lKRsXpB9rG+52zv+nhNlTko1A==" saltValue="gsvw8CwHbZfoEiM+nkG8Lg==" spinCount="100000" sheet="1" selectLockedCells="1" selectUnlockedCells="1"/>
  <mergeCells count="18">
    <mergeCell ref="E54:F55"/>
    <mergeCell ref="E48:F49"/>
    <mergeCell ref="E36:Q37"/>
    <mergeCell ref="S36:AM37"/>
    <mergeCell ref="G48:AI51"/>
    <mergeCell ref="E42:AL45"/>
    <mergeCell ref="G54:AI58"/>
    <mergeCell ref="S33:AF34"/>
    <mergeCell ref="E33:Q34"/>
    <mergeCell ref="D4:AK6"/>
    <mergeCell ref="D9:V10"/>
    <mergeCell ref="E12:Q13"/>
    <mergeCell ref="E15:X16"/>
    <mergeCell ref="E18:X19"/>
    <mergeCell ref="D24:N25"/>
    <mergeCell ref="S30:AF31"/>
    <mergeCell ref="E30:L31"/>
    <mergeCell ref="E27:Q28"/>
  </mergeCells>
  <phoneticPr fontId="8"/>
  <printOptions horizontalCentered="1" verticalCentered="1"/>
  <pageMargins left="0.35433070866141736" right="0.35433070866141736" top="0.39370078740157483" bottom="0.51181102362204722" header="0.51181102362204722" footer="0.51181102362204722"/>
  <pageSetup paperSize="9" scale="67" orientation="landscape" r:id="rId1"/>
  <colBreaks count="1" manualBreakCount="1">
    <brk id="120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納付書表面</vt:lpstr>
      <vt:lpstr>納付書裏面</vt:lpstr>
      <vt:lpstr>入力シート!Print_Area</vt:lpstr>
      <vt:lpstr>納付書表面!Print_Area</vt:lpstr>
      <vt:lpstr>納付書裏面!Print_Area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謙一</dc:creator>
  <cp:lastModifiedBy>阿部　永寛</cp:lastModifiedBy>
  <cp:lastPrinted>2023-04-27T01:55:39Z</cp:lastPrinted>
  <dcterms:created xsi:type="dcterms:W3CDTF">2012-05-17T05:13:28Z</dcterms:created>
  <dcterms:modified xsi:type="dcterms:W3CDTF">2026-03-18T07:34:38Z</dcterms:modified>
</cp:coreProperties>
</file>